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tzi/GitHub/hydra-sim/datasets/twitchclemson/"/>
    </mc:Choice>
  </mc:AlternateContent>
  <xr:revisionPtr revIDLastSave="0" documentId="13_ncr:1_{0BB0608D-4F90-AE40-AA0E-0761316667F6}" xr6:coauthVersionLast="36" xr6:coauthVersionMax="36" xr10:uidLastSave="{00000000-0000-0000-0000-000000000000}"/>
  <bookViews>
    <workbookView xWindow="35840" yWindow="1640" windowWidth="37520" windowHeight="17440" xr2:uid="{45A40933-1C9E-5D40-B543-CAD6E80F1EB7}"/>
  </bookViews>
  <sheets>
    <sheet name="Sheet1" sheetId="1" r:id="rId1"/>
  </sheets>
  <definedNames>
    <definedName name="_xlchart.v1.0" hidden="1">Sheet1!$AA$1:$AA$101</definedName>
    <definedName name="_xlchart.v1.1" hidden="1">Sheet1!$AB$1:$AB$101</definedName>
    <definedName name="_xlchart.v1.10" hidden="1">Sheet1!$Z$1:$Z$101</definedName>
    <definedName name="_xlchart.v1.11" hidden="1">Sheet1!$AA$1:$AA$101</definedName>
    <definedName name="_xlchart.v1.12" hidden="1">Sheet1!$AB$1:$AB$101</definedName>
    <definedName name="_xlchart.v1.13" hidden="1">Sheet1!$AC$1:$AC$101</definedName>
    <definedName name="_xlchart.v1.14" hidden="1">Sheet1!$AD$1:$AD$101</definedName>
    <definedName name="_xlchart.v1.15" hidden="1">Sheet1!$AE$1:$AE$101</definedName>
    <definedName name="_xlchart.v1.16" hidden="1">Sheet1!$U$1:$U$101</definedName>
    <definedName name="_xlchart.v1.17" hidden="1">Sheet1!$V$1:$V$101</definedName>
    <definedName name="_xlchart.v1.18" hidden="1">Sheet1!$W$1:$W$101</definedName>
    <definedName name="_xlchart.v1.19" hidden="1">Sheet1!$X$1:$X$101</definedName>
    <definedName name="_xlchart.v1.2" hidden="1">Sheet1!$AC$1:$AC$101</definedName>
    <definedName name="_xlchart.v1.20" hidden="1">Sheet1!$Y$1:$Y$101</definedName>
    <definedName name="_xlchart.v1.21" hidden="1">Sheet1!$Z$1:$Z$101</definedName>
    <definedName name="_xlchart.v1.3" hidden="1">Sheet1!$AD$1:$AD$101</definedName>
    <definedName name="_xlchart.v1.4" hidden="1">Sheet1!$AE$1:$AE$101</definedName>
    <definedName name="_xlchart.v1.5" hidden="1">Sheet1!$U$1:$U$101</definedName>
    <definedName name="_xlchart.v1.6" hidden="1">Sheet1!$V$1:$V$101</definedName>
    <definedName name="_xlchart.v1.7" hidden="1">Sheet1!$W$1:$W$101</definedName>
    <definedName name="_xlchart.v1.8" hidden="1">Sheet1!$X$1:$X$101</definedName>
    <definedName name="_xlchart.v1.9" hidden="1">Sheet1!$Y$1:$Y$101</definedName>
    <definedName name="sampledFromDuration" localSheetId="0">Sheet1!$AC$1:$AD$101</definedName>
    <definedName name="table2020" localSheetId="0">Sheet1!$A$1:$M$708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2" i="1" l="1"/>
  <c r="AE101" i="1" l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" i="1"/>
  <c r="W3" i="1" l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2" i="1"/>
  <c r="W1" i="1"/>
  <c r="V201" i="1" l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673" i="1" l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674" i="1"/>
  <c r="F1" i="1"/>
  <c r="H1" i="1"/>
  <c r="U186" i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185" i="1"/>
  <c r="U184" i="1"/>
  <c r="U143" i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2" i="1"/>
  <c r="P66" i="1"/>
  <c r="P64" i="1"/>
  <c r="P59" i="1"/>
  <c r="P53" i="1"/>
  <c r="P51" i="1"/>
  <c r="P50" i="1"/>
  <c r="P48" i="1"/>
  <c r="P47" i="1"/>
  <c r="P41" i="1"/>
  <c r="P39" i="1"/>
  <c r="P36" i="1"/>
  <c r="P28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44" i="1" s="1"/>
  <c r="H2" i="1"/>
  <c r="I56" i="1"/>
  <c r="I20" i="1" l="1"/>
  <c r="I32" i="1"/>
  <c r="I164" i="1"/>
  <c r="I95" i="1"/>
  <c r="I47" i="1"/>
  <c r="I35" i="1"/>
  <c r="I200" i="1"/>
  <c r="I272" i="1"/>
  <c r="I59" i="1"/>
  <c r="I284" i="1"/>
  <c r="I11" i="1"/>
  <c r="I15" i="1"/>
  <c r="I27" i="1"/>
  <c r="I39" i="1"/>
  <c r="I51" i="1"/>
  <c r="I63" i="1"/>
  <c r="I243" i="1"/>
  <c r="I23" i="1"/>
  <c r="I83" i="1"/>
  <c r="I75" i="1"/>
  <c r="I188" i="1"/>
  <c r="I71" i="1"/>
  <c r="I632" i="1"/>
  <c r="I236" i="1"/>
  <c r="I107" i="1"/>
  <c r="I119" i="1"/>
  <c r="I131" i="1"/>
  <c r="I143" i="1"/>
  <c r="I155" i="1"/>
  <c r="I167" i="1"/>
  <c r="I179" i="1"/>
  <c r="I191" i="1"/>
  <c r="I203" i="1"/>
  <c r="I215" i="1"/>
  <c r="I227" i="1"/>
  <c r="I239" i="1"/>
  <c r="I251" i="1"/>
  <c r="I263" i="1"/>
  <c r="I275" i="1"/>
  <c r="I287" i="1"/>
  <c r="I311" i="1"/>
  <c r="I308" i="1"/>
  <c r="I320" i="1"/>
  <c r="I87" i="1"/>
  <c r="I99" i="1"/>
  <c r="I111" i="1"/>
  <c r="I123" i="1"/>
  <c r="I135" i="1"/>
  <c r="I147" i="1"/>
  <c r="I159" i="1"/>
  <c r="I171" i="1"/>
  <c r="I183" i="1"/>
  <c r="I195" i="1"/>
  <c r="I207" i="1"/>
  <c r="I219" i="1"/>
  <c r="I231" i="1"/>
  <c r="I255" i="1"/>
  <c r="I176" i="1"/>
  <c r="I299" i="1"/>
  <c r="I347" i="1"/>
  <c r="I359" i="1"/>
  <c r="I371" i="1"/>
  <c r="I395" i="1"/>
  <c r="I419" i="1"/>
  <c r="I431" i="1"/>
  <c r="I443" i="1"/>
  <c r="I332" i="1"/>
  <c r="I323" i="1"/>
  <c r="I383" i="1"/>
  <c r="I92" i="1"/>
  <c r="I128" i="1"/>
  <c r="I344" i="1"/>
  <c r="I335" i="1"/>
  <c r="I407" i="1"/>
  <c r="I140" i="1"/>
  <c r="I380" i="1"/>
  <c r="I267" i="1"/>
  <c r="I291" i="1"/>
  <c r="I303" i="1"/>
  <c r="I315" i="1"/>
  <c r="I327" i="1"/>
  <c r="I339" i="1"/>
  <c r="I351" i="1"/>
  <c r="I363" i="1"/>
  <c r="I375" i="1"/>
  <c r="I279" i="1"/>
  <c r="I296" i="1"/>
  <c r="I68" i="1"/>
  <c r="I212" i="1"/>
  <c r="I356" i="1"/>
  <c r="I80" i="1"/>
  <c r="I224" i="1"/>
  <c r="I368" i="1"/>
  <c r="I455" i="1"/>
  <c r="I467" i="1"/>
  <c r="I479" i="1"/>
  <c r="I491" i="1"/>
  <c r="I503" i="1"/>
  <c r="I515" i="1"/>
  <c r="I527" i="1"/>
  <c r="I539" i="1"/>
  <c r="I551" i="1"/>
  <c r="I563" i="1"/>
  <c r="I575" i="1"/>
  <c r="P19" i="1" s="1"/>
  <c r="I587" i="1"/>
  <c r="P21" i="1" s="1"/>
  <c r="I599" i="1"/>
  <c r="I623" i="1"/>
  <c r="I647" i="1"/>
  <c r="P58" i="1" s="1"/>
  <c r="I659" i="1"/>
  <c r="I548" i="1"/>
  <c r="I392" i="1"/>
  <c r="I104" i="1"/>
  <c r="I248" i="1"/>
  <c r="I116" i="1"/>
  <c r="I260" i="1"/>
  <c r="I404" i="1"/>
  <c r="I416" i="1"/>
  <c r="I387" i="1"/>
  <c r="I411" i="1"/>
  <c r="I435" i="1"/>
  <c r="I459" i="1"/>
  <c r="I483" i="1"/>
  <c r="P9" i="1" s="1"/>
  <c r="I507" i="1"/>
  <c r="I531" i="1"/>
  <c r="I543" i="1"/>
  <c r="I555" i="1"/>
  <c r="I567" i="1"/>
  <c r="I603" i="1"/>
  <c r="I615" i="1"/>
  <c r="I399" i="1"/>
  <c r="I423" i="1"/>
  <c r="I447" i="1"/>
  <c r="I471" i="1"/>
  <c r="I495" i="1"/>
  <c r="I519" i="1"/>
  <c r="I591" i="1"/>
  <c r="I8" i="1"/>
  <c r="I152" i="1"/>
  <c r="I627" i="1"/>
  <c r="I464" i="1"/>
  <c r="I572" i="1"/>
  <c r="P18" i="1" s="1"/>
  <c r="I33" i="1"/>
  <c r="I93" i="1"/>
  <c r="I165" i="1"/>
  <c r="I237" i="1"/>
  <c r="I273" i="1"/>
  <c r="I333" i="1"/>
  <c r="I405" i="1"/>
  <c r="I453" i="1"/>
  <c r="I513" i="1"/>
  <c r="P11" i="1" s="1"/>
  <c r="I561" i="1"/>
  <c r="I636" i="1"/>
  <c r="P45" i="1" s="1"/>
  <c r="I34" i="1"/>
  <c r="I58" i="1"/>
  <c r="I82" i="1"/>
  <c r="I106" i="1"/>
  <c r="I130" i="1"/>
  <c r="I154" i="1"/>
  <c r="I178" i="1"/>
  <c r="I202" i="1"/>
  <c r="I226" i="1"/>
  <c r="I250" i="1"/>
  <c r="I262" i="1"/>
  <c r="I286" i="1"/>
  <c r="I298" i="1"/>
  <c r="I310" i="1"/>
  <c r="I322" i="1"/>
  <c r="I334" i="1"/>
  <c r="I346" i="1"/>
  <c r="I358" i="1"/>
  <c r="I370" i="1"/>
  <c r="I382" i="1"/>
  <c r="I394" i="1"/>
  <c r="I406" i="1"/>
  <c r="I418" i="1"/>
  <c r="I430" i="1"/>
  <c r="I442" i="1"/>
  <c r="I454" i="1"/>
  <c r="P7" i="1" s="1"/>
  <c r="I466" i="1"/>
  <c r="I478" i="1"/>
  <c r="I490" i="1"/>
  <c r="I502" i="1"/>
  <c r="I514" i="1"/>
  <c r="I526" i="1"/>
  <c r="I538" i="1"/>
  <c r="I550" i="1"/>
  <c r="P15" i="1" s="1"/>
  <c r="I562" i="1"/>
  <c r="I574" i="1"/>
  <c r="I586" i="1"/>
  <c r="I598" i="1"/>
  <c r="I610" i="1"/>
  <c r="I622" i="1"/>
  <c r="I637" i="1"/>
  <c r="I662" i="1"/>
  <c r="I488" i="1"/>
  <c r="I596" i="1"/>
  <c r="I9" i="1"/>
  <c r="I69" i="1"/>
  <c r="I141" i="1"/>
  <c r="I201" i="1"/>
  <c r="I261" i="1"/>
  <c r="I345" i="1"/>
  <c r="I429" i="1"/>
  <c r="I501" i="1"/>
  <c r="I585" i="1"/>
  <c r="I10" i="1"/>
  <c r="I22" i="1"/>
  <c r="I46" i="1"/>
  <c r="I70" i="1"/>
  <c r="I94" i="1"/>
  <c r="I118" i="1"/>
  <c r="I142" i="1"/>
  <c r="I166" i="1"/>
  <c r="P2" i="1" s="1"/>
  <c r="I190" i="1"/>
  <c r="I214" i="1"/>
  <c r="I238" i="1"/>
  <c r="I274" i="1"/>
  <c r="I611" i="1"/>
  <c r="I638" i="1"/>
  <c r="P46" i="1" s="1"/>
  <c r="I668" i="1"/>
  <c r="I512" i="1"/>
  <c r="I608" i="1"/>
  <c r="I21" i="1"/>
  <c r="I129" i="1"/>
  <c r="I213" i="1"/>
  <c r="I309" i="1"/>
  <c r="I381" i="1"/>
  <c r="I465" i="1"/>
  <c r="I549" i="1"/>
  <c r="I12" i="1"/>
  <c r="I24" i="1"/>
  <c r="I36" i="1"/>
  <c r="I48" i="1"/>
  <c r="I60" i="1"/>
  <c r="I72" i="1"/>
  <c r="I84" i="1"/>
  <c r="I96" i="1"/>
  <c r="I108" i="1"/>
  <c r="I120" i="1"/>
  <c r="I132" i="1"/>
  <c r="I144" i="1"/>
  <c r="I156" i="1"/>
  <c r="I168" i="1"/>
  <c r="I180" i="1"/>
  <c r="I192" i="1"/>
  <c r="I204" i="1"/>
  <c r="I216" i="1"/>
  <c r="I228" i="1"/>
  <c r="I240" i="1"/>
  <c r="I252" i="1"/>
  <c r="I264" i="1"/>
  <c r="I276" i="1"/>
  <c r="I288" i="1"/>
  <c r="I300" i="1"/>
  <c r="I312" i="1"/>
  <c r="I324" i="1"/>
  <c r="I336" i="1"/>
  <c r="I348" i="1"/>
  <c r="I360" i="1"/>
  <c r="I372" i="1"/>
  <c r="I384" i="1"/>
  <c r="I396" i="1"/>
  <c r="I408" i="1"/>
  <c r="I420" i="1"/>
  <c r="I432" i="1"/>
  <c r="P6" i="1" s="1"/>
  <c r="I444" i="1"/>
  <c r="I456" i="1"/>
  <c r="I468" i="1"/>
  <c r="I480" i="1"/>
  <c r="I492" i="1"/>
  <c r="I504" i="1"/>
  <c r="I516" i="1"/>
  <c r="I528" i="1"/>
  <c r="I540" i="1"/>
  <c r="I552" i="1"/>
  <c r="I564" i="1"/>
  <c r="I576" i="1"/>
  <c r="I588" i="1"/>
  <c r="I600" i="1"/>
  <c r="I612" i="1"/>
  <c r="I624" i="1"/>
  <c r="I644" i="1"/>
  <c r="I669" i="1"/>
  <c r="I476" i="1"/>
  <c r="I584" i="1"/>
  <c r="I660" i="1"/>
  <c r="I57" i="1"/>
  <c r="I105" i="1"/>
  <c r="I153" i="1"/>
  <c r="I225" i="1"/>
  <c r="I285" i="1"/>
  <c r="I357" i="1"/>
  <c r="I417" i="1"/>
  <c r="I477" i="1"/>
  <c r="I525" i="1"/>
  <c r="I573" i="1"/>
  <c r="I621" i="1"/>
  <c r="I1" i="1"/>
  <c r="I13" i="1"/>
  <c r="I25" i="1"/>
  <c r="I37" i="1"/>
  <c r="I49" i="1"/>
  <c r="I61" i="1"/>
  <c r="I73" i="1"/>
  <c r="I85" i="1"/>
  <c r="I97" i="1"/>
  <c r="I109" i="1"/>
  <c r="I121" i="1"/>
  <c r="I133" i="1"/>
  <c r="I145" i="1"/>
  <c r="I157" i="1"/>
  <c r="I169" i="1"/>
  <c r="I181" i="1"/>
  <c r="I193" i="1"/>
  <c r="I205" i="1"/>
  <c r="I217" i="1"/>
  <c r="I229" i="1"/>
  <c r="I241" i="1"/>
  <c r="I253" i="1"/>
  <c r="I265" i="1"/>
  <c r="I277" i="1"/>
  <c r="I289" i="1"/>
  <c r="I301" i="1"/>
  <c r="I313" i="1"/>
  <c r="I325" i="1"/>
  <c r="I337" i="1"/>
  <c r="I349" i="1"/>
  <c r="I361" i="1"/>
  <c r="I373" i="1"/>
  <c r="I385" i="1"/>
  <c r="I397" i="1"/>
  <c r="I409" i="1"/>
  <c r="I421" i="1"/>
  <c r="I433" i="1"/>
  <c r="I445" i="1"/>
  <c r="I457" i="1"/>
  <c r="I469" i="1"/>
  <c r="P8" i="1" s="1"/>
  <c r="I481" i="1"/>
  <c r="I493" i="1"/>
  <c r="I505" i="1"/>
  <c r="I517" i="1"/>
  <c r="I529" i="1"/>
  <c r="P13" i="1" s="1"/>
  <c r="I541" i="1"/>
  <c r="I553" i="1"/>
  <c r="I565" i="1"/>
  <c r="P17" i="1" s="1"/>
  <c r="I577" i="1"/>
  <c r="I589" i="1"/>
  <c r="I601" i="1"/>
  <c r="I613" i="1"/>
  <c r="I625" i="1"/>
  <c r="I645" i="1"/>
  <c r="P57" i="1" s="1"/>
  <c r="I671" i="1"/>
  <c r="I524" i="1"/>
  <c r="I634" i="1"/>
  <c r="P44" i="1" s="1"/>
  <c r="I81" i="1"/>
  <c r="I189" i="1"/>
  <c r="I297" i="1"/>
  <c r="I393" i="1"/>
  <c r="I489" i="1"/>
  <c r="I609" i="1"/>
  <c r="I14" i="1"/>
  <c r="I26" i="1"/>
  <c r="I38" i="1"/>
  <c r="I50" i="1"/>
  <c r="I62" i="1"/>
  <c r="I74" i="1"/>
  <c r="I86" i="1"/>
  <c r="I98" i="1"/>
  <c r="I110" i="1"/>
  <c r="I122" i="1"/>
  <c r="I134" i="1"/>
  <c r="I146" i="1"/>
  <c r="I158" i="1"/>
  <c r="I170" i="1"/>
  <c r="I182" i="1"/>
  <c r="I194" i="1"/>
  <c r="I206" i="1"/>
  <c r="I218" i="1"/>
  <c r="I230" i="1"/>
  <c r="I242" i="1"/>
  <c r="I254" i="1"/>
  <c r="I266" i="1"/>
  <c r="I278" i="1"/>
  <c r="I290" i="1"/>
  <c r="I302" i="1"/>
  <c r="I314" i="1"/>
  <c r="I326" i="1"/>
  <c r="I338" i="1"/>
  <c r="I350" i="1"/>
  <c r="I362" i="1"/>
  <c r="I374" i="1"/>
  <c r="I386" i="1"/>
  <c r="I398" i="1"/>
  <c r="I410" i="1"/>
  <c r="I422" i="1"/>
  <c r="I434" i="1"/>
  <c r="I446" i="1"/>
  <c r="I458" i="1"/>
  <c r="I470" i="1"/>
  <c r="I482" i="1"/>
  <c r="I494" i="1"/>
  <c r="I506" i="1"/>
  <c r="I518" i="1"/>
  <c r="I530" i="1"/>
  <c r="I542" i="1"/>
  <c r="I554" i="1"/>
  <c r="I566" i="1"/>
  <c r="I578" i="1"/>
  <c r="I590" i="1"/>
  <c r="I602" i="1"/>
  <c r="I614" i="1"/>
  <c r="I626" i="1"/>
  <c r="I646" i="1"/>
  <c r="I673" i="1"/>
  <c r="I500" i="1"/>
  <c r="I620" i="1"/>
  <c r="I45" i="1"/>
  <c r="I117" i="1"/>
  <c r="I177" i="1"/>
  <c r="I249" i="1"/>
  <c r="I321" i="1"/>
  <c r="I369" i="1"/>
  <c r="I441" i="1"/>
  <c r="I537" i="1"/>
  <c r="P14" i="1" s="1"/>
  <c r="I597" i="1"/>
  <c r="I661" i="1"/>
  <c r="I2" i="1"/>
  <c r="I3" i="1"/>
  <c r="I579" i="1"/>
  <c r="I452" i="1"/>
  <c r="I560" i="1"/>
  <c r="I16" i="1"/>
  <c r="I52" i="1"/>
  <c r="I88" i="1"/>
  <c r="I148" i="1"/>
  <c r="I184" i="1"/>
  <c r="I220" i="1"/>
  <c r="I256" i="1"/>
  <c r="I292" i="1"/>
  <c r="I328" i="1"/>
  <c r="I376" i="1"/>
  <c r="I412" i="1"/>
  <c r="I436" i="1"/>
  <c r="I460" i="1"/>
  <c r="I484" i="1"/>
  <c r="I520" i="1"/>
  <c r="P12" i="1" s="1"/>
  <c r="I544" i="1"/>
  <c r="I568" i="1"/>
  <c r="I592" i="1"/>
  <c r="I616" i="1"/>
  <c r="I649" i="1"/>
  <c r="P60" i="1" s="1"/>
  <c r="I5" i="1"/>
  <c r="I41" i="1"/>
  <c r="I77" i="1"/>
  <c r="I89" i="1"/>
  <c r="I101" i="1"/>
  <c r="I113" i="1"/>
  <c r="I125" i="1"/>
  <c r="I137" i="1"/>
  <c r="I149" i="1"/>
  <c r="I161" i="1"/>
  <c r="I173" i="1"/>
  <c r="I185" i="1"/>
  <c r="I197" i="1"/>
  <c r="I209" i="1"/>
  <c r="I221" i="1"/>
  <c r="I233" i="1"/>
  <c r="I245" i="1"/>
  <c r="I257" i="1"/>
  <c r="I269" i="1"/>
  <c r="I281" i="1"/>
  <c r="I293" i="1"/>
  <c r="I305" i="1"/>
  <c r="I317" i="1"/>
  <c r="I329" i="1"/>
  <c r="I341" i="1"/>
  <c r="I353" i="1"/>
  <c r="I365" i="1"/>
  <c r="I377" i="1"/>
  <c r="I389" i="1"/>
  <c r="I401" i="1"/>
  <c r="I413" i="1"/>
  <c r="I425" i="1"/>
  <c r="I437" i="1"/>
  <c r="I449" i="1"/>
  <c r="I461" i="1"/>
  <c r="I473" i="1"/>
  <c r="I485" i="1"/>
  <c r="I497" i="1"/>
  <c r="I509" i="1"/>
  <c r="I521" i="1"/>
  <c r="I533" i="1"/>
  <c r="I545" i="1"/>
  <c r="I557" i="1"/>
  <c r="I569" i="1"/>
  <c r="I581" i="1"/>
  <c r="P20" i="1" s="1"/>
  <c r="I593" i="1"/>
  <c r="I605" i="1"/>
  <c r="I617" i="1"/>
  <c r="I629" i="1"/>
  <c r="I656" i="1"/>
  <c r="I428" i="1"/>
  <c r="I536" i="1"/>
  <c r="I28" i="1"/>
  <c r="I64" i="1"/>
  <c r="I100" i="1"/>
  <c r="I136" i="1"/>
  <c r="I172" i="1"/>
  <c r="I208" i="1"/>
  <c r="I244" i="1"/>
  <c r="I280" i="1"/>
  <c r="P3" i="1" s="1"/>
  <c r="I316" i="1"/>
  <c r="I352" i="1"/>
  <c r="I388" i="1"/>
  <c r="I448" i="1"/>
  <c r="I508" i="1"/>
  <c r="I17" i="1"/>
  <c r="I53" i="1"/>
  <c r="I6" i="1"/>
  <c r="I42" i="1"/>
  <c r="I66" i="1"/>
  <c r="I90" i="1"/>
  <c r="I102" i="1"/>
  <c r="I114" i="1"/>
  <c r="I126" i="1"/>
  <c r="I138" i="1"/>
  <c r="I150" i="1"/>
  <c r="I162" i="1"/>
  <c r="I174" i="1"/>
  <c r="I186" i="1"/>
  <c r="I198" i="1"/>
  <c r="I210" i="1"/>
  <c r="I222" i="1"/>
  <c r="I234" i="1"/>
  <c r="I246" i="1"/>
  <c r="I258" i="1"/>
  <c r="I270" i="1"/>
  <c r="I282" i="1"/>
  <c r="I294" i="1"/>
  <c r="I306" i="1"/>
  <c r="I318" i="1"/>
  <c r="I330" i="1"/>
  <c r="I342" i="1"/>
  <c r="I354" i="1"/>
  <c r="I366" i="1"/>
  <c r="I378" i="1"/>
  <c r="I390" i="1"/>
  <c r="I402" i="1"/>
  <c r="I414" i="1"/>
  <c r="I426" i="1"/>
  <c r="I438" i="1"/>
  <c r="I450" i="1"/>
  <c r="I462" i="1"/>
  <c r="I474" i="1"/>
  <c r="I486" i="1"/>
  <c r="I498" i="1"/>
  <c r="P10" i="1" s="1"/>
  <c r="I510" i="1"/>
  <c r="I522" i="1"/>
  <c r="I534" i="1"/>
  <c r="I546" i="1"/>
  <c r="I558" i="1"/>
  <c r="I570" i="1"/>
  <c r="I582" i="1"/>
  <c r="I594" i="1"/>
  <c r="I606" i="1"/>
  <c r="I618" i="1"/>
  <c r="I630" i="1"/>
  <c r="I658" i="1"/>
  <c r="I667" i="1"/>
  <c r="I440" i="1"/>
  <c r="I4" i="1"/>
  <c r="I40" i="1"/>
  <c r="I76" i="1"/>
  <c r="I112" i="1"/>
  <c r="I124" i="1"/>
  <c r="I160" i="1"/>
  <c r="I196" i="1"/>
  <c r="I232" i="1"/>
  <c r="I268" i="1"/>
  <c r="I304" i="1"/>
  <c r="I340" i="1"/>
  <c r="P4" i="1" s="1"/>
  <c r="I364" i="1"/>
  <c r="I400" i="1"/>
  <c r="I424" i="1"/>
  <c r="I472" i="1"/>
  <c r="I496" i="1"/>
  <c r="I532" i="1"/>
  <c r="I556" i="1"/>
  <c r="P16" i="1" s="1"/>
  <c r="I580" i="1"/>
  <c r="I604" i="1"/>
  <c r="I628" i="1"/>
  <c r="I29" i="1"/>
  <c r="I65" i="1"/>
  <c r="I18" i="1"/>
  <c r="I30" i="1"/>
  <c r="I54" i="1"/>
  <c r="I78" i="1"/>
  <c r="I7" i="1"/>
  <c r="I19" i="1"/>
  <c r="I31" i="1"/>
  <c r="I43" i="1"/>
  <c r="I55" i="1"/>
  <c r="I67" i="1"/>
  <c r="I79" i="1"/>
  <c r="I91" i="1"/>
  <c r="I103" i="1"/>
  <c r="I115" i="1"/>
  <c r="I127" i="1"/>
  <c r="I139" i="1"/>
  <c r="I151" i="1"/>
  <c r="I163" i="1"/>
  <c r="I175" i="1"/>
  <c r="I187" i="1"/>
  <c r="I199" i="1"/>
  <c r="I211" i="1"/>
  <c r="I223" i="1"/>
  <c r="I235" i="1"/>
  <c r="I247" i="1"/>
  <c r="I259" i="1"/>
  <c r="I271" i="1"/>
  <c r="I283" i="1"/>
  <c r="I295" i="1"/>
  <c r="I307" i="1"/>
  <c r="I319" i="1"/>
  <c r="I331" i="1"/>
  <c r="I343" i="1"/>
  <c r="I355" i="1"/>
  <c r="I367" i="1"/>
  <c r="I379" i="1"/>
  <c r="I391" i="1"/>
  <c r="P5" i="1" s="1"/>
  <c r="I403" i="1"/>
  <c r="I415" i="1"/>
  <c r="I427" i="1"/>
  <c r="I439" i="1"/>
  <c r="I451" i="1"/>
  <c r="I463" i="1"/>
  <c r="I475" i="1"/>
  <c r="I487" i="1"/>
  <c r="I499" i="1"/>
  <c r="I511" i="1"/>
  <c r="I523" i="1"/>
  <c r="I535" i="1"/>
  <c r="I547" i="1"/>
  <c r="I559" i="1"/>
  <c r="I571" i="1"/>
  <c r="I583" i="1"/>
  <c r="I595" i="1"/>
  <c r="I607" i="1"/>
  <c r="I619" i="1"/>
  <c r="I631" i="1"/>
  <c r="P42" i="1" s="1"/>
  <c r="I648" i="1"/>
  <c r="I670" i="1"/>
  <c r="I633" i="1"/>
  <c r="P43" i="1" s="1"/>
  <c r="I650" i="1"/>
  <c r="P61" i="1" s="1"/>
  <c r="I672" i="1"/>
  <c r="I635" i="1"/>
  <c r="I657" i="1"/>
  <c r="I674" i="1"/>
  <c r="I639" i="1"/>
  <c r="P49" i="1" s="1"/>
  <c r="I651" i="1"/>
  <c r="I663" i="1"/>
  <c r="I640" i="1"/>
  <c r="P52" i="1" s="1"/>
  <c r="I652" i="1"/>
  <c r="P62" i="1" s="1"/>
  <c r="I664" i="1"/>
  <c r="I641" i="1"/>
  <c r="P54" i="1" s="1"/>
  <c r="I653" i="1"/>
  <c r="P63" i="1" s="1"/>
  <c r="I665" i="1"/>
  <c r="I642" i="1"/>
  <c r="P55" i="1" s="1"/>
  <c r="I654" i="1"/>
  <c r="P65" i="1" s="1"/>
  <c r="I666" i="1"/>
  <c r="I643" i="1"/>
  <c r="P56" i="1" s="1"/>
  <c r="I655" i="1"/>
  <c r="P1" i="1" l="1"/>
  <c r="P38" i="1"/>
  <c r="P25" i="1"/>
  <c r="P30" i="1"/>
  <c r="P26" i="1"/>
  <c r="P22" i="1"/>
  <c r="P23" i="1"/>
  <c r="P34" i="1"/>
  <c r="P37" i="1"/>
  <c r="P40" i="1"/>
  <c r="P29" i="1"/>
  <c r="P31" i="1"/>
  <c r="P35" i="1"/>
  <c r="P27" i="1"/>
  <c r="P32" i="1"/>
  <c r="P24" i="1"/>
  <c r="P33" i="1"/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2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E1" i="1"/>
  <c r="E590" i="1"/>
  <c r="E589" i="1"/>
  <c r="E588" i="1"/>
  <c r="E587" i="1"/>
  <c r="E586" i="1"/>
  <c r="E585" i="1"/>
  <c r="E584" i="1"/>
  <c r="E583" i="1"/>
  <c r="E582" i="1"/>
  <c r="E581" i="1"/>
  <c r="E688" i="1"/>
  <c r="E687" i="1"/>
  <c r="E580" i="1"/>
  <c r="E579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578" i="1"/>
  <c r="E577" i="1"/>
  <c r="E576" i="1"/>
  <c r="E575" i="1"/>
  <c r="E574" i="1"/>
  <c r="E573" i="1"/>
  <c r="E686" i="1"/>
  <c r="E572" i="1"/>
  <c r="E685" i="1"/>
  <c r="E571" i="1"/>
  <c r="E570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569" i="1"/>
  <c r="E568" i="1"/>
  <c r="E567" i="1"/>
  <c r="E566" i="1"/>
  <c r="E565" i="1"/>
  <c r="E564" i="1"/>
  <c r="E563" i="1"/>
  <c r="E562" i="1"/>
  <c r="E561" i="1"/>
  <c r="E708" i="1"/>
  <c r="E684" i="1"/>
  <c r="E560" i="1"/>
  <c r="E559" i="1"/>
  <c r="E558" i="1"/>
  <c r="E557" i="1"/>
  <c r="E556" i="1"/>
  <c r="E555" i="1"/>
  <c r="E554" i="1"/>
  <c r="E281" i="1"/>
  <c r="E280" i="1"/>
  <c r="E279" i="1"/>
  <c r="E278" i="1"/>
  <c r="E277" i="1"/>
  <c r="E276" i="1"/>
  <c r="E275" i="1"/>
  <c r="E274" i="1"/>
  <c r="E553" i="1"/>
  <c r="E552" i="1"/>
  <c r="E551" i="1"/>
  <c r="E683" i="1"/>
  <c r="E682" i="1"/>
  <c r="E550" i="1"/>
  <c r="E549" i="1"/>
  <c r="E548" i="1"/>
  <c r="E547" i="1"/>
  <c r="E546" i="1"/>
  <c r="E545" i="1"/>
  <c r="E544" i="1"/>
  <c r="E681" i="1"/>
  <c r="E543" i="1"/>
  <c r="E542" i="1"/>
  <c r="E541" i="1"/>
  <c r="E540" i="1"/>
  <c r="E539" i="1"/>
  <c r="E538" i="1"/>
  <c r="E537" i="1"/>
  <c r="E536" i="1"/>
  <c r="E680" i="1"/>
  <c r="E535" i="1"/>
  <c r="E534" i="1"/>
  <c r="E533" i="1"/>
  <c r="E532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531" i="1"/>
  <c r="E530" i="1"/>
  <c r="E679" i="1"/>
  <c r="E529" i="1"/>
  <c r="E678" i="1"/>
  <c r="E528" i="1"/>
  <c r="E527" i="1"/>
  <c r="E526" i="1"/>
  <c r="E525" i="1"/>
  <c r="E524" i="1"/>
  <c r="E523" i="1"/>
  <c r="E522" i="1"/>
  <c r="E521" i="1"/>
  <c r="E520" i="1"/>
  <c r="E677" i="1"/>
  <c r="E676" i="1"/>
  <c r="E519" i="1"/>
  <c r="E518" i="1"/>
  <c r="E517" i="1"/>
  <c r="E516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707" i="1"/>
  <c r="E515" i="1"/>
  <c r="E514" i="1"/>
  <c r="E513" i="1"/>
  <c r="E706" i="1"/>
  <c r="E674" i="1"/>
  <c r="E512" i="1"/>
  <c r="E673" i="1"/>
  <c r="E511" i="1"/>
  <c r="E510" i="1"/>
  <c r="E509" i="1"/>
  <c r="E508" i="1"/>
  <c r="E672" i="1"/>
  <c r="E671" i="1"/>
  <c r="E670" i="1"/>
  <c r="E507" i="1"/>
  <c r="E506" i="1"/>
  <c r="E505" i="1"/>
  <c r="E504" i="1"/>
  <c r="E503" i="1"/>
  <c r="E502" i="1"/>
  <c r="E501" i="1"/>
  <c r="E500" i="1"/>
  <c r="E499" i="1"/>
  <c r="E498" i="1"/>
  <c r="E497" i="1"/>
  <c r="E669" i="1"/>
  <c r="E668" i="1"/>
  <c r="E496" i="1"/>
  <c r="E667" i="1"/>
  <c r="E666" i="1"/>
  <c r="E495" i="1"/>
  <c r="E494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665" i="1"/>
  <c r="E66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705" i="1"/>
  <c r="E663" i="1"/>
  <c r="E662" i="1"/>
  <c r="E481" i="1"/>
  <c r="E661" i="1"/>
  <c r="E480" i="1"/>
  <c r="E479" i="1"/>
  <c r="E660" i="1"/>
  <c r="E659" i="1"/>
  <c r="E658" i="1"/>
  <c r="E478" i="1"/>
  <c r="E477" i="1"/>
  <c r="E476" i="1"/>
  <c r="E475" i="1"/>
  <c r="E474" i="1"/>
  <c r="E657" i="1"/>
  <c r="E656" i="1"/>
  <c r="E473" i="1"/>
  <c r="E472" i="1"/>
  <c r="E471" i="1"/>
  <c r="E655" i="1"/>
  <c r="E654" i="1"/>
  <c r="E470" i="1"/>
  <c r="E469" i="1"/>
  <c r="E468" i="1"/>
  <c r="E467" i="1"/>
  <c r="E466" i="1"/>
  <c r="E465" i="1"/>
  <c r="E464" i="1"/>
  <c r="E463" i="1"/>
  <c r="E462" i="1"/>
  <c r="E461" i="1"/>
  <c r="E653" i="1"/>
  <c r="E460" i="1"/>
  <c r="E652" i="1"/>
  <c r="E651" i="1"/>
  <c r="E459" i="1"/>
  <c r="E458" i="1"/>
  <c r="E457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704" i="1"/>
  <c r="E703" i="1"/>
  <c r="E702" i="1"/>
  <c r="E650" i="1"/>
  <c r="E649" i="1"/>
  <c r="E456" i="1"/>
  <c r="E648" i="1"/>
  <c r="E647" i="1"/>
  <c r="E455" i="1"/>
  <c r="E646" i="1"/>
  <c r="E645" i="1"/>
  <c r="E644" i="1"/>
  <c r="E643" i="1"/>
  <c r="E454" i="1"/>
  <c r="E453" i="1"/>
  <c r="E452" i="1"/>
  <c r="E642" i="1"/>
  <c r="E641" i="1"/>
  <c r="E451" i="1"/>
  <c r="E450" i="1"/>
  <c r="E449" i="1"/>
  <c r="E448" i="1"/>
  <c r="E701" i="1"/>
  <c r="E640" i="1"/>
  <c r="E447" i="1"/>
  <c r="E446" i="1"/>
  <c r="E445" i="1"/>
  <c r="E444" i="1"/>
  <c r="E443" i="1"/>
  <c r="E639" i="1"/>
  <c r="E442" i="1"/>
  <c r="E441" i="1"/>
  <c r="E440" i="1"/>
  <c r="E439" i="1"/>
  <c r="E438" i="1"/>
  <c r="E437" i="1"/>
  <c r="E436" i="1"/>
  <c r="E435" i="1"/>
  <c r="E638" i="1"/>
  <c r="E434" i="1"/>
  <c r="E433" i="1"/>
  <c r="E432" i="1"/>
  <c r="E431" i="1"/>
  <c r="E700" i="1"/>
  <c r="E637" i="1"/>
  <c r="E636" i="1"/>
  <c r="E635" i="1"/>
  <c r="E634" i="1"/>
  <c r="E633" i="1"/>
  <c r="E430" i="1"/>
  <c r="E429" i="1"/>
  <c r="E428" i="1"/>
  <c r="E427" i="1"/>
  <c r="E426" i="1"/>
  <c r="E425" i="1"/>
  <c r="E424" i="1"/>
  <c r="E423" i="1"/>
  <c r="E422" i="1"/>
  <c r="E421" i="1"/>
  <c r="E632" i="1"/>
  <c r="E631" i="1"/>
  <c r="E420" i="1"/>
  <c r="E419" i="1"/>
  <c r="E418" i="1"/>
  <c r="E417" i="1"/>
  <c r="E416" i="1"/>
  <c r="E699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698" i="1"/>
  <c r="E697" i="1"/>
  <c r="E630" i="1"/>
  <c r="E415" i="1"/>
  <c r="E414" i="1"/>
  <c r="E413" i="1"/>
  <c r="E412" i="1"/>
  <c r="E411" i="1"/>
  <c r="E410" i="1"/>
  <c r="E409" i="1"/>
  <c r="E408" i="1"/>
  <c r="E407" i="1"/>
  <c r="E406" i="1"/>
  <c r="E629" i="1"/>
  <c r="E405" i="1"/>
  <c r="E404" i="1"/>
  <c r="E403" i="1"/>
  <c r="E402" i="1"/>
  <c r="E401" i="1"/>
  <c r="E400" i="1"/>
  <c r="E399" i="1"/>
  <c r="E398" i="1"/>
  <c r="E628" i="1"/>
  <c r="E627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626" i="1"/>
  <c r="E625" i="1"/>
  <c r="E624" i="1"/>
  <c r="E385" i="1"/>
  <c r="E384" i="1"/>
  <c r="E383" i="1"/>
  <c r="E382" i="1"/>
  <c r="E381" i="1"/>
  <c r="E380" i="1"/>
  <c r="E379" i="1"/>
  <c r="E378" i="1"/>
  <c r="E623" i="1"/>
  <c r="E622" i="1"/>
  <c r="E621" i="1"/>
  <c r="E620" i="1"/>
  <c r="E619" i="1"/>
  <c r="E618" i="1"/>
  <c r="E377" i="1"/>
  <c r="E376" i="1"/>
  <c r="E375" i="1"/>
  <c r="E374" i="1"/>
  <c r="E373" i="1"/>
  <c r="E372" i="1"/>
  <c r="E371" i="1"/>
  <c r="E370" i="1"/>
  <c r="E369" i="1"/>
  <c r="E617" i="1"/>
  <c r="E616" i="1"/>
  <c r="E615" i="1"/>
  <c r="E368" i="1"/>
  <c r="E367" i="1"/>
  <c r="E366" i="1"/>
  <c r="E365" i="1"/>
  <c r="E364" i="1"/>
  <c r="E363" i="1"/>
  <c r="E362" i="1"/>
  <c r="E614" i="1"/>
  <c r="E613" i="1"/>
  <c r="E361" i="1"/>
  <c r="E360" i="1"/>
  <c r="E359" i="1"/>
  <c r="E358" i="1"/>
  <c r="E357" i="1"/>
  <c r="E356" i="1"/>
  <c r="E355" i="1"/>
  <c r="E354" i="1"/>
  <c r="E353" i="1"/>
  <c r="E612" i="1"/>
  <c r="E611" i="1"/>
  <c r="E610" i="1"/>
  <c r="E609" i="1"/>
  <c r="E608" i="1"/>
  <c r="E607" i="1"/>
  <c r="E606" i="1"/>
  <c r="E605" i="1"/>
  <c r="E604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603" i="1"/>
  <c r="E602" i="1"/>
  <c r="E601" i="1"/>
  <c r="E600" i="1"/>
  <c r="E337" i="1"/>
  <c r="E336" i="1"/>
  <c r="E335" i="1"/>
  <c r="E334" i="1"/>
  <c r="E333" i="1"/>
  <c r="E332" i="1"/>
  <c r="E599" i="1"/>
  <c r="E598" i="1"/>
  <c r="E597" i="1"/>
  <c r="E596" i="1"/>
  <c r="E595" i="1"/>
  <c r="E594" i="1"/>
  <c r="E593" i="1"/>
  <c r="E592" i="1"/>
  <c r="E591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69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695" i="1"/>
  <c r="E694" i="1"/>
  <c r="E693" i="1"/>
  <c r="E692" i="1"/>
  <c r="E691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O68" i="1" l="1"/>
  <c r="P67" i="1"/>
  <c r="O69" i="1" l="1"/>
  <c r="P68" i="1"/>
  <c r="O70" i="1" l="1"/>
  <c r="P69" i="1"/>
  <c r="O71" i="1" l="1"/>
  <c r="P70" i="1"/>
  <c r="O72" i="1" l="1"/>
  <c r="P71" i="1"/>
  <c r="O73" i="1" l="1"/>
  <c r="P72" i="1"/>
  <c r="O74" i="1" l="1"/>
  <c r="P73" i="1"/>
  <c r="O75" i="1" l="1"/>
  <c r="P74" i="1"/>
  <c r="O76" i="1" l="1"/>
  <c r="P75" i="1"/>
  <c r="O77" i="1" l="1"/>
  <c r="P76" i="1"/>
  <c r="O78" i="1" l="1"/>
  <c r="P77" i="1"/>
  <c r="O79" i="1" l="1"/>
  <c r="P78" i="1"/>
  <c r="O80" i="1" l="1"/>
  <c r="P79" i="1"/>
  <c r="O81" i="1" l="1"/>
  <c r="P80" i="1"/>
  <c r="O82" i="1" l="1"/>
  <c r="P81" i="1"/>
  <c r="O83" i="1" l="1"/>
  <c r="P82" i="1"/>
  <c r="O84" i="1" l="1"/>
  <c r="P83" i="1"/>
  <c r="O85" i="1" l="1"/>
  <c r="P84" i="1"/>
  <c r="O86" i="1" l="1"/>
  <c r="P85" i="1"/>
  <c r="O87" i="1" l="1"/>
  <c r="P86" i="1"/>
  <c r="O88" i="1" l="1"/>
  <c r="P87" i="1"/>
  <c r="O89" i="1" l="1"/>
  <c r="P88" i="1"/>
  <c r="O90" i="1" l="1"/>
  <c r="P89" i="1"/>
  <c r="O91" i="1" l="1"/>
  <c r="P90" i="1"/>
  <c r="O92" i="1" l="1"/>
  <c r="P91" i="1"/>
  <c r="O93" i="1" l="1"/>
  <c r="P92" i="1"/>
  <c r="O94" i="1" l="1"/>
  <c r="P93" i="1"/>
  <c r="O95" i="1" l="1"/>
  <c r="P94" i="1"/>
  <c r="O96" i="1" l="1"/>
  <c r="P95" i="1"/>
  <c r="O97" i="1" l="1"/>
  <c r="P96" i="1"/>
  <c r="O98" i="1" l="1"/>
  <c r="P97" i="1"/>
  <c r="O99" i="1" l="1"/>
  <c r="P98" i="1"/>
  <c r="O100" i="1" l="1"/>
  <c r="P99" i="1"/>
  <c r="O101" i="1" l="1"/>
  <c r="P101" i="1" s="1"/>
  <c r="P1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BC4ED5-B9D8-DB41-8E11-C2319056BC66}" name="sampledFromDuration" type="6" refreshedVersion="6" background="1" saveData="1">
    <textPr codePage="10000" sourceFile="/Users/fitzi/GitHub/hydra-sim/datasets/twitchclemson/sampledFromDuration.csv" thousands="'" tab="0" comma="1">
      <textFields count="2">
        <textField/>
        <textField/>
      </textFields>
    </textPr>
  </connection>
  <connection id="2" xr16:uid="{8E0B424C-8D31-1C4E-AEF9-0003AB19BDEA}" name="table2020" type="6" refreshedVersion="6" background="1" saveData="1">
    <textPr sourceFile="/Users/fitzi/iohk/t2pt/clemson/table2020.csv" thousands="'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<sst xmlns="http://schemas.openxmlformats.org/spreadsheetml/2006/main" count="4589" uniqueCount="661">
  <si>
    <t>American Express</t>
  </si>
  <si>
    <t>01/21/2020</t>
  </si>
  <si>
    <t>$1.08</t>
  </si>
  <si>
    <t>Donor Restricted Funds</t>
  </si>
  <si>
    <t>Bank Fees</t>
  </si>
  <si>
    <t>Wood Utilization + Design Inst</t>
  </si>
  <si>
    <t>Research</t>
  </si>
  <si>
    <t>$22.60</t>
  </si>
  <si>
    <t>Auxillary Funds</t>
  </si>
  <si>
    <t>University Housing</t>
  </si>
  <si>
    <t>Auxillary Enterprises</t>
  </si>
  <si>
    <t>$267.84</t>
  </si>
  <si>
    <t>Parking Services</t>
  </si>
  <si>
    <t>$20.08</t>
  </si>
  <si>
    <t>Spirit Support Groups</t>
  </si>
  <si>
    <t>$10,126.56</t>
  </si>
  <si>
    <t>Ticket Office</t>
  </si>
  <si>
    <t>$66.85</t>
  </si>
  <si>
    <t>Student Health Center</t>
  </si>
  <si>
    <t>Student Services</t>
  </si>
  <si>
    <t>$226.63</t>
  </si>
  <si>
    <t>Food Services - Meal Plans</t>
  </si>
  <si>
    <t>$63.37</t>
  </si>
  <si>
    <t>CCIT Customer Support Services</t>
  </si>
  <si>
    <t>$43.31</t>
  </si>
  <si>
    <t>Business Services</t>
  </si>
  <si>
    <t>$3.23</t>
  </si>
  <si>
    <t>Football Camp</t>
  </si>
  <si>
    <t>$95.89</t>
  </si>
  <si>
    <t>Non-State Approp - Student Activities and Organizations</t>
  </si>
  <si>
    <t>Brooks Center</t>
  </si>
  <si>
    <t>Instruction</t>
  </si>
  <si>
    <t>$9.63</t>
  </si>
  <si>
    <t>Student Organizations</t>
  </si>
  <si>
    <t>$6.45</t>
  </si>
  <si>
    <t>School of Accountancy</t>
  </si>
  <si>
    <t>$14.31</t>
  </si>
  <si>
    <t>Non-State Approp - Departmentally Generated E&amp;G Funds</t>
  </si>
  <si>
    <t>Office of Student Conduct</t>
  </si>
  <si>
    <t>$43.00</t>
  </si>
  <si>
    <t>MBA Programs</t>
  </si>
  <si>
    <t>$72.37</t>
  </si>
  <si>
    <t>Student Transitions &amp; Family</t>
  </si>
  <si>
    <t>$216.79</t>
  </si>
  <si>
    <t>TigerOne Card Services</t>
  </si>
  <si>
    <t>$10.29</t>
  </si>
  <si>
    <t>Other Services</t>
  </si>
  <si>
    <t>PRTM Outdoor Laboratory</t>
  </si>
  <si>
    <t>Public Service</t>
  </si>
  <si>
    <t>$1.27</t>
  </si>
  <si>
    <t>Clemson Light Imaging Facility</t>
  </si>
  <si>
    <t>$10.76</t>
  </si>
  <si>
    <t>Academic Support</t>
  </si>
  <si>
    <t>$9.68</t>
  </si>
  <si>
    <t>Sonoco Inst Pkg Design &amp; Graph</t>
  </si>
  <si>
    <t>$130.23</t>
  </si>
  <si>
    <t>Youth Learning Institute</t>
  </si>
  <si>
    <t>Art</t>
  </si>
  <si>
    <t>$16.66</t>
  </si>
  <si>
    <t>Food, Nutrition &amp; Package Sci</t>
  </si>
  <si>
    <t>$16.46</t>
  </si>
  <si>
    <t>JFSC - Community Outreach</t>
  </si>
  <si>
    <t>$126.31</t>
  </si>
  <si>
    <t>School of Architecture</t>
  </si>
  <si>
    <t>$27.03</t>
  </si>
  <si>
    <t>Madren Center</t>
  </si>
  <si>
    <t>$4.09</t>
  </si>
  <si>
    <t>Center for Corporate Learning</t>
  </si>
  <si>
    <t>$0.82</t>
  </si>
  <si>
    <t>Osher Lifelong Learning Inst</t>
  </si>
  <si>
    <t>$96.75</t>
  </si>
  <si>
    <t>COMSET</t>
  </si>
  <si>
    <t>$35.64</t>
  </si>
  <si>
    <t>Campus Recreation</t>
  </si>
  <si>
    <t>$0.58</t>
  </si>
  <si>
    <t>University Libraries</t>
  </si>
  <si>
    <t>$1.45</t>
  </si>
  <si>
    <t>PRTM Leisure Skills</t>
  </si>
  <si>
    <t>$86.00</t>
  </si>
  <si>
    <t>Education &amp; Human Dev</t>
  </si>
  <si>
    <t>$12.34</t>
  </si>
  <si>
    <t>Institutional Support</t>
  </si>
  <si>
    <t>$1.51</t>
  </si>
  <si>
    <t>Parks Recreation &amp; Tourism Mgt</t>
  </si>
  <si>
    <t>$21.50</t>
  </si>
  <si>
    <t>Non-State Approp - University Generated Funds</t>
  </si>
  <si>
    <t>Office of Global Engagement</t>
  </si>
  <si>
    <t>$98.94</t>
  </si>
  <si>
    <t>$1.55</t>
  </si>
  <si>
    <t>Campus Activities and Events</t>
  </si>
  <si>
    <t>$670.58</t>
  </si>
  <si>
    <t>Miscellaneous Institutional</t>
  </si>
  <si>
    <t>$2.69</t>
  </si>
  <si>
    <t>National Scholars</t>
  </si>
  <si>
    <t>$8.71</t>
  </si>
  <si>
    <t>Records / Registration</t>
  </si>
  <si>
    <t>$391.30</t>
  </si>
  <si>
    <t>Michelin Career Center</t>
  </si>
  <si>
    <t>$0.64</t>
  </si>
  <si>
    <t>Inclusion &amp; Equity Commissions</t>
  </si>
  <si>
    <t>$13.60</t>
  </si>
  <si>
    <t>Marketing &amp; Creative Services</t>
  </si>
  <si>
    <t>$2.04</t>
  </si>
  <si>
    <t>Performing Arts</t>
  </si>
  <si>
    <t>$0.32</t>
  </si>
  <si>
    <t>$2.15</t>
  </si>
  <si>
    <t>$2.99</t>
  </si>
  <si>
    <t>Departmentally Generated PSA Funds</t>
  </si>
  <si>
    <t>Cooperative Extension Services</t>
  </si>
  <si>
    <t>$1.29</t>
  </si>
  <si>
    <t>$25.80</t>
  </si>
  <si>
    <t>Field Operations</t>
  </si>
  <si>
    <t>$20.43</t>
  </si>
  <si>
    <t>Plant &amp; Environmental Sciences</t>
  </si>
  <si>
    <t>$12.90</t>
  </si>
  <si>
    <t>Horse Farm</t>
  </si>
  <si>
    <t>$66.86</t>
  </si>
  <si>
    <t>Agricultural Sciences</t>
  </si>
  <si>
    <t>$24.59</t>
  </si>
  <si>
    <t>Charleston</t>
  </si>
  <si>
    <t>$78.75</t>
  </si>
  <si>
    <t>Pesticide Regulation</t>
  </si>
  <si>
    <t>$11.41</t>
  </si>
  <si>
    <t>SC Botanical Garden</t>
  </si>
  <si>
    <t>$1.19</t>
  </si>
  <si>
    <t>$16.13</t>
  </si>
  <si>
    <t>Plant Industry</t>
  </si>
  <si>
    <t>$14.63</t>
  </si>
  <si>
    <t>Calhoun</t>
  </si>
  <si>
    <t>$1.30</t>
  </si>
  <si>
    <t>Spartanburg</t>
  </si>
  <si>
    <t>$1.94</t>
  </si>
  <si>
    <t>RPSP Labs</t>
  </si>
  <si>
    <t>$5.17</t>
  </si>
  <si>
    <t>PSA Publishing</t>
  </si>
  <si>
    <t>02/19/2020</t>
  </si>
  <si>
    <t>$20,865.74</t>
  </si>
  <si>
    <t>$123.01</t>
  </si>
  <si>
    <t>$24.80</t>
  </si>
  <si>
    <t>$78.20</t>
  </si>
  <si>
    <t>$91.16</t>
  </si>
  <si>
    <t>$63.64</t>
  </si>
  <si>
    <t>$25.92</t>
  </si>
  <si>
    <t>$0.65</t>
  </si>
  <si>
    <t>$0.54</t>
  </si>
  <si>
    <t>Chemistry</t>
  </si>
  <si>
    <t>$53.00</t>
  </si>
  <si>
    <t>$1.01</t>
  </si>
  <si>
    <t>$18.71</t>
  </si>
  <si>
    <t>$85.12</t>
  </si>
  <si>
    <t>$1.61</t>
  </si>
  <si>
    <t>Office of Inclusion and Equity</t>
  </si>
  <si>
    <t>$88.07</t>
  </si>
  <si>
    <t>$66.46</t>
  </si>
  <si>
    <t>Environmental Engr &amp; Earth Sci</t>
  </si>
  <si>
    <t>$111.05</t>
  </si>
  <si>
    <t>$0.20</t>
  </si>
  <si>
    <t>$153.76</t>
  </si>
  <si>
    <t>$46.88</t>
  </si>
  <si>
    <t>$0.97</t>
  </si>
  <si>
    <t>CU Press</t>
  </si>
  <si>
    <t>$0.43</t>
  </si>
  <si>
    <t>$75.25</t>
  </si>
  <si>
    <t>$2.52</t>
  </si>
  <si>
    <t>$22.48</t>
  </si>
  <si>
    <t>$19.46</t>
  </si>
  <si>
    <t>Philosophy and Religion</t>
  </si>
  <si>
    <t>$8.15</t>
  </si>
  <si>
    <t>T3S</t>
  </si>
  <si>
    <t>$77.02</t>
  </si>
  <si>
    <t>Payroll</t>
  </si>
  <si>
    <t>$24.53</t>
  </si>
  <si>
    <t>$89.91</t>
  </si>
  <si>
    <t>$0.22</t>
  </si>
  <si>
    <t>$299.81</t>
  </si>
  <si>
    <t>$4.41</t>
  </si>
  <si>
    <t>Clemson Online</t>
  </si>
  <si>
    <t>$1.77</t>
  </si>
  <si>
    <t>$219.30</t>
  </si>
  <si>
    <t>$13.65</t>
  </si>
  <si>
    <t>$1.28</t>
  </si>
  <si>
    <t>$2.37</t>
  </si>
  <si>
    <t>Richland</t>
  </si>
  <si>
    <t>$17.73</t>
  </si>
  <si>
    <t>$52.68</t>
  </si>
  <si>
    <t>Oconee</t>
  </si>
  <si>
    <t>$1.52</t>
  </si>
  <si>
    <t>$0.75</t>
  </si>
  <si>
    <t>Anderson</t>
  </si>
  <si>
    <t>$2.90</t>
  </si>
  <si>
    <t>$26.44</t>
  </si>
  <si>
    <t>$0.44</t>
  </si>
  <si>
    <t>$76,263.73</t>
  </si>
  <si>
    <t>$19.63</t>
  </si>
  <si>
    <t>$166.95</t>
  </si>
  <si>
    <t>$55.74</t>
  </si>
  <si>
    <t>$338.31</t>
  </si>
  <si>
    <t>$295.92</t>
  </si>
  <si>
    <t>$15.70</t>
  </si>
  <si>
    <t>$7.82</t>
  </si>
  <si>
    <t>$0.84</t>
  </si>
  <si>
    <t>Animal &amp; Veterinary Sciences</t>
  </si>
  <si>
    <t>$34.08</t>
  </si>
  <si>
    <t>Electrical &amp; Computer Engr</t>
  </si>
  <si>
    <t>$38.18</t>
  </si>
  <si>
    <t>$64.63</t>
  </si>
  <si>
    <t>$0.31</t>
  </si>
  <si>
    <t>$0.12</t>
  </si>
  <si>
    <t>Dean - College of Education</t>
  </si>
  <si>
    <t>$4.96</t>
  </si>
  <si>
    <t>$17.50</t>
  </si>
  <si>
    <t>$17.74</t>
  </si>
  <si>
    <t>$311.80</t>
  </si>
  <si>
    <t>$45.91</t>
  </si>
  <si>
    <t>$349.94</t>
  </si>
  <si>
    <t>$15.63</t>
  </si>
  <si>
    <t>Graphic Communications</t>
  </si>
  <si>
    <t>$3.85</t>
  </si>
  <si>
    <t>$26.55</t>
  </si>
  <si>
    <t>$108.74</t>
  </si>
  <si>
    <t>$4.84</t>
  </si>
  <si>
    <t>$361.47</t>
  </si>
  <si>
    <t>$98.47</t>
  </si>
  <si>
    <t>$12.66</t>
  </si>
  <si>
    <t>$331.88</t>
  </si>
  <si>
    <t>$12.80</t>
  </si>
  <si>
    <t>$2.21</t>
  </si>
  <si>
    <t>$53.75</t>
  </si>
  <si>
    <t>School of Nursing</t>
  </si>
  <si>
    <t>$0.60</t>
  </si>
  <si>
    <t>$125.58</t>
  </si>
  <si>
    <t>$0.35</t>
  </si>
  <si>
    <t>$21.71</t>
  </si>
  <si>
    <t>$4.06</t>
  </si>
  <si>
    <t>$211.82</t>
  </si>
  <si>
    <t>$13.26</t>
  </si>
  <si>
    <t>$5.35</t>
  </si>
  <si>
    <t>$473.00</t>
  </si>
  <si>
    <t>$2.47</t>
  </si>
  <si>
    <t>$8.60</t>
  </si>
  <si>
    <t>$10.75</t>
  </si>
  <si>
    <t>$6.99</t>
  </si>
  <si>
    <t>$151.17</t>
  </si>
  <si>
    <t>$10.64</t>
  </si>
  <si>
    <t>$4.85</t>
  </si>
  <si>
    <t>$43.28</t>
  </si>
  <si>
    <t>$1.75</t>
  </si>
  <si>
    <t>$1.06</t>
  </si>
  <si>
    <t>$9.56</t>
  </si>
  <si>
    <t>$2.03</t>
  </si>
  <si>
    <t>$16.12</t>
  </si>
  <si>
    <t>York</t>
  </si>
  <si>
    <t>$8.07</t>
  </si>
  <si>
    <t>Lee</t>
  </si>
  <si>
    <t>$17.92</t>
  </si>
  <si>
    <t>$20.03</t>
  </si>
  <si>
    <t>$142.54</t>
  </si>
  <si>
    <t>$39.92</t>
  </si>
  <si>
    <t>Orangeburg</t>
  </si>
  <si>
    <t>Alumni Relations</t>
  </si>
  <si>
    <t>$32.50</t>
  </si>
  <si>
    <t>$588.19</t>
  </si>
  <si>
    <t>$72.12</t>
  </si>
  <si>
    <t>$6.07</t>
  </si>
  <si>
    <t>$155.99</t>
  </si>
  <si>
    <t>$3,623.98</t>
  </si>
  <si>
    <t>$159.55</t>
  </si>
  <si>
    <t>$361.28</t>
  </si>
  <si>
    <t>$68.53</t>
  </si>
  <si>
    <t>$0.17</t>
  </si>
  <si>
    <t>$3.62</t>
  </si>
  <si>
    <t>$42.05</t>
  </si>
  <si>
    <t>School of Math &amp; Stat Sciences</t>
  </si>
  <si>
    <t>$59.87</t>
  </si>
  <si>
    <t>$445.40</t>
  </si>
  <si>
    <t>$3.55</t>
  </si>
  <si>
    <t>$102.23</t>
  </si>
  <si>
    <t>$5.91</t>
  </si>
  <si>
    <t>Political Science</t>
  </si>
  <si>
    <t>$5.28</t>
  </si>
  <si>
    <t>Small Business Development Ctr</t>
  </si>
  <si>
    <t>$11.28</t>
  </si>
  <si>
    <t>$282.76</t>
  </si>
  <si>
    <t>$5.38</t>
  </si>
  <si>
    <t>Department of Communications</t>
  </si>
  <si>
    <t>$178.45</t>
  </si>
  <si>
    <t>$32.15</t>
  </si>
  <si>
    <t>$321.03</t>
  </si>
  <si>
    <t>$6.54</t>
  </si>
  <si>
    <t>Human Resources</t>
  </si>
  <si>
    <t>$14.72</t>
  </si>
  <si>
    <t>CU Life Science Outreach Ctr</t>
  </si>
  <si>
    <t>$69.63</t>
  </si>
  <si>
    <t>$6.11</t>
  </si>
  <si>
    <t>$3.22</t>
  </si>
  <si>
    <t>$10.42</t>
  </si>
  <si>
    <t>$87.71</t>
  </si>
  <si>
    <t>$9.58</t>
  </si>
  <si>
    <t>$340.70</t>
  </si>
  <si>
    <t>$0.02</t>
  </si>
  <si>
    <t>$122.61</t>
  </si>
  <si>
    <t>University Testing &amp; Ed Center</t>
  </si>
  <si>
    <t>$25.17</t>
  </si>
  <si>
    <t>$60.75</t>
  </si>
  <si>
    <t>$23.59</t>
  </si>
  <si>
    <t>$21.39</t>
  </si>
  <si>
    <t>$286.40</t>
  </si>
  <si>
    <t>$38.70</t>
  </si>
  <si>
    <t>$10.32</t>
  </si>
  <si>
    <t>$64.50</t>
  </si>
  <si>
    <t>$262.79</t>
  </si>
  <si>
    <t>$3.34</t>
  </si>
  <si>
    <t>$13.33</t>
  </si>
  <si>
    <t>$18.82</t>
  </si>
  <si>
    <t>Horry</t>
  </si>
  <si>
    <t>$25.29</t>
  </si>
  <si>
    <t>$39.78</t>
  </si>
  <si>
    <t>$168.13</t>
  </si>
  <si>
    <t>$24.62</t>
  </si>
  <si>
    <t>$23.31</t>
  </si>
  <si>
    <t>$18.75</t>
  </si>
  <si>
    <t>$0.46</t>
  </si>
  <si>
    <t>$6.12</t>
  </si>
  <si>
    <t>Extension Staff Development</t>
  </si>
  <si>
    <t>$11.27</t>
  </si>
  <si>
    <t>05/15/2020</t>
  </si>
  <si>
    <t>$48,527.41</t>
  </si>
  <si>
    <t>$60.15</t>
  </si>
  <si>
    <t>$0.01</t>
  </si>
  <si>
    <t>Athletic Administration</t>
  </si>
  <si>
    <t>$254.48</t>
  </si>
  <si>
    <t>$44.86</t>
  </si>
  <si>
    <t>$10.70</t>
  </si>
  <si>
    <t>$107.71</t>
  </si>
  <si>
    <t>$414.76</t>
  </si>
  <si>
    <t>$50.28</t>
  </si>
  <si>
    <t>$8.17</t>
  </si>
  <si>
    <t>$97.72</t>
  </si>
  <si>
    <t>$10.26</t>
  </si>
  <si>
    <t>$0.72</t>
  </si>
  <si>
    <t>Student Affairs Publications</t>
  </si>
  <si>
    <t>$154.07</t>
  </si>
  <si>
    <t>$1.13</t>
  </si>
  <si>
    <t>$38.71</t>
  </si>
  <si>
    <t>$0.98</t>
  </si>
  <si>
    <t>$0.15</t>
  </si>
  <si>
    <t>$1.93</t>
  </si>
  <si>
    <t>$14.38</t>
  </si>
  <si>
    <t>$11.44</t>
  </si>
  <si>
    <t>$396.72</t>
  </si>
  <si>
    <t>$37.99</t>
  </si>
  <si>
    <t>$9.31</t>
  </si>
  <si>
    <t>$7.41</t>
  </si>
  <si>
    <t>$206.21</t>
  </si>
  <si>
    <t>$3.21</t>
  </si>
  <si>
    <t>$303.65</t>
  </si>
  <si>
    <t>$4.79</t>
  </si>
  <si>
    <t>$7.49</t>
  </si>
  <si>
    <t>$859.23</t>
  </si>
  <si>
    <t>$15.05</t>
  </si>
  <si>
    <t>$0.66</t>
  </si>
  <si>
    <t>$73.10</t>
  </si>
  <si>
    <t>$0.39</t>
  </si>
  <si>
    <t>$9.14</t>
  </si>
  <si>
    <t>Sandhill Research &amp; Educ Centr</t>
  </si>
  <si>
    <t>$5.80</t>
  </si>
  <si>
    <t>$38.76</t>
  </si>
  <si>
    <t>$12.95</t>
  </si>
  <si>
    <t>$8.50</t>
  </si>
  <si>
    <t>$171.03</t>
  </si>
  <si>
    <t>$3.66</t>
  </si>
  <si>
    <t>4 - H Youth Development</t>
  </si>
  <si>
    <t>$7.79</t>
  </si>
  <si>
    <t>$1.72</t>
  </si>
  <si>
    <t>Kershaw</t>
  </si>
  <si>
    <t>$0.55</t>
  </si>
  <si>
    <t>$2.05</t>
  </si>
  <si>
    <t>$79.11</t>
  </si>
  <si>
    <t>06/30/2020</t>
  </si>
  <si>
    <t>$0.26</t>
  </si>
  <si>
    <t>Biological Sciences</t>
  </si>
  <si>
    <t>06/17/2020</t>
  </si>
  <si>
    <t>$26,016.18</t>
  </si>
  <si>
    <t>$752.80</t>
  </si>
  <si>
    <t>$89.03</t>
  </si>
  <si>
    <t>$829.74</t>
  </si>
  <si>
    <t>$19.37</t>
  </si>
  <si>
    <t>$17.99</t>
  </si>
  <si>
    <t>$4.20</t>
  </si>
  <si>
    <t>$351.26</t>
  </si>
  <si>
    <t>$7.37</t>
  </si>
  <si>
    <t>$17.48</t>
  </si>
  <si>
    <t>$601.36</t>
  </si>
  <si>
    <t>$37,832.02</t>
  </si>
  <si>
    <t>$77.94</t>
  </si>
  <si>
    <t>$81.42</t>
  </si>
  <si>
    <t>$21.16</t>
  </si>
  <si>
    <t>$12.26</t>
  </si>
  <si>
    <t>$8.05</t>
  </si>
  <si>
    <t>$0.08</t>
  </si>
  <si>
    <t>$129.00</t>
  </si>
  <si>
    <t>$1.50</t>
  </si>
  <si>
    <t>$124.70</t>
  </si>
  <si>
    <t>$240.65</t>
  </si>
  <si>
    <t>Gantt Multicultural Center</t>
  </si>
  <si>
    <t>$403.92</t>
  </si>
  <si>
    <t>Ctr - Leadership / Engagement</t>
  </si>
  <si>
    <t>$1.68</t>
  </si>
  <si>
    <t>$32.25</t>
  </si>
  <si>
    <t>$1.42</t>
  </si>
  <si>
    <t>$32.35</t>
  </si>
  <si>
    <t>$105.92</t>
  </si>
  <si>
    <t>$26.90</t>
  </si>
  <si>
    <t>Science Outreach Center</t>
  </si>
  <si>
    <t>$4.30</t>
  </si>
  <si>
    <t>$4.28</t>
  </si>
  <si>
    <t>$4.94</t>
  </si>
  <si>
    <t>$10.52</t>
  </si>
  <si>
    <t>Inst on Fmly &amp; Nhd Life (IFNL)</t>
  </si>
  <si>
    <t>$31.85</t>
  </si>
  <si>
    <t>$2.88</t>
  </si>
  <si>
    <t>$2.49</t>
  </si>
  <si>
    <t>$3,891.44</t>
  </si>
  <si>
    <t>$344.00</t>
  </si>
  <si>
    <t>$506.35</t>
  </si>
  <si>
    <t>$112.90</t>
  </si>
  <si>
    <t>$34.40</t>
  </si>
  <si>
    <t>Honors Programs</t>
  </si>
  <si>
    <t>$55.90</t>
  </si>
  <si>
    <t>$8.72</t>
  </si>
  <si>
    <t>$44.94</t>
  </si>
  <si>
    <t>$1,089.12</t>
  </si>
  <si>
    <t>$60.20</t>
  </si>
  <si>
    <t>$169.69</t>
  </si>
  <si>
    <t>$67.73</t>
  </si>
  <si>
    <t>$13.59</t>
  </si>
  <si>
    <t>$2.25</t>
  </si>
  <si>
    <t>$106.01</t>
  </si>
  <si>
    <t>$14.95</t>
  </si>
  <si>
    <t>$4.33</t>
  </si>
  <si>
    <t>$19.99</t>
  </si>
  <si>
    <t>$32.14</t>
  </si>
  <si>
    <t>$32.63</t>
  </si>
  <si>
    <t>Fertilizer &amp; Seed Cert.</t>
  </si>
  <si>
    <t>$0.47</t>
  </si>
  <si>
    <t>$10.40</t>
  </si>
  <si>
    <t>$21.08</t>
  </si>
  <si>
    <t>$37.29</t>
  </si>
  <si>
    <t>$2.53</t>
  </si>
  <si>
    <t>$3.45</t>
  </si>
  <si>
    <t>$1.14</t>
  </si>
  <si>
    <t>$1.57</t>
  </si>
  <si>
    <t>$4.17</t>
  </si>
  <si>
    <t>$14.19</t>
  </si>
  <si>
    <t>$1.15</t>
  </si>
  <si>
    <t>$4.66</t>
  </si>
  <si>
    <t>$19.93</t>
  </si>
  <si>
    <t>$55.19</t>
  </si>
  <si>
    <t>Network Services &amp; Telecomm</t>
  </si>
  <si>
    <t>$643.88</t>
  </si>
  <si>
    <t>$22,218.06</t>
  </si>
  <si>
    <t>$50.30</t>
  </si>
  <si>
    <t>$1,129.31</t>
  </si>
  <si>
    <t>$60.31</t>
  </si>
  <si>
    <t>$30.26</t>
  </si>
  <si>
    <t>$159.99</t>
  </si>
  <si>
    <t>$0.99</t>
  </si>
  <si>
    <t>CAFLS Asso Dean for Aca Affair</t>
  </si>
  <si>
    <t>$1.24</t>
  </si>
  <si>
    <t>$65.76</t>
  </si>
  <si>
    <t>$76.82</t>
  </si>
  <si>
    <t>$300.65</t>
  </si>
  <si>
    <t>$0.04</t>
  </si>
  <si>
    <t>$49.78</t>
  </si>
  <si>
    <t>$117.18</t>
  </si>
  <si>
    <t>$91.58</t>
  </si>
  <si>
    <t>$36.55</t>
  </si>
  <si>
    <t>$22.57</t>
  </si>
  <si>
    <t>Construction Science and Mgmt</t>
  </si>
  <si>
    <t>$6.17</t>
  </si>
  <si>
    <t>$15.89</t>
  </si>
  <si>
    <t>$445.48</t>
  </si>
  <si>
    <t>$29.02</t>
  </si>
  <si>
    <t>$48.59</t>
  </si>
  <si>
    <t>Mechanical Engineering</t>
  </si>
  <si>
    <t>$18.27</t>
  </si>
  <si>
    <t>$20.38</t>
  </si>
  <si>
    <t>$139.75</t>
  </si>
  <si>
    <t>$119.25</t>
  </si>
  <si>
    <t>$1.38</t>
  </si>
  <si>
    <t>$2,392.15</t>
  </si>
  <si>
    <t>$405.70</t>
  </si>
  <si>
    <t>$17.81</t>
  </si>
  <si>
    <t>$15.06</t>
  </si>
  <si>
    <t>$18.35</t>
  </si>
  <si>
    <t>State Appropriations and Generated Funds</t>
  </si>
  <si>
    <t>Research Farm Services</t>
  </si>
  <si>
    <t>$5.81</t>
  </si>
  <si>
    <t>$5.41</t>
  </si>
  <si>
    <t>$10.88</t>
  </si>
  <si>
    <t>$19.57</t>
  </si>
  <si>
    <t>$76.44</t>
  </si>
  <si>
    <t>$41.49</t>
  </si>
  <si>
    <t>$0.86</t>
  </si>
  <si>
    <t>$5.50</t>
  </si>
  <si>
    <t>$7.08</t>
  </si>
  <si>
    <t>$0.94</t>
  </si>
  <si>
    <t>$13.11</t>
  </si>
  <si>
    <t>$2.17</t>
  </si>
  <si>
    <t>Student Bands</t>
  </si>
  <si>
    <t>$30.35</t>
  </si>
  <si>
    <t>$5,141.15</t>
  </si>
  <si>
    <t>$461.34</t>
  </si>
  <si>
    <t>$2,240.00</t>
  </si>
  <si>
    <t>$1,075.96</t>
  </si>
  <si>
    <t>$12.81</t>
  </si>
  <si>
    <t>$39.40</t>
  </si>
  <si>
    <t>$141.78</t>
  </si>
  <si>
    <t>$8.13</t>
  </si>
  <si>
    <t>$38.37</t>
  </si>
  <si>
    <t>CCIT CITI</t>
  </si>
  <si>
    <t>$80.45</t>
  </si>
  <si>
    <t>$38.90</t>
  </si>
  <si>
    <t>$50.31</t>
  </si>
  <si>
    <t>$6.44</t>
  </si>
  <si>
    <t>$16.60</t>
  </si>
  <si>
    <t>$50.38</t>
  </si>
  <si>
    <t>$5.88</t>
  </si>
  <si>
    <t>$0.16</t>
  </si>
  <si>
    <t>$33.86</t>
  </si>
  <si>
    <t>Nieri Dept of Const Sci &amp; Mgt</t>
  </si>
  <si>
    <t>$40.99</t>
  </si>
  <si>
    <t>$13.76</t>
  </si>
  <si>
    <t>$3.01</t>
  </si>
  <si>
    <t>$6.88</t>
  </si>
  <si>
    <t>$203.75</t>
  </si>
  <si>
    <t>$49.25</t>
  </si>
  <si>
    <t>$560.78</t>
  </si>
  <si>
    <t>$12.86</t>
  </si>
  <si>
    <t>$8.12</t>
  </si>
  <si>
    <t>$25.70</t>
  </si>
  <si>
    <t>$2.58</t>
  </si>
  <si>
    <t>$7.23</t>
  </si>
  <si>
    <t>$86.14</t>
  </si>
  <si>
    <t>$1.74</t>
  </si>
  <si>
    <t>$16.33</t>
  </si>
  <si>
    <t>$21.18</t>
  </si>
  <si>
    <t>$507.74</t>
  </si>
  <si>
    <t>$1,472.88</t>
  </si>
  <si>
    <t>$93.06</t>
  </si>
  <si>
    <t>$3.04</t>
  </si>
  <si>
    <t>$0.87</t>
  </si>
  <si>
    <t>$43.75</t>
  </si>
  <si>
    <t>$35.60</t>
  </si>
  <si>
    <t>$17.41</t>
  </si>
  <si>
    <t>$32.26</t>
  </si>
  <si>
    <t>$0.67</t>
  </si>
  <si>
    <t>$3.88</t>
  </si>
  <si>
    <t>$59.45</t>
  </si>
  <si>
    <t>$8.53</t>
  </si>
  <si>
    <t>11/20/2019</t>
  </si>
  <si>
    <t>$15.48</t>
  </si>
  <si>
    <t>$273.38</t>
  </si>
  <si>
    <t>$1,905.20</t>
  </si>
  <si>
    <t>$2.56</t>
  </si>
  <si>
    <t>$413.96</t>
  </si>
  <si>
    <t>$27.62</t>
  </si>
  <si>
    <t>$77.37</t>
  </si>
  <si>
    <t>$108.53</t>
  </si>
  <si>
    <t>$11.81</t>
  </si>
  <si>
    <t>$64.80</t>
  </si>
  <si>
    <t>$2.38</t>
  </si>
  <si>
    <t>$13.38</t>
  </si>
  <si>
    <t>$52.67</t>
  </si>
  <si>
    <t>$24.09</t>
  </si>
  <si>
    <t>$94.07</t>
  </si>
  <si>
    <t>$61.13</t>
  </si>
  <si>
    <t>$3.24</t>
  </si>
  <si>
    <t>$18.02</t>
  </si>
  <si>
    <t>$27.41</t>
  </si>
  <si>
    <t>CU EPIC</t>
  </si>
  <si>
    <t>$187.16</t>
  </si>
  <si>
    <t>$101.45</t>
  </si>
  <si>
    <t>$2.94</t>
  </si>
  <si>
    <t>$47.39</t>
  </si>
  <si>
    <t>$15.80</t>
  </si>
  <si>
    <t>$278.13</t>
  </si>
  <si>
    <t>$20.97</t>
  </si>
  <si>
    <t>$46.31</t>
  </si>
  <si>
    <t>$18.41</t>
  </si>
  <si>
    <t>$33.33</t>
  </si>
  <si>
    <t>$140.29</t>
  </si>
  <si>
    <t>$45.51</t>
  </si>
  <si>
    <t>$3.12</t>
  </si>
  <si>
    <t>Student Accessibility Services</t>
  </si>
  <si>
    <t>$8.04</t>
  </si>
  <si>
    <t>Ctr for Electronic &amp; Digital</t>
  </si>
  <si>
    <t>$911.99</t>
  </si>
  <si>
    <t>$17.20</t>
  </si>
  <si>
    <t>Charles H. Houston Center</t>
  </si>
  <si>
    <t>$40.11</t>
  </si>
  <si>
    <t>$34.41</t>
  </si>
  <si>
    <t>$278.43</t>
  </si>
  <si>
    <t>$0.83</t>
  </si>
  <si>
    <t>$54.18</t>
  </si>
  <si>
    <t>$2.57</t>
  </si>
  <si>
    <t>$69.35</t>
  </si>
  <si>
    <t>$11.14</t>
  </si>
  <si>
    <t>$4.11</t>
  </si>
  <si>
    <t>$0.96</t>
  </si>
  <si>
    <t>$43.20</t>
  </si>
  <si>
    <t>$4.31</t>
  </si>
  <si>
    <t>$98.80</t>
  </si>
  <si>
    <t>$66.53</t>
  </si>
  <si>
    <t>$9.70</t>
  </si>
  <si>
    <t>$4.03</t>
  </si>
  <si>
    <t>$3,709.78</t>
  </si>
  <si>
    <t>$65.07</t>
  </si>
  <si>
    <t>$1.10</t>
  </si>
  <si>
    <t>$43.49</t>
  </si>
  <si>
    <t>$79.10</t>
  </si>
  <si>
    <t>$72.73</t>
  </si>
  <si>
    <t>$328.01</t>
  </si>
  <si>
    <t>$193.30</t>
  </si>
  <si>
    <t>$28.28</t>
  </si>
  <si>
    <t>$5.27</t>
  </si>
  <si>
    <t>$6.02</t>
  </si>
  <si>
    <t>$52.96</t>
  </si>
  <si>
    <t>$23.65</t>
  </si>
  <si>
    <t>$57.58</t>
  </si>
  <si>
    <t>$0.59</t>
  </si>
  <si>
    <t>$21.41</t>
  </si>
  <si>
    <t>$44.22</t>
  </si>
  <si>
    <t>$4.22</t>
  </si>
  <si>
    <t>$15.87</t>
  </si>
  <si>
    <t>$441.45</t>
  </si>
  <si>
    <t>$5.83</t>
  </si>
  <si>
    <t>$121.61</t>
  </si>
  <si>
    <t>$4.86</t>
  </si>
  <si>
    <t>$274.16</t>
  </si>
  <si>
    <t>$1.62</t>
  </si>
  <si>
    <t>PEER / WISE</t>
  </si>
  <si>
    <t>$0.49</t>
  </si>
  <si>
    <t>$18.59</t>
  </si>
  <si>
    <t>$216.18</t>
  </si>
  <si>
    <t>$217.76</t>
  </si>
  <si>
    <t>$30.29</t>
  </si>
  <si>
    <t>$33.76</t>
  </si>
  <si>
    <t>$19.35</t>
  </si>
  <si>
    <t>$15.77</t>
  </si>
  <si>
    <t>$678.48</t>
  </si>
  <si>
    <t>$94.18</t>
  </si>
  <si>
    <t>$17.02</t>
  </si>
  <si>
    <t>$21.28</t>
  </si>
  <si>
    <t>$7.32</t>
  </si>
  <si>
    <t>$2.87</t>
  </si>
  <si>
    <t>$105.35</t>
  </si>
  <si>
    <t>$3.89</t>
  </si>
  <si>
    <t>Meas per 5 USD</t>
  </si>
  <si>
    <t>Meas per 1 USD</t>
  </si>
  <si>
    <t>Resampled from "duration"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</si>
</sst>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Reounded to 5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1714785651799E-2"/>
          <c:y val="0.19483814523184603"/>
          <c:w val="0.89020844269466315"/>
          <c:h val="0.708449256342957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Sheet1!$O$1:$O$101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Sheet1!$P$1:$P$101</c:f>
              <c:numCache>
                <c:formatCode>General</c:formatCode>
                <c:ptCount val="101"/>
                <c:pt idx="0">
                  <c:v>165</c:v>
                </c:pt>
                <c:pt idx="1">
                  <c:v>114</c:v>
                </c:pt>
                <c:pt idx="2">
                  <c:v>60</c:v>
                </c:pt>
                <c:pt idx="3">
                  <c:v>51</c:v>
                </c:pt>
                <c:pt idx="4">
                  <c:v>41</c:v>
                </c:pt>
                <c:pt idx="5">
                  <c:v>22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7</c:v>
                </c:pt>
                <c:pt idx="11">
                  <c:v>9</c:v>
                </c:pt>
                <c:pt idx="12">
                  <c:v>8</c:v>
                </c:pt>
                <c:pt idx="13">
                  <c:v>13</c:v>
                </c:pt>
                <c:pt idx="14">
                  <c:v>6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6-7A47-8E13-48309F01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390495"/>
        <c:axId val="1047819519"/>
      </c:lineChart>
      <c:catAx>
        <c:axId val="102439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19519"/>
        <c:crosses val="autoZero"/>
        <c:auto val="1"/>
        <c:lblAlgn val="ctr"/>
        <c:lblOffset val="100"/>
        <c:noMultiLvlLbl val="0"/>
      </c:catAx>
      <c:valAx>
        <c:axId val="10478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9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Rounded to 1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3923884514435E-2"/>
          <c:y val="5.7824074074074076E-2"/>
          <c:w val="0.89020844269466315"/>
          <c:h val="0.708449256342957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Sheet1!$U$1:$U$201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Sheet1!$V$1:$V$201</c:f>
              <c:numCache>
                <c:formatCode>General</c:formatCode>
                <c:ptCount val="201"/>
                <c:pt idx="0">
                  <c:v>37</c:v>
                </c:pt>
                <c:pt idx="1">
                  <c:v>79</c:v>
                </c:pt>
                <c:pt idx="2">
                  <c:v>49</c:v>
                </c:pt>
                <c:pt idx="3">
                  <c:v>37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20</c:v>
                </c:pt>
                <c:pt idx="12">
                  <c:v>3</c:v>
                </c:pt>
                <c:pt idx="13">
                  <c:v>17</c:v>
                </c:pt>
                <c:pt idx="14">
                  <c:v>8</c:v>
                </c:pt>
                <c:pt idx="15">
                  <c:v>7</c:v>
                </c:pt>
                <c:pt idx="16">
                  <c:v>12</c:v>
                </c:pt>
                <c:pt idx="17">
                  <c:v>7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9</c:v>
                </c:pt>
                <c:pt idx="33">
                  <c:v>3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7-DC4E-A298-0D8F1F7E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71455"/>
        <c:axId val="1061940911"/>
      </c:lineChart>
      <c:catAx>
        <c:axId val="106177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40911"/>
        <c:crosses val="autoZero"/>
        <c:auto val="1"/>
        <c:lblAlgn val="ctr"/>
        <c:lblOffset val="100"/>
        <c:noMultiLvlLbl val="0"/>
      </c:catAx>
      <c:valAx>
        <c:axId val="10619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7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Resampling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Sheet1!$U$1:$U$101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Sheet1!$V$1:$V$101</c:f>
              <c:numCache>
                <c:formatCode>General</c:formatCode>
                <c:ptCount val="101"/>
                <c:pt idx="0">
                  <c:v>37</c:v>
                </c:pt>
                <c:pt idx="1">
                  <c:v>79</c:v>
                </c:pt>
                <c:pt idx="2">
                  <c:v>49</c:v>
                </c:pt>
                <c:pt idx="3">
                  <c:v>37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20</c:v>
                </c:pt>
                <c:pt idx="12">
                  <c:v>3</c:v>
                </c:pt>
                <c:pt idx="13">
                  <c:v>17</c:v>
                </c:pt>
                <c:pt idx="14">
                  <c:v>8</c:v>
                </c:pt>
                <c:pt idx="15">
                  <c:v>7</c:v>
                </c:pt>
                <c:pt idx="16">
                  <c:v>12</c:v>
                </c:pt>
                <c:pt idx="17">
                  <c:v>7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9</c:v>
                </c:pt>
                <c:pt idx="33">
                  <c:v>3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D-6A4B-9F96-4D5F1630ECC4}"/>
            </c:ext>
          </c:extLst>
        </c:ser>
        <c:ser>
          <c:idx val="9"/>
          <c:order val="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Sheet1!$U$1:$U$101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Sheet1!$AE$1:$AE$101</c:f>
              <c:numCache>
                <c:formatCode>General</c:formatCode>
                <c:ptCount val="101"/>
                <c:pt idx="0">
                  <c:v>31.86</c:v>
                </c:pt>
                <c:pt idx="1">
                  <c:v>78.47</c:v>
                </c:pt>
                <c:pt idx="2">
                  <c:v>44.84</c:v>
                </c:pt>
                <c:pt idx="3">
                  <c:v>39.53</c:v>
                </c:pt>
                <c:pt idx="4">
                  <c:v>23.6</c:v>
                </c:pt>
                <c:pt idx="5">
                  <c:v>23.01</c:v>
                </c:pt>
                <c:pt idx="6">
                  <c:v>27.14</c:v>
                </c:pt>
                <c:pt idx="7">
                  <c:v>13.57</c:v>
                </c:pt>
                <c:pt idx="8">
                  <c:v>5.31</c:v>
                </c:pt>
                <c:pt idx="9">
                  <c:v>14.16</c:v>
                </c:pt>
                <c:pt idx="10">
                  <c:v>14.75</c:v>
                </c:pt>
                <c:pt idx="11">
                  <c:v>16.52</c:v>
                </c:pt>
                <c:pt idx="12">
                  <c:v>4.72</c:v>
                </c:pt>
                <c:pt idx="13">
                  <c:v>16.52</c:v>
                </c:pt>
                <c:pt idx="14">
                  <c:v>9.44</c:v>
                </c:pt>
                <c:pt idx="15">
                  <c:v>6.49</c:v>
                </c:pt>
                <c:pt idx="16">
                  <c:v>13.57</c:v>
                </c:pt>
                <c:pt idx="17">
                  <c:v>6.49</c:v>
                </c:pt>
                <c:pt idx="18">
                  <c:v>12.39</c:v>
                </c:pt>
                <c:pt idx="19">
                  <c:v>10.029999999999999</c:v>
                </c:pt>
                <c:pt idx="20">
                  <c:v>14.75</c:v>
                </c:pt>
                <c:pt idx="21">
                  <c:v>10.62</c:v>
                </c:pt>
                <c:pt idx="22">
                  <c:v>4.72</c:v>
                </c:pt>
                <c:pt idx="23">
                  <c:v>1.18</c:v>
                </c:pt>
                <c:pt idx="24">
                  <c:v>2.36</c:v>
                </c:pt>
                <c:pt idx="25">
                  <c:v>5.9</c:v>
                </c:pt>
                <c:pt idx="26">
                  <c:v>2.95</c:v>
                </c:pt>
                <c:pt idx="27">
                  <c:v>5.9</c:v>
                </c:pt>
                <c:pt idx="28">
                  <c:v>2.36</c:v>
                </c:pt>
                <c:pt idx="29">
                  <c:v>0.59</c:v>
                </c:pt>
                <c:pt idx="30">
                  <c:v>4.72</c:v>
                </c:pt>
                <c:pt idx="31">
                  <c:v>0</c:v>
                </c:pt>
                <c:pt idx="32">
                  <c:v>9.44</c:v>
                </c:pt>
                <c:pt idx="33">
                  <c:v>1.77</c:v>
                </c:pt>
                <c:pt idx="34">
                  <c:v>5.31</c:v>
                </c:pt>
                <c:pt idx="35">
                  <c:v>0</c:v>
                </c:pt>
                <c:pt idx="36">
                  <c:v>2.36</c:v>
                </c:pt>
                <c:pt idx="37">
                  <c:v>2.36</c:v>
                </c:pt>
                <c:pt idx="38">
                  <c:v>1.77</c:v>
                </c:pt>
                <c:pt idx="39">
                  <c:v>8.26</c:v>
                </c:pt>
                <c:pt idx="40">
                  <c:v>1.18</c:v>
                </c:pt>
                <c:pt idx="41">
                  <c:v>1.77</c:v>
                </c:pt>
                <c:pt idx="42">
                  <c:v>1.18</c:v>
                </c:pt>
                <c:pt idx="43">
                  <c:v>5.9</c:v>
                </c:pt>
                <c:pt idx="44">
                  <c:v>1.18</c:v>
                </c:pt>
                <c:pt idx="45">
                  <c:v>2.36</c:v>
                </c:pt>
                <c:pt idx="46">
                  <c:v>2.36</c:v>
                </c:pt>
                <c:pt idx="47">
                  <c:v>0.59</c:v>
                </c:pt>
                <c:pt idx="48">
                  <c:v>0</c:v>
                </c:pt>
                <c:pt idx="49">
                  <c:v>0</c:v>
                </c:pt>
                <c:pt idx="50">
                  <c:v>7.67</c:v>
                </c:pt>
                <c:pt idx="51">
                  <c:v>0</c:v>
                </c:pt>
                <c:pt idx="52">
                  <c:v>0</c:v>
                </c:pt>
                <c:pt idx="53">
                  <c:v>4.72</c:v>
                </c:pt>
                <c:pt idx="54">
                  <c:v>1.18</c:v>
                </c:pt>
                <c:pt idx="55">
                  <c:v>1.77</c:v>
                </c:pt>
                <c:pt idx="56">
                  <c:v>1.77</c:v>
                </c:pt>
                <c:pt idx="57">
                  <c:v>0</c:v>
                </c:pt>
                <c:pt idx="58">
                  <c:v>0.59</c:v>
                </c:pt>
                <c:pt idx="59">
                  <c:v>1.18</c:v>
                </c:pt>
                <c:pt idx="60">
                  <c:v>2.95</c:v>
                </c:pt>
                <c:pt idx="61">
                  <c:v>0.59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8.85</c:v>
                </c:pt>
                <c:pt idx="66">
                  <c:v>1.77</c:v>
                </c:pt>
                <c:pt idx="67">
                  <c:v>1.18</c:v>
                </c:pt>
                <c:pt idx="68">
                  <c:v>1.18</c:v>
                </c:pt>
                <c:pt idx="69">
                  <c:v>1.77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0.59</c:v>
                </c:pt>
                <c:pt idx="74">
                  <c:v>0</c:v>
                </c:pt>
                <c:pt idx="75">
                  <c:v>1.77</c:v>
                </c:pt>
                <c:pt idx="76">
                  <c:v>0.59</c:v>
                </c:pt>
                <c:pt idx="77">
                  <c:v>5.9</c:v>
                </c:pt>
                <c:pt idx="78">
                  <c:v>2.95</c:v>
                </c:pt>
                <c:pt idx="79">
                  <c:v>3.54</c:v>
                </c:pt>
                <c:pt idx="80">
                  <c:v>1.77</c:v>
                </c:pt>
                <c:pt idx="81">
                  <c:v>1.18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1.18</c:v>
                </c:pt>
                <c:pt idx="86">
                  <c:v>1.18</c:v>
                </c:pt>
                <c:pt idx="87">
                  <c:v>0</c:v>
                </c:pt>
                <c:pt idx="88">
                  <c:v>2.95</c:v>
                </c:pt>
                <c:pt idx="89">
                  <c:v>2.36</c:v>
                </c:pt>
                <c:pt idx="90">
                  <c:v>1.77</c:v>
                </c:pt>
                <c:pt idx="91">
                  <c:v>1.18</c:v>
                </c:pt>
                <c:pt idx="92">
                  <c:v>0</c:v>
                </c:pt>
                <c:pt idx="93">
                  <c:v>1.18</c:v>
                </c:pt>
                <c:pt idx="94">
                  <c:v>1.77</c:v>
                </c:pt>
                <c:pt idx="95">
                  <c:v>0</c:v>
                </c:pt>
                <c:pt idx="96">
                  <c:v>1.77</c:v>
                </c:pt>
                <c:pt idx="97">
                  <c:v>1.18</c:v>
                </c:pt>
                <c:pt idx="98">
                  <c:v>0.59</c:v>
                </c:pt>
                <c:pt idx="99">
                  <c:v>1.18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AD-6A4B-9F96-4D5F1630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517760"/>
        <c:axId val="1179520096"/>
      </c:lineChart>
      <c:catAx>
        <c:axId val="11795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20096"/>
        <c:crosses val="autoZero"/>
        <c:auto val="1"/>
        <c:lblAlgn val="ctr"/>
        <c:lblOffset val="100"/>
        <c:noMultiLvlLbl val="0"/>
      </c:catAx>
      <c:valAx>
        <c:axId val="11795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704850</xdr:colOff>
      <xdr:row>102</xdr:row>
      <xdr:rowOff>57150</xdr:rowOff>
    </xdr:from>
    <xdr:to>
      <xdr:col>19</xdr:col>
      <xdr:colOff>323850</xdr:colOff>
      <xdr:row>115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8771B-5CA2-C14E-B9E5-3ABD66367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349250</xdr:colOff>
      <xdr:row>102</xdr:row>
      <xdr:rowOff>6350</xdr:rowOff>
    </xdr:from>
    <xdr:to>
      <xdr:col>27</xdr:col>
      <xdr:colOff>793750</xdr:colOff>
      <xdr:row>115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8DBB8-46D7-6942-80DF-4AE29C398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336550</xdr:colOff>
      <xdr:row>101</xdr:row>
      <xdr:rowOff>177800</xdr:rowOff>
    </xdr:from>
    <xdr:to>
      <xdr:col>35</xdr:col>
      <xdr:colOff>781050</xdr:colOff>
      <xdr:row>115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2CBEB-1532-4441-9674-FD790ED3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FromDuration" connectionId="1" xr16:uid="{30E39472-5F26-9949-AFA1-9225760FE5F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2020" connectionId="2" xr16:uid="{D11D6763-96DB-1D41-A961-CAA10977B5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3C6B-0AEF-BE4E-9D8E-9B1E7C82E199}">
  <dimension ref="A1:AF708"/>
  <sheetViews>
    <sheetView tabSelected="1" topLeftCell="Q99" workbookViewId="0">
      <selection activeCell="AI121" sqref="AI121"/>
    </sheetView>
  </sheetViews>
  <sheetFormatPr baseColWidth="10" defaultRowHeight="16" x14ac:dyDescent="0.2"/>
  <cols>
    <col min="1" max="1" width="12.1640625" bestFit="1" customWidth="1"/>
    <col min="2" max="2" width="15.6640625" bestFit="1" customWidth="1"/>
    <col min="4" max="4" width="10.1640625" bestFit="1" customWidth="1"/>
    <col min="5" max="7" width="10.1640625" customWidth="1"/>
    <col min="8" max="9" width="13.1640625" customWidth="1"/>
    <col min="10" max="10" width="50" bestFit="1" customWidth="1"/>
    <col min="11" max="11" width="13" bestFit="1" customWidth="1"/>
    <col min="12" max="12" width="28.1640625" bestFit="1" customWidth="1"/>
    <col min="13" max="13" width="18" bestFit="1" customWidth="1"/>
    <col min="29" max="29" width="4.1640625" bestFit="1" customWidth="1"/>
    <col min="30" max="30" width="5.1640625" bestFit="1" customWidth="1"/>
  </cols>
  <sheetData>
    <row r="1" spans="1:32" x14ac:dyDescent="0.2">
      <c r="A1">
        <v>202011005493</v>
      </c>
      <c r="B1" t="s">
        <v>0</v>
      </c>
      <c r="C1" t="s">
        <v>325</v>
      </c>
      <c r="D1" t="s">
        <v>328</v>
      </c>
      <c r="E1" t="str">
        <f t="shared" ref="E1:E64" si="0">REPLACE(D1,1,1,"")</f>
        <v>0.01</v>
      </c>
      <c r="F1">
        <f>ROUND(E1,0)</f>
        <v>0</v>
      </c>
      <c r="G1">
        <f>COUNTIF($F$1:$F$674,F1)</f>
        <v>37</v>
      </c>
      <c r="H1">
        <f>ROUND(E1/5,0)*5</f>
        <v>0</v>
      </c>
      <c r="I1">
        <f>COUNTIF($H$1:$H$674,H1)</f>
        <v>165</v>
      </c>
      <c r="J1" t="s">
        <v>8</v>
      </c>
      <c r="K1" t="s">
        <v>4</v>
      </c>
      <c r="L1" t="s">
        <v>329</v>
      </c>
      <c r="M1" t="s">
        <v>10</v>
      </c>
      <c r="O1">
        <v>0</v>
      </c>
      <c r="P1">
        <f>_xlfn.IFNA(VLOOKUP(O1,$H$1:$I$674,2,0),0)</f>
        <v>165</v>
      </c>
      <c r="Q1" t="s">
        <v>658</v>
      </c>
      <c r="U1">
        <v>0</v>
      </c>
      <c r="V1" s="2">
        <f>_xlfn.IFNA(VLOOKUP(U1,$F$1:$G$674,2,0),0)</f>
        <v>37</v>
      </c>
      <c r="W1" s="3">
        <f>V1</f>
        <v>37</v>
      </c>
      <c r="X1" t="s">
        <v>659</v>
      </c>
      <c r="AC1">
        <v>0</v>
      </c>
      <c r="AD1">
        <v>54</v>
      </c>
      <c r="AE1" s="2">
        <f>AD1*59/100</f>
        <v>31.86</v>
      </c>
      <c r="AF1" t="s">
        <v>660</v>
      </c>
    </row>
    <row r="2" spans="1:32" x14ac:dyDescent="0.2">
      <c r="A2">
        <v>202010005266</v>
      </c>
      <c r="B2" t="s">
        <v>0</v>
      </c>
      <c r="C2" s="1">
        <v>44047</v>
      </c>
      <c r="D2" t="s">
        <v>299</v>
      </c>
      <c r="E2" t="str">
        <f t="shared" si="0"/>
        <v>0.02</v>
      </c>
      <c r="F2">
        <f t="shared" ref="F2:F65" si="1">ROUND(E2,0)</f>
        <v>0</v>
      </c>
      <c r="G2">
        <f t="shared" ref="G2:G65" si="2">COUNTIF($F$1:$F$674,F2)</f>
        <v>37</v>
      </c>
      <c r="H2">
        <f t="shared" ref="H2:H65" si="3">ROUND(E2/5,0)*5</f>
        <v>0</v>
      </c>
      <c r="I2">
        <f t="shared" ref="I2:I65" si="4">COUNTIF($H$1:$H$674,H2)</f>
        <v>165</v>
      </c>
      <c r="J2" t="s">
        <v>37</v>
      </c>
      <c r="K2" t="s">
        <v>46</v>
      </c>
      <c r="L2" t="s">
        <v>75</v>
      </c>
      <c r="M2" t="s">
        <v>52</v>
      </c>
      <c r="O2">
        <f>O1+5</f>
        <v>5</v>
      </c>
      <c r="P2">
        <f t="shared" ref="P2:P65" si="5">_xlfn.IFNA(VLOOKUP(O2,$H$1:$I$674,2,0),0)</f>
        <v>114</v>
      </c>
      <c r="U2">
        <f>U1+1</f>
        <v>1</v>
      </c>
      <c r="V2" s="2">
        <f t="shared" ref="V2:V65" si="6">_xlfn.IFNA(VLOOKUP(U2,$F$1:$G$674,2,0),0)</f>
        <v>79</v>
      </c>
      <c r="W2">
        <f>W1+V2</f>
        <v>116</v>
      </c>
      <c r="AC2">
        <v>1</v>
      </c>
      <c r="AD2">
        <v>133</v>
      </c>
      <c r="AE2" s="2">
        <f t="shared" ref="AE2:AE65" si="7">AD2*59/100</f>
        <v>78.47</v>
      </c>
    </row>
    <row r="3" spans="1:32" x14ac:dyDescent="0.2">
      <c r="A3">
        <v>202003015170</v>
      </c>
      <c r="B3" t="s">
        <v>0</v>
      </c>
      <c r="C3" s="1">
        <v>43717</v>
      </c>
      <c r="D3" t="s">
        <v>472</v>
      </c>
      <c r="E3" t="str">
        <f t="shared" si="0"/>
        <v>0.04</v>
      </c>
      <c r="F3">
        <f t="shared" si="1"/>
        <v>0</v>
      </c>
      <c r="G3">
        <f t="shared" si="2"/>
        <v>37</v>
      </c>
      <c r="H3">
        <f t="shared" si="3"/>
        <v>0</v>
      </c>
      <c r="I3">
        <f t="shared" si="4"/>
        <v>165</v>
      </c>
      <c r="J3" t="s">
        <v>37</v>
      </c>
      <c r="K3" t="s">
        <v>46</v>
      </c>
      <c r="L3" t="s">
        <v>75</v>
      </c>
      <c r="M3" t="s">
        <v>52</v>
      </c>
      <c r="O3">
        <f t="shared" ref="O3:O66" si="8">O2+5</f>
        <v>10</v>
      </c>
      <c r="P3">
        <f t="shared" si="5"/>
        <v>60</v>
      </c>
      <c r="U3">
        <f t="shared" ref="U3:U66" si="9">U2+1</f>
        <v>2</v>
      </c>
      <c r="V3" s="2">
        <f t="shared" si="6"/>
        <v>49</v>
      </c>
      <c r="W3">
        <f t="shared" ref="W3:W66" si="10">W2+V3</f>
        <v>165</v>
      </c>
      <c r="AC3">
        <v>2</v>
      </c>
      <c r="AD3">
        <v>76</v>
      </c>
      <c r="AE3" s="2">
        <f t="shared" si="7"/>
        <v>44.84</v>
      </c>
    </row>
    <row r="4" spans="1:32" x14ac:dyDescent="0.2">
      <c r="A4">
        <v>202012020555</v>
      </c>
      <c r="B4" t="s">
        <v>0</v>
      </c>
      <c r="C4" t="s">
        <v>381</v>
      </c>
      <c r="D4" t="s">
        <v>399</v>
      </c>
      <c r="E4" t="str">
        <f t="shared" si="0"/>
        <v>0.08</v>
      </c>
      <c r="F4">
        <f t="shared" si="1"/>
        <v>0</v>
      </c>
      <c r="G4">
        <f t="shared" si="2"/>
        <v>37</v>
      </c>
      <c r="H4">
        <f t="shared" si="3"/>
        <v>0</v>
      </c>
      <c r="I4">
        <f t="shared" si="4"/>
        <v>165</v>
      </c>
      <c r="J4" t="s">
        <v>37</v>
      </c>
      <c r="K4" t="s">
        <v>46</v>
      </c>
      <c r="L4" t="s">
        <v>75</v>
      </c>
      <c r="M4" t="s">
        <v>52</v>
      </c>
      <c r="O4">
        <f t="shared" si="8"/>
        <v>15</v>
      </c>
      <c r="P4">
        <f t="shared" si="5"/>
        <v>51</v>
      </c>
      <c r="U4">
        <f t="shared" si="9"/>
        <v>3</v>
      </c>
      <c r="V4" s="2">
        <f t="shared" si="6"/>
        <v>37</v>
      </c>
      <c r="W4">
        <f t="shared" si="10"/>
        <v>202</v>
      </c>
      <c r="AC4">
        <v>3</v>
      </c>
      <c r="AD4">
        <v>67</v>
      </c>
      <c r="AE4" s="2">
        <f t="shared" si="7"/>
        <v>39.53</v>
      </c>
    </row>
    <row r="5" spans="1:32" x14ac:dyDescent="0.2">
      <c r="A5">
        <v>202009018433</v>
      </c>
      <c r="B5" t="s">
        <v>0</v>
      </c>
      <c r="C5" s="1">
        <v>44107</v>
      </c>
      <c r="D5" t="s">
        <v>207</v>
      </c>
      <c r="E5" t="str">
        <f t="shared" si="0"/>
        <v>0.12</v>
      </c>
      <c r="F5">
        <f t="shared" si="1"/>
        <v>0</v>
      </c>
      <c r="G5">
        <f t="shared" si="2"/>
        <v>37</v>
      </c>
      <c r="H5">
        <f t="shared" si="3"/>
        <v>0</v>
      </c>
      <c r="I5">
        <f t="shared" si="4"/>
        <v>165</v>
      </c>
      <c r="J5" t="s">
        <v>37</v>
      </c>
      <c r="K5" t="s">
        <v>4</v>
      </c>
      <c r="L5" t="s">
        <v>208</v>
      </c>
      <c r="M5" t="s">
        <v>52</v>
      </c>
      <c r="O5">
        <f t="shared" si="8"/>
        <v>20</v>
      </c>
      <c r="P5">
        <f t="shared" si="5"/>
        <v>41</v>
      </c>
      <c r="U5">
        <f t="shared" si="9"/>
        <v>4</v>
      </c>
      <c r="V5" s="2">
        <f t="shared" si="6"/>
        <v>23</v>
      </c>
      <c r="W5">
        <f t="shared" si="10"/>
        <v>225</v>
      </c>
      <c r="AC5">
        <v>4</v>
      </c>
      <c r="AD5">
        <v>40</v>
      </c>
      <c r="AE5" s="2">
        <f t="shared" si="7"/>
        <v>23.6</v>
      </c>
    </row>
    <row r="6" spans="1:32" x14ac:dyDescent="0.2">
      <c r="A6">
        <v>202011005487</v>
      </c>
      <c r="B6" t="s">
        <v>0</v>
      </c>
      <c r="C6" t="s">
        <v>325</v>
      </c>
      <c r="D6" t="s">
        <v>345</v>
      </c>
      <c r="E6" t="str">
        <f t="shared" si="0"/>
        <v>0.15</v>
      </c>
      <c r="F6">
        <f t="shared" si="1"/>
        <v>0</v>
      </c>
      <c r="G6">
        <f t="shared" si="2"/>
        <v>37</v>
      </c>
      <c r="H6">
        <f t="shared" si="3"/>
        <v>0</v>
      </c>
      <c r="I6">
        <f t="shared" si="4"/>
        <v>165</v>
      </c>
      <c r="J6" t="s">
        <v>37</v>
      </c>
      <c r="K6" t="s">
        <v>4</v>
      </c>
      <c r="L6" t="s">
        <v>208</v>
      </c>
      <c r="M6" t="s">
        <v>52</v>
      </c>
      <c r="O6">
        <f t="shared" si="8"/>
        <v>25</v>
      </c>
      <c r="P6">
        <f t="shared" si="5"/>
        <v>22</v>
      </c>
      <c r="U6">
        <f t="shared" si="9"/>
        <v>5</v>
      </c>
      <c r="V6" s="2">
        <f t="shared" si="6"/>
        <v>21</v>
      </c>
      <c r="W6">
        <f t="shared" si="10"/>
        <v>246</v>
      </c>
      <c r="AC6">
        <v>5</v>
      </c>
      <c r="AD6">
        <v>39</v>
      </c>
      <c r="AE6" s="2">
        <f t="shared" si="7"/>
        <v>23.01</v>
      </c>
    </row>
    <row r="7" spans="1:32" x14ac:dyDescent="0.2">
      <c r="A7">
        <v>202004020140</v>
      </c>
      <c r="B7" t="s">
        <v>0</v>
      </c>
      <c r="C7" s="1">
        <v>43534</v>
      </c>
      <c r="D7" t="s">
        <v>528</v>
      </c>
      <c r="E7" t="str">
        <f t="shared" si="0"/>
        <v>0.16</v>
      </c>
      <c r="F7">
        <f t="shared" si="1"/>
        <v>0</v>
      </c>
      <c r="G7">
        <f t="shared" si="2"/>
        <v>37</v>
      </c>
      <c r="H7">
        <f t="shared" si="3"/>
        <v>0</v>
      </c>
      <c r="I7">
        <f t="shared" si="4"/>
        <v>165</v>
      </c>
      <c r="J7" t="s">
        <v>37</v>
      </c>
      <c r="K7" t="s">
        <v>46</v>
      </c>
      <c r="L7" t="s">
        <v>75</v>
      </c>
      <c r="M7" t="s">
        <v>52</v>
      </c>
      <c r="O7">
        <f t="shared" si="8"/>
        <v>30</v>
      </c>
      <c r="P7">
        <f t="shared" si="5"/>
        <v>15</v>
      </c>
      <c r="U7">
        <f t="shared" si="9"/>
        <v>6</v>
      </c>
      <c r="V7" s="2">
        <f t="shared" si="6"/>
        <v>21</v>
      </c>
      <c r="W7">
        <f t="shared" si="10"/>
        <v>267</v>
      </c>
      <c r="AC7">
        <v>6</v>
      </c>
      <c r="AD7">
        <v>46</v>
      </c>
      <c r="AE7" s="2">
        <f t="shared" si="7"/>
        <v>27.14</v>
      </c>
    </row>
    <row r="8" spans="1:32" x14ac:dyDescent="0.2">
      <c r="A8">
        <v>202010011791</v>
      </c>
      <c r="B8" t="s">
        <v>0</v>
      </c>
      <c r="C8" s="1">
        <v>44047</v>
      </c>
      <c r="D8" t="s">
        <v>269</v>
      </c>
      <c r="E8" t="str">
        <f t="shared" si="0"/>
        <v>0.17</v>
      </c>
      <c r="F8">
        <f t="shared" si="1"/>
        <v>0</v>
      </c>
      <c r="G8">
        <f t="shared" si="2"/>
        <v>37</v>
      </c>
      <c r="H8">
        <f t="shared" si="3"/>
        <v>0</v>
      </c>
      <c r="I8">
        <f t="shared" si="4"/>
        <v>165</v>
      </c>
      <c r="J8" t="s">
        <v>29</v>
      </c>
      <c r="K8" t="s">
        <v>4</v>
      </c>
      <c r="L8" t="s">
        <v>145</v>
      </c>
      <c r="M8" t="s">
        <v>19</v>
      </c>
      <c r="O8">
        <f t="shared" si="8"/>
        <v>35</v>
      </c>
      <c r="P8">
        <f t="shared" si="5"/>
        <v>14</v>
      </c>
      <c r="U8">
        <f t="shared" si="9"/>
        <v>7</v>
      </c>
      <c r="V8" s="2">
        <f t="shared" si="6"/>
        <v>12</v>
      </c>
      <c r="W8">
        <f t="shared" si="10"/>
        <v>279</v>
      </c>
      <c r="AC8">
        <v>7</v>
      </c>
      <c r="AD8">
        <v>23</v>
      </c>
      <c r="AE8" s="2">
        <f t="shared" si="7"/>
        <v>13.57</v>
      </c>
    </row>
    <row r="9" spans="1:32" x14ac:dyDescent="0.2">
      <c r="A9">
        <v>202008006148</v>
      </c>
      <c r="B9" t="s">
        <v>0</v>
      </c>
      <c r="C9" t="s">
        <v>135</v>
      </c>
      <c r="D9" t="s">
        <v>156</v>
      </c>
      <c r="E9" t="str">
        <f t="shared" si="0"/>
        <v>0.20</v>
      </c>
      <c r="F9">
        <f t="shared" si="1"/>
        <v>0</v>
      </c>
      <c r="G9">
        <f t="shared" si="2"/>
        <v>37</v>
      </c>
      <c r="H9">
        <f t="shared" si="3"/>
        <v>0</v>
      </c>
      <c r="I9">
        <f t="shared" si="4"/>
        <v>165</v>
      </c>
      <c r="J9" t="s">
        <v>37</v>
      </c>
      <c r="K9" t="s">
        <v>46</v>
      </c>
      <c r="L9" t="s">
        <v>75</v>
      </c>
      <c r="M9" t="s">
        <v>52</v>
      </c>
      <c r="O9">
        <f t="shared" si="8"/>
        <v>40</v>
      </c>
      <c r="P9">
        <f t="shared" si="5"/>
        <v>15</v>
      </c>
      <c r="U9">
        <f t="shared" si="9"/>
        <v>8</v>
      </c>
      <c r="V9" s="2">
        <f t="shared" si="6"/>
        <v>10</v>
      </c>
      <c r="W9">
        <f t="shared" si="10"/>
        <v>289</v>
      </c>
      <c r="AC9">
        <v>8</v>
      </c>
      <c r="AD9">
        <v>9</v>
      </c>
      <c r="AE9" s="2">
        <f t="shared" si="7"/>
        <v>5.31</v>
      </c>
    </row>
    <row r="10" spans="1:32" x14ac:dyDescent="0.2">
      <c r="A10">
        <v>202008009139</v>
      </c>
      <c r="B10" t="s">
        <v>0</v>
      </c>
      <c r="C10" t="s">
        <v>135</v>
      </c>
      <c r="D10" t="s">
        <v>173</v>
      </c>
      <c r="E10" t="str">
        <f t="shared" si="0"/>
        <v>0.22</v>
      </c>
      <c r="F10">
        <f t="shared" si="1"/>
        <v>0</v>
      </c>
      <c r="G10">
        <f t="shared" si="2"/>
        <v>37</v>
      </c>
      <c r="H10">
        <f t="shared" si="3"/>
        <v>0</v>
      </c>
      <c r="I10">
        <f t="shared" si="4"/>
        <v>165</v>
      </c>
      <c r="J10" t="s">
        <v>85</v>
      </c>
      <c r="K10" t="s">
        <v>4</v>
      </c>
      <c r="L10" t="s">
        <v>89</v>
      </c>
      <c r="M10" t="s">
        <v>19</v>
      </c>
      <c r="O10">
        <f t="shared" si="8"/>
        <v>45</v>
      </c>
      <c r="P10">
        <f t="shared" si="5"/>
        <v>15</v>
      </c>
      <c r="U10">
        <f t="shared" si="9"/>
        <v>9</v>
      </c>
      <c r="V10" s="2">
        <f t="shared" si="6"/>
        <v>12</v>
      </c>
      <c r="W10">
        <f t="shared" si="10"/>
        <v>301</v>
      </c>
      <c r="AC10">
        <v>9</v>
      </c>
      <c r="AD10">
        <v>24</v>
      </c>
      <c r="AE10" s="2">
        <f t="shared" si="7"/>
        <v>14.16</v>
      </c>
    </row>
    <row r="11" spans="1:32" x14ac:dyDescent="0.2">
      <c r="A11">
        <v>202009024456</v>
      </c>
      <c r="B11" t="s">
        <v>0</v>
      </c>
      <c r="C11" s="1">
        <v>44107</v>
      </c>
      <c r="D11" t="s">
        <v>173</v>
      </c>
      <c r="E11" t="str">
        <f t="shared" si="0"/>
        <v>0.22</v>
      </c>
      <c r="F11">
        <f t="shared" si="1"/>
        <v>0</v>
      </c>
      <c r="G11">
        <f t="shared" si="2"/>
        <v>37</v>
      </c>
      <c r="H11">
        <f t="shared" si="3"/>
        <v>0</v>
      </c>
      <c r="I11">
        <f t="shared" si="4"/>
        <v>165</v>
      </c>
      <c r="J11" t="s">
        <v>85</v>
      </c>
      <c r="K11" t="s">
        <v>4</v>
      </c>
      <c r="L11" t="s">
        <v>170</v>
      </c>
      <c r="M11" t="s">
        <v>81</v>
      </c>
      <c r="O11">
        <f t="shared" si="8"/>
        <v>50</v>
      </c>
      <c r="P11">
        <f t="shared" si="5"/>
        <v>7</v>
      </c>
      <c r="U11">
        <f t="shared" si="9"/>
        <v>10</v>
      </c>
      <c r="V11" s="2">
        <f t="shared" si="6"/>
        <v>15</v>
      </c>
      <c r="W11">
        <f t="shared" si="10"/>
        <v>316</v>
      </c>
      <c r="AC11">
        <v>10</v>
      </c>
      <c r="AD11">
        <v>25</v>
      </c>
      <c r="AE11" s="2">
        <f t="shared" si="7"/>
        <v>14.75</v>
      </c>
    </row>
    <row r="12" spans="1:32" x14ac:dyDescent="0.2">
      <c r="A12">
        <v>202012018363</v>
      </c>
      <c r="B12" t="s">
        <v>0</v>
      </c>
      <c r="C12" t="s">
        <v>378</v>
      </c>
      <c r="D12" t="s">
        <v>173</v>
      </c>
      <c r="E12" t="str">
        <f t="shared" si="0"/>
        <v>0.22</v>
      </c>
      <c r="F12">
        <f t="shared" si="1"/>
        <v>0</v>
      </c>
      <c r="G12">
        <f t="shared" si="2"/>
        <v>37</v>
      </c>
      <c r="H12">
        <f t="shared" si="3"/>
        <v>0</v>
      </c>
      <c r="I12">
        <f t="shared" si="4"/>
        <v>165</v>
      </c>
      <c r="J12" t="s">
        <v>85</v>
      </c>
      <c r="K12" t="s">
        <v>4</v>
      </c>
      <c r="L12" t="s">
        <v>170</v>
      </c>
      <c r="M12" t="s">
        <v>81</v>
      </c>
      <c r="O12">
        <f t="shared" si="8"/>
        <v>55</v>
      </c>
      <c r="P12">
        <f t="shared" si="5"/>
        <v>9</v>
      </c>
      <c r="U12">
        <f t="shared" si="9"/>
        <v>11</v>
      </c>
      <c r="V12" s="2">
        <f t="shared" si="6"/>
        <v>20</v>
      </c>
      <c r="W12">
        <f t="shared" si="10"/>
        <v>336</v>
      </c>
      <c r="AC12">
        <v>11</v>
      </c>
      <c r="AD12">
        <v>28</v>
      </c>
      <c r="AE12" s="2">
        <f t="shared" si="7"/>
        <v>16.52</v>
      </c>
    </row>
    <row r="13" spans="1:32" x14ac:dyDescent="0.2">
      <c r="A13">
        <v>202004016222</v>
      </c>
      <c r="B13" t="s">
        <v>0</v>
      </c>
      <c r="C13" s="1">
        <v>43534</v>
      </c>
      <c r="D13" t="s">
        <v>173</v>
      </c>
      <c r="E13" t="str">
        <f t="shared" si="0"/>
        <v>0.22</v>
      </c>
      <c r="F13">
        <f t="shared" si="1"/>
        <v>0</v>
      </c>
      <c r="G13">
        <f t="shared" si="2"/>
        <v>37</v>
      </c>
      <c r="H13">
        <f t="shared" si="3"/>
        <v>0</v>
      </c>
      <c r="I13">
        <f t="shared" si="4"/>
        <v>165</v>
      </c>
      <c r="J13" t="s">
        <v>85</v>
      </c>
      <c r="K13" t="s">
        <v>4</v>
      </c>
      <c r="L13" t="s">
        <v>170</v>
      </c>
      <c r="M13" t="s">
        <v>81</v>
      </c>
      <c r="O13">
        <f t="shared" si="8"/>
        <v>60</v>
      </c>
      <c r="P13">
        <f t="shared" si="5"/>
        <v>8</v>
      </c>
      <c r="U13">
        <f t="shared" si="9"/>
        <v>12</v>
      </c>
      <c r="V13" s="2">
        <f t="shared" si="6"/>
        <v>3</v>
      </c>
      <c r="W13">
        <f t="shared" si="10"/>
        <v>339</v>
      </c>
      <c r="AC13">
        <v>12</v>
      </c>
      <c r="AD13">
        <v>8</v>
      </c>
      <c r="AE13" s="2">
        <f t="shared" si="7"/>
        <v>4.72</v>
      </c>
    </row>
    <row r="14" spans="1:32" x14ac:dyDescent="0.2">
      <c r="A14">
        <v>202006004046</v>
      </c>
      <c r="B14" t="s">
        <v>0</v>
      </c>
      <c r="C14" s="1">
        <v>43750</v>
      </c>
      <c r="D14" t="s">
        <v>173</v>
      </c>
      <c r="E14" t="str">
        <f t="shared" si="0"/>
        <v>0.22</v>
      </c>
      <c r="F14">
        <f t="shared" si="1"/>
        <v>0</v>
      </c>
      <c r="G14">
        <f t="shared" si="2"/>
        <v>37</v>
      </c>
      <c r="H14">
        <f t="shared" si="3"/>
        <v>0</v>
      </c>
      <c r="I14">
        <f t="shared" si="4"/>
        <v>165</v>
      </c>
      <c r="J14" t="s">
        <v>495</v>
      </c>
      <c r="K14" t="s">
        <v>46</v>
      </c>
      <c r="L14" t="s">
        <v>496</v>
      </c>
      <c r="M14" t="s">
        <v>6</v>
      </c>
      <c r="O14">
        <f t="shared" si="8"/>
        <v>65</v>
      </c>
      <c r="P14">
        <f t="shared" si="5"/>
        <v>13</v>
      </c>
      <c r="U14">
        <f t="shared" si="9"/>
        <v>13</v>
      </c>
      <c r="V14" s="2">
        <f t="shared" si="6"/>
        <v>17</v>
      </c>
      <c r="W14">
        <f t="shared" si="10"/>
        <v>356</v>
      </c>
      <c r="AC14">
        <v>13</v>
      </c>
      <c r="AD14">
        <v>28</v>
      </c>
      <c r="AE14" s="2">
        <f t="shared" si="7"/>
        <v>16.52</v>
      </c>
    </row>
    <row r="15" spans="1:32" x14ac:dyDescent="0.2">
      <c r="A15">
        <v>202012021520</v>
      </c>
      <c r="B15" t="s">
        <v>0</v>
      </c>
      <c r="C15" t="s">
        <v>378</v>
      </c>
      <c r="D15" t="s">
        <v>379</v>
      </c>
      <c r="E15" t="str">
        <f t="shared" si="0"/>
        <v>0.26</v>
      </c>
      <c r="F15">
        <f t="shared" si="1"/>
        <v>0</v>
      </c>
      <c r="G15">
        <f t="shared" si="2"/>
        <v>37</v>
      </c>
      <c r="H15">
        <f t="shared" si="3"/>
        <v>0</v>
      </c>
      <c r="I15">
        <f t="shared" si="4"/>
        <v>165</v>
      </c>
      <c r="J15" t="s">
        <v>3</v>
      </c>
      <c r="K15" t="s">
        <v>46</v>
      </c>
      <c r="L15" t="s">
        <v>380</v>
      </c>
      <c r="M15" t="s">
        <v>48</v>
      </c>
      <c r="O15">
        <f t="shared" si="8"/>
        <v>70</v>
      </c>
      <c r="P15">
        <f t="shared" si="5"/>
        <v>6</v>
      </c>
      <c r="U15">
        <f t="shared" si="9"/>
        <v>14</v>
      </c>
      <c r="V15" s="2">
        <f t="shared" si="6"/>
        <v>8</v>
      </c>
      <c r="W15">
        <f t="shared" si="10"/>
        <v>364</v>
      </c>
      <c r="AC15">
        <v>14</v>
      </c>
      <c r="AD15">
        <v>16</v>
      </c>
      <c r="AE15" s="2">
        <f t="shared" si="7"/>
        <v>9.44</v>
      </c>
    </row>
    <row r="16" spans="1:32" x14ac:dyDescent="0.2">
      <c r="A16">
        <v>202009024053</v>
      </c>
      <c r="B16" t="s">
        <v>0</v>
      </c>
      <c r="C16" s="1">
        <v>44107</v>
      </c>
      <c r="D16" t="s">
        <v>206</v>
      </c>
      <c r="E16" t="str">
        <f t="shared" si="0"/>
        <v>0.31</v>
      </c>
      <c r="F16">
        <f t="shared" si="1"/>
        <v>0</v>
      </c>
      <c r="G16">
        <f t="shared" si="2"/>
        <v>37</v>
      </c>
      <c r="H16">
        <f t="shared" si="3"/>
        <v>0</v>
      </c>
      <c r="I16">
        <f t="shared" si="4"/>
        <v>165</v>
      </c>
      <c r="J16" t="s">
        <v>37</v>
      </c>
      <c r="K16" t="s">
        <v>46</v>
      </c>
      <c r="L16" t="s">
        <v>75</v>
      </c>
      <c r="M16" t="s">
        <v>52</v>
      </c>
      <c r="O16">
        <f t="shared" si="8"/>
        <v>75</v>
      </c>
      <c r="P16">
        <f t="shared" si="5"/>
        <v>9</v>
      </c>
      <c r="U16">
        <f t="shared" si="9"/>
        <v>15</v>
      </c>
      <c r="V16" s="2">
        <f t="shared" si="6"/>
        <v>7</v>
      </c>
      <c r="W16">
        <f t="shared" si="10"/>
        <v>371</v>
      </c>
      <c r="AC16">
        <v>15</v>
      </c>
      <c r="AD16">
        <v>11</v>
      </c>
      <c r="AE16" s="2">
        <f t="shared" si="7"/>
        <v>6.49</v>
      </c>
    </row>
    <row r="17" spans="1:31" x14ac:dyDescent="0.2">
      <c r="A17">
        <v>202005008987</v>
      </c>
      <c r="B17" t="s">
        <v>0</v>
      </c>
      <c r="C17" t="s">
        <v>560</v>
      </c>
      <c r="D17" t="s">
        <v>206</v>
      </c>
      <c r="E17" t="str">
        <f t="shared" si="0"/>
        <v>0.31</v>
      </c>
      <c r="F17">
        <f t="shared" si="1"/>
        <v>0</v>
      </c>
      <c r="G17">
        <f t="shared" si="2"/>
        <v>37</v>
      </c>
      <c r="H17">
        <f t="shared" si="3"/>
        <v>0</v>
      </c>
      <c r="I17">
        <f t="shared" si="4"/>
        <v>165</v>
      </c>
      <c r="J17" t="s">
        <v>37</v>
      </c>
      <c r="K17" t="s">
        <v>46</v>
      </c>
      <c r="L17" t="s">
        <v>75</v>
      </c>
      <c r="M17" t="s">
        <v>52</v>
      </c>
      <c r="O17">
        <f t="shared" si="8"/>
        <v>80</v>
      </c>
      <c r="P17">
        <f t="shared" si="5"/>
        <v>7</v>
      </c>
      <c r="U17">
        <f t="shared" si="9"/>
        <v>16</v>
      </c>
      <c r="V17" s="2">
        <f t="shared" si="6"/>
        <v>12</v>
      </c>
      <c r="W17">
        <f t="shared" si="10"/>
        <v>383</v>
      </c>
      <c r="AC17">
        <v>16</v>
      </c>
      <c r="AD17">
        <v>23</v>
      </c>
      <c r="AE17" s="2">
        <f t="shared" si="7"/>
        <v>13.57</v>
      </c>
    </row>
    <row r="18" spans="1:31" x14ac:dyDescent="0.2">
      <c r="A18">
        <v>202007011698</v>
      </c>
      <c r="B18" t="s">
        <v>0</v>
      </c>
      <c r="C18" t="s">
        <v>1</v>
      </c>
      <c r="D18" t="s">
        <v>104</v>
      </c>
      <c r="E18" t="str">
        <f t="shared" si="0"/>
        <v>0.32</v>
      </c>
      <c r="F18">
        <f t="shared" si="1"/>
        <v>0</v>
      </c>
      <c r="G18">
        <f t="shared" si="2"/>
        <v>37</v>
      </c>
      <c r="H18">
        <f t="shared" si="3"/>
        <v>0</v>
      </c>
      <c r="I18">
        <f t="shared" si="4"/>
        <v>165</v>
      </c>
      <c r="J18" t="s">
        <v>85</v>
      </c>
      <c r="K18" t="s">
        <v>4</v>
      </c>
      <c r="L18" t="s">
        <v>89</v>
      </c>
      <c r="M18" t="s">
        <v>19</v>
      </c>
      <c r="O18">
        <f t="shared" si="8"/>
        <v>85</v>
      </c>
      <c r="P18">
        <f t="shared" si="5"/>
        <v>3</v>
      </c>
      <c r="U18">
        <f t="shared" si="9"/>
        <v>17</v>
      </c>
      <c r="V18" s="2">
        <f t="shared" si="6"/>
        <v>7</v>
      </c>
      <c r="W18">
        <f t="shared" si="10"/>
        <v>390</v>
      </c>
      <c r="AC18">
        <v>17</v>
      </c>
      <c r="AD18">
        <v>11</v>
      </c>
      <c r="AE18" s="2">
        <f t="shared" si="7"/>
        <v>6.49</v>
      </c>
    </row>
    <row r="19" spans="1:31" x14ac:dyDescent="0.2">
      <c r="A19">
        <v>202009011374</v>
      </c>
      <c r="B19" t="s">
        <v>0</v>
      </c>
      <c r="C19" s="1">
        <v>44107</v>
      </c>
      <c r="D19" t="s">
        <v>231</v>
      </c>
      <c r="E19" t="str">
        <f t="shared" si="0"/>
        <v>0.35</v>
      </c>
      <c r="F19">
        <f t="shared" si="1"/>
        <v>0</v>
      </c>
      <c r="G19">
        <f t="shared" si="2"/>
        <v>37</v>
      </c>
      <c r="H19">
        <f t="shared" si="3"/>
        <v>0</v>
      </c>
      <c r="I19">
        <f t="shared" si="4"/>
        <v>165</v>
      </c>
      <c r="J19" t="s">
        <v>37</v>
      </c>
      <c r="K19" t="s">
        <v>4</v>
      </c>
      <c r="L19" t="s">
        <v>50</v>
      </c>
      <c r="M19" t="s">
        <v>6</v>
      </c>
      <c r="O19">
        <f t="shared" si="8"/>
        <v>90</v>
      </c>
      <c r="P19">
        <f t="shared" si="5"/>
        <v>6</v>
      </c>
      <c r="U19">
        <f t="shared" si="9"/>
        <v>18</v>
      </c>
      <c r="V19" s="2">
        <f t="shared" si="6"/>
        <v>11</v>
      </c>
      <c r="W19">
        <f t="shared" si="10"/>
        <v>401</v>
      </c>
      <c r="AC19">
        <v>18</v>
      </c>
      <c r="AD19">
        <v>21</v>
      </c>
      <c r="AE19" s="2">
        <f t="shared" si="7"/>
        <v>12.39</v>
      </c>
    </row>
    <row r="20" spans="1:31" x14ac:dyDescent="0.2">
      <c r="A20">
        <v>202010011782</v>
      </c>
      <c r="B20" t="s">
        <v>0</v>
      </c>
      <c r="C20" s="1">
        <v>44047</v>
      </c>
      <c r="D20" t="s">
        <v>231</v>
      </c>
      <c r="E20" t="str">
        <f t="shared" si="0"/>
        <v>0.35</v>
      </c>
      <c r="F20">
        <f t="shared" si="1"/>
        <v>0</v>
      </c>
      <c r="G20">
        <f t="shared" si="2"/>
        <v>37</v>
      </c>
      <c r="H20">
        <f t="shared" si="3"/>
        <v>0</v>
      </c>
      <c r="I20">
        <f t="shared" si="4"/>
        <v>165</v>
      </c>
      <c r="J20" t="s">
        <v>37</v>
      </c>
      <c r="K20" t="s">
        <v>4</v>
      </c>
      <c r="L20" t="s">
        <v>50</v>
      </c>
      <c r="M20" t="s">
        <v>6</v>
      </c>
      <c r="O20">
        <f t="shared" si="8"/>
        <v>95</v>
      </c>
      <c r="P20">
        <f t="shared" si="5"/>
        <v>6</v>
      </c>
      <c r="U20">
        <f t="shared" si="9"/>
        <v>19</v>
      </c>
      <c r="V20" s="2">
        <f t="shared" si="6"/>
        <v>9</v>
      </c>
      <c r="W20">
        <f t="shared" si="10"/>
        <v>410</v>
      </c>
      <c r="AC20">
        <v>19</v>
      </c>
      <c r="AD20">
        <v>17</v>
      </c>
      <c r="AE20" s="2">
        <f t="shared" si="7"/>
        <v>10.029999999999999</v>
      </c>
    </row>
    <row r="21" spans="1:31" x14ac:dyDescent="0.2">
      <c r="A21">
        <v>202011005481</v>
      </c>
      <c r="B21" t="s">
        <v>0</v>
      </c>
      <c r="C21" t="s">
        <v>325</v>
      </c>
      <c r="D21" t="s">
        <v>231</v>
      </c>
      <c r="E21" t="str">
        <f t="shared" si="0"/>
        <v>0.35</v>
      </c>
      <c r="F21">
        <f t="shared" si="1"/>
        <v>0</v>
      </c>
      <c r="G21">
        <f t="shared" si="2"/>
        <v>37</v>
      </c>
      <c r="H21">
        <f t="shared" si="3"/>
        <v>0</v>
      </c>
      <c r="I21">
        <f t="shared" si="4"/>
        <v>165</v>
      </c>
      <c r="J21" t="s">
        <v>107</v>
      </c>
      <c r="K21" t="s">
        <v>4</v>
      </c>
      <c r="L21" t="s">
        <v>113</v>
      </c>
      <c r="M21" t="s">
        <v>6</v>
      </c>
      <c r="O21">
        <f t="shared" si="8"/>
        <v>100</v>
      </c>
      <c r="P21">
        <f t="shared" si="5"/>
        <v>6</v>
      </c>
      <c r="U21">
        <f t="shared" si="9"/>
        <v>20</v>
      </c>
      <c r="V21" s="2">
        <f t="shared" si="6"/>
        <v>9</v>
      </c>
      <c r="W21">
        <f t="shared" si="10"/>
        <v>419</v>
      </c>
      <c r="AC21">
        <v>20</v>
      </c>
      <c r="AD21">
        <v>25</v>
      </c>
      <c r="AE21" s="2">
        <f t="shared" si="7"/>
        <v>14.75</v>
      </c>
    </row>
    <row r="22" spans="1:31" x14ac:dyDescent="0.2">
      <c r="A22">
        <v>202011009653</v>
      </c>
      <c r="B22" t="s">
        <v>0</v>
      </c>
      <c r="C22" t="s">
        <v>325</v>
      </c>
      <c r="D22" t="s">
        <v>362</v>
      </c>
      <c r="E22" t="str">
        <f t="shared" si="0"/>
        <v>0.39</v>
      </c>
      <c r="F22">
        <f t="shared" si="1"/>
        <v>0</v>
      </c>
      <c r="G22">
        <f t="shared" si="2"/>
        <v>37</v>
      </c>
      <c r="H22">
        <f t="shared" si="3"/>
        <v>0</v>
      </c>
      <c r="I22">
        <f t="shared" si="4"/>
        <v>165</v>
      </c>
      <c r="J22" t="s">
        <v>107</v>
      </c>
      <c r="K22" t="s">
        <v>4</v>
      </c>
      <c r="L22" t="s">
        <v>123</v>
      </c>
      <c r="M22" t="s">
        <v>48</v>
      </c>
      <c r="O22">
        <f t="shared" si="8"/>
        <v>105</v>
      </c>
      <c r="P22">
        <f t="shared" si="5"/>
        <v>4</v>
      </c>
      <c r="U22">
        <f t="shared" si="9"/>
        <v>21</v>
      </c>
      <c r="V22" s="2">
        <f t="shared" si="6"/>
        <v>7</v>
      </c>
      <c r="W22">
        <f t="shared" si="10"/>
        <v>426</v>
      </c>
      <c r="AC22">
        <v>21</v>
      </c>
      <c r="AD22">
        <v>18</v>
      </c>
      <c r="AE22" s="2">
        <f t="shared" si="7"/>
        <v>10.62</v>
      </c>
    </row>
    <row r="23" spans="1:31" x14ac:dyDescent="0.2">
      <c r="A23">
        <v>202012016514</v>
      </c>
      <c r="B23" t="s">
        <v>0</v>
      </c>
      <c r="C23" t="s">
        <v>378</v>
      </c>
      <c r="D23" t="s">
        <v>362</v>
      </c>
      <c r="E23" t="str">
        <f t="shared" si="0"/>
        <v>0.39</v>
      </c>
      <c r="F23">
        <f t="shared" si="1"/>
        <v>0</v>
      </c>
      <c r="G23">
        <f t="shared" si="2"/>
        <v>37</v>
      </c>
      <c r="H23">
        <f t="shared" si="3"/>
        <v>0</v>
      </c>
      <c r="I23">
        <f t="shared" si="4"/>
        <v>165</v>
      </c>
      <c r="J23" t="s">
        <v>37</v>
      </c>
      <c r="K23" t="s">
        <v>4</v>
      </c>
      <c r="L23" t="s">
        <v>404</v>
      </c>
      <c r="M23" t="s">
        <v>19</v>
      </c>
      <c r="O23">
        <f t="shared" si="8"/>
        <v>110</v>
      </c>
      <c r="P23">
        <f t="shared" si="5"/>
        <v>4</v>
      </c>
      <c r="U23">
        <f t="shared" si="9"/>
        <v>22</v>
      </c>
      <c r="V23" s="2">
        <f t="shared" si="6"/>
        <v>5</v>
      </c>
      <c r="W23">
        <f t="shared" si="10"/>
        <v>431</v>
      </c>
      <c r="AC23">
        <v>22</v>
      </c>
      <c r="AD23">
        <v>8</v>
      </c>
      <c r="AE23" s="2">
        <f t="shared" si="7"/>
        <v>4.72</v>
      </c>
    </row>
    <row r="24" spans="1:31" x14ac:dyDescent="0.2">
      <c r="A24">
        <v>202006007094</v>
      </c>
      <c r="B24" t="s">
        <v>0</v>
      </c>
      <c r="C24" s="1">
        <v>43750</v>
      </c>
      <c r="D24" t="s">
        <v>362</v>
      </c>
      <c r="E24" t="str">
        <f t="shared" si="0"/>
        <v>0.39</v>
      </c>
      <c r="F24">
        <f t="shared" si="1"/>
        <v>0</v>
      </c>
      <c r="G24">
        <f t="shared" si="2"/>
        <v>37</v>
      </c>
      <c r="H24">
        <f t="shared" si="3"/>
        <v>0</v>
      </c>
      <c r="I24">
        <f t="shared" si="4"/>
        <v>165</v>
      </c>
      <c r="J24" t="s">
        <v>107</v>
      </c>
      <c r="K24" t="s">
        <v>4</v>
      </c>
      <c r="L24" t="s">
        <v>119</v>
      </c>
      <c r="M24" t="s">
        <v>48</v>
      </c>
      <c r="O24">
        <f t="shared" si="8"/>
        <v>115</v>
      </c>
      <c r="P24">
        <f t="shared" si="5"/>
        <v>2</v>
      </c>
      <c r="U24">
        <f t="shared" si="9"/>
        <v>23</v>
      </c>
      <c r="V24" s="2">
        <f t="shared" si="6"/>
        <v>4</v>
      </c>
      <c r="W24">
        <f t="shared" si="10"/>
        <v>435</v>
      </c>
      <c r="AC24">
        <v>23</v>
      </c>
      <c r="AD24">
        <v>2</v>
      </c>
      <c r="AE24" s="2">
        <f t="shared" si="7"/>
        <v>1.18</v>
      </c>
    </row>
    <row r="25" spans="1:31" x14ac:dyDescent="0.2">
      <c r="A25">
        <v>202008005684</v>
      </c>
      <c r="B25" t="s">
        <v>0</v>
      </c>
      <c r="C25" t="s">
        <v>135</v>
      </c>
      <c r="D25" t="s">
        <v>161</v>
      </c>
      <c r="E25" t="str">
        <f t="shared" si="0"/>
        <v>0.43</v>
      </c>
      <c r="F25">
        <f t="shared" si="1"/>
        <v>0</v>
      </c>
      <c r="G25">
        <f t="shared" si="2"/>
        <v>37</v>
      </c>
      <c r="H25">
        <f t="shared" si="3"/>
        <v>0</v>
      </c>
      <c r="I25">
        <f t="shared" si="4"/>
        <v>165</v>
      </c>
      <c r="J25" t="s">
        <v>37</v>
      </c>
      <c r="K25" t="s">
        <v>4</v>
      </c>
      <c r="L25" t="s">
        <v>79</v>
      </c>
      <c r="M25" t="s">
        <v>31</v>
      </c>
      <c r="O25">
        <f t="shared" si="8"/>
        <v>120</v>
      </c>
      <c r="P25">
        <f t="shared" si="5"/>
        <v>2</v>
      </c>
      <c r="U25">
        <f t="shared" si="9"/>
        <v>24</v>
      </c>
      <c r="V25" s="2">
        <f t="shared" si="6"/>
        <v>3</v>
      </c>
      <c r="W25">
        <f t="shared" si="10"/>
        <v>438</v>
      </c>
      <c r="AC25">
        <v>24</v>
      </c>
      <c r="AD25">
        <v>4</v>
      </c>
      <c r="AE25" s="2">
        <f t="shared" si="7"/>
        <v>2.36</v>
      </c>
    </row>
    <row r="26" spans="1:31" x14ac:dyDescent="0.2">
      <c r="A26">
        <v>202008005694</v>
      </c>
      <c r="B26" t="s">
        <v>0</v>
      </c>
      <c r="C26" t="s">
        <v>135</v>
      </c>
      <c r="D26" t="s">
        <v>161</v>
      </c>
      <c r="E26" t="str">
        <f t="shared" si="0"/>
        <v>0.43</v>
      </c>
      <c r="F26">
        <f t="shared" si="1"/>
        <v>0</v>
      </c>
      <c r="G26">
        <f t="shared" si="2"/>
        <v>37</v>
      </c>
      <c r="H26">
        <f t="shared" si="3"/>
        <v>0</v>
      </c>
      <c r="I26">
        <f t="shared" si="4"/>
        <v>165</v>
      </c>
      <c r="J26" t="s">
        <v>85</v>
      </c>
      <c r="K26" t="s">
        <v>4</v>
      </c>
      <c r="L26" t="s">
        <v>170</v>
      </c>
      <c r="M26" t="s">
        <v>81</v>
      </c>
      <c r="O26">
        <f t="shared" si="8"/>
        <v>125</v>
      </c>
      <c r="P26">
        <f t="shared" si="5"/>
        <v>6</v>
      </c>
      <c r="U26">
        <f t="shared" si="9"/>
        <v>25</v>
      </c>
      <c r="V26" s="2">
        <f t="shared" si="6"/>
        <v>6</v>
      </c>
      <c r="W26">
        <f t="shared" si="10"/>
        <v>444</v>
      </c>
      <c r="AC26">
        <v>25</v>
      </c>
      <c r="AD26">
        <v>10</v>
      </c>
      <c r="AE26" s="2">
        <f t="shared" si="7"/>
        <v>5.9</v>
      </c>
    </row>
    <row r="27" spans="1:31" x14ac:dyDescent="0.2">
      <c r="A27">
        <v>202008005680</v>
      </c>
      <c r="B27" t="s">
        <v>0</v>
      </c>
      <c r="C27" t="s">
        <v>135</v>
      </c>
      <c r="D27" t="s">
        <v>161</v>
      </c>
      <c r="E27" t="str">
        <f t="shared" si="0"/>
        <v>0.43</v>
      </c>
      <c r="F27">
        <f t="shared" si="1"/>
        <v>0</v>
      </c>
      <c r="G27">
        <f t="shared" si="2"/>
        <v>37</v>
      </c>
      <c r="H27">
        <f t="shared" si="3"/>
        <v>0</v>
      </c>
      <c r="I27">
        <f t="shared" si="4"/>
        <v>165</v>
      </c>
      <c r="J27" t="s">
        <v>107</v>
      </c>
      <c r="K27" t="s">
        <v>4</v>
      </c>
      <c r="L27" t="s">
        <v>185</v>
      </c>
      <c r="M27" t="s">
        <v>48</v>
      </c>
      <c r="O27">
        <f t="shared" si="8"/>
        <v>130</v>
      </c>
      <c r="P27">
        <f t="shared" si="5"/>
        <v>3</v>
      </c>
      <c r="U27">
        <f t="shared" si="9"/>
        <v>26</v>
      </c>
      <c r="V27" s="2">
        <f t="shared" si="6"/>
        <v>5</v>
      </c>
      <c r="W27">
        <f t="shared" si="10"/>
        <v>449</v>
      </c>
      <c r="AC27">
        <v>26</v>
      </c>
      <c r="AD27">
        <v>5</v>
      </c>
      <c r="AE27" s="2">
        <f t="shared" si="7"/>
        <v>2.95</v>
      </c>
    </row>
    <row r="28" spans="1:31" x14ac:dyDescent="0.2">
      <c r="A28">
        <v>202004020137</v>
      </c>
      <c r="B28" t="s">
        <v>0</v>
      </c>
      <c r="C28" s="1">
        <v>43534</v>
      </c>
      <c r="D28" t="s">
        <v>161</v>
      </c>
      <c r="E28" t="str">
        <f t="shared" si="0"/>
        <v>0.43</v>
      </c>
      <c r="F28">
        <f t="shared" si="1"/>
        <v>0</v>
      </c>
      <c r="G28">
        <f t="shared" si="2"/>
        <v>37</v>
      </c>
      <c r="H28">
        <f t="shared" si="3"/>
        <v>0</v>
      </c>
      <c r="I28">
        <f t="shared" si="4"/>
        <v>165</v>
      </c>
      <c r="J28" t="s">
        <v>495</v>
      </c>
      <c r="K28" t="s">
        <v>46</v>
      </c>
      <c r="L28" t="s">
        <v>496</v>
      </c>
      <c r="M28" t="s">
        <v>6</v>
      </c>
      <c r="O28">
        <f t="shared" si="8"/>
        <v>135</v>
      </c>
      <c r="P28">
        <f t="shared" si="5"/>
        <v>0</v>
      </c>
      <c r="U28">
        <f t="shared" si="9"/>
        <v>27</v>
      </c>
      <c r="V28" s="2">
        <f t="shared" si="6"/>
        <v>4</v>
      </c>
      <c r="W28">
        <f t="shared" si="10"/>
        <v>453</v>
      </c>
      <c r="AC28">
        <v>27</v>
      </c>
      <c r="AD28">
        <v>10</v>
      </c>
      <c r="AE28" s="2">
        <f t="shared" si="7"/>
        <v>5.9</v>
      </c>
    </row>
    <row r="29" spans="1:31" x14ac:dyDescent="0.2">
      <c r="A29">
        <v>202005023445</v>
      </c>
      <c r="B29" t="s">
        <v>0</v>
      </c>
      <c r="C29" t="s">
        <v>560</v>
      </c>
      <c r="D29" t="s">
        <v>161</v>
      </c>
      <c r="E29" t="str">
        <f t="shared" si="0"/>
        <v>0.43</v>
      </c>
      <c r="F29">
        <f t="shared" si="1"/>
        <v>0</v>
      </c>
      <c r="G29">
        <f t="shared" si="2"/>
        <v>37</v>
      </c>
      <c r="H29">
        <f t="shared" si="3"/>
        <v>0</v>
      </c>
      <c r="I29">
        <f t="shared" si="4"/>
        <v>165</v>
      </c>
      <c r="J29" t="s">
        <v>107</v>
      </c>
      <c r="K29" t="s">
        <v>4</v>
      </c>
      <c r="L29" t="s">
        <v>258</v>
      </c>
      <c r="M29" t="s">
        <v>48</v>
      </c>
      <c r="O29">
        <f t="shared" si="8"/>
        <v>140</v>
      </c>
      <c r="P29">
        <f t="shared" si="5"/>
        <v>3</v>
      </c>
      <c r="U29">
        <f t="shared" si="9"/>
        <v>28</v>
      </c>
      <c r="V29" s="2">
        <f t="shared" si="6"/>
        <v>2</v>
      </c>
      <c r="W29">
        <f t="shared" si="10"/>
        <v>455</v>
      </c>
      <c r="AC29">
        <v>28</v>
      </c>
      <c r="AD29">
        <v>4</v>
      </c>
      <c r="AE29" s="2">
        <f t="shared" si="7"/>
        <v>2.36</v>
      </c>
    </row>
    <row r="30" spans="1:31" x14ac:dyDescent="0.2">
      <c r="A30">
        <v>202009004471</v>
      </c>
      <c r="B30" t="s">
        <v>0</v>
      </c>
      <c r="C30" s="1">
        <v>44107</v>
      </c>
      <c r="D30" t="s">
        <v>191</v>
      </c>
      <c r="E30" t="str">
        <f t="shared" si="0"/>
        <v>0.44</v>
      </c>
      <c r="F30">
        <f t="shared" si="1"/>
        <v>0</v>
      </c>
      <c r="G30">
        <f t="shared" si="2"/>
        <v>37</v>
      </c>
      <c r="H30">
        <f t="shared" si="3"/>
        <v>0</v>
      </c>
      <c r="I30">
        <f t="shared" si="4"/>
        <v>165</v>
      </c>
      <c r="J30" t="s">
        <v>8</v>
      </c>
      <c r="K30" t="s">
        <v>4</v>
      </c>
      <c r="L30" t="s">
        <v>27</v>
      </c>
      <c r="M30" t="s">
        <v>10</v>
      </c>
      <c r="O30">
        <f t="shared" si="8"/>
        <v>145</v>
      </c>
      <c r="P30">
        <f t="shared" si="5"/>
        <v>1</v>
      </c>
      <c r="U30">
        <f t="shared" si="9"/>
        <v>29</v>
      </c>
      <c r="V30" s="2">
        <f t="shared" si="6"/>
        <v>1</v>
      </c>
      <c r="W30">
        <f t="shared" si="10"/>
        <v>456</v>
      </c>
      <c r="AC30">
        <v>29</v>
      </c>
      <c r="AD30">
        <v>1</v>
      </c>
      <c r="AE30" s="2">
        <f t="shared" si="7"/>
        <v>0.59</v>
      </c>
    </row>
    <row r="31" spans="1:31" x14ac:dyDescent="0.2">
      <c r="A31">
        <v>202012021000</v>
      </c>
      <c r="B31" t="s">
        <v>0</v>
      </c>
      <c r="C31" t="s">
        <v>378</v>
      </c>
      <c r="D31" t="s">
        <v>191</v>
      </c>
      <c r="E31" t="str">
        <f t="shared" si="0"/>
        <v>0.44</v>
      </c>
      <c r="F31">
        <f t="shared" si="1"/>
        <v>0</v>
      </c>
      <c r="G31">
        <f t="shared" si="2"/>
        <v>37</v>
      </c>
      <c r="H31">
        <f t="shared" si="3"/>
        <v>0</v>
      </c>
      <c r="I31">
        <f t="shared" si="4"/>
        <v>165</v>
      </c>
      <c r="J31" t="s">
        <v>37</v>
      </c>
      <c r="K31" t="s">
        <v>4</v>
      </c>
      <c r="L31" t="s">
        <v>301</v>
      </c>
      <c r="M31" t="s">
        <v>19</v>
      </c>
      <c r="O31">
        <f t="shared" si="8"/>
        <v>150</v>
      </c>
      <c r="P31">
        <f t="shared" si="5"/>
        <v>1</v>
      </c>
      <c r="U31">
        <f t="shared" si="9"/>
        <v>30</v>
      </c>
      <c r="V31" s="2">
        <f t="shared" si="6"/>
        <v>3</v>
      </c>
      <c r="W31">
        <f t="shared" si="10"/>
        <v>459</v>
      </c>
      <c r="AC31">
        <v>30</v>
      </c>
      <c r="AD31">
        <v>8</v>
      </c>
      <c r="AE31" s="2">
        <f t="shared" si="7"/>
        <v>4.72</v>
      </c>
    </row>
    <row r="32" spans="1:31" x14ac:dyDescent="0.2">
      <c r="A32">
        <v>202004016221</v>
      </c>
      <c r="B32" t="s">
        <v>0</v>
      </c>
      <c r="C32" s="1">
        <v>43534</v>
      </c>
      <c r="D32" t="s">
        <v>191</v>
      </c>
      <c r="E32" t="str">
        <f t="shared" si="0"/>
        <v>0.44</v>
      </c>
      <c r="F32">
        <f t="shared" si="1"/>
        <v>0</v>
      </c>
      <c r="G32">
        <f t="shared" si="2"/>
        <v>37</v>
      </c>
      <c r="H32">
        <f t="shared" si="3"/>
        <v>0</v>
      </c>
      <c r="I32">
        <f t="shared" si="4"/>
        <v>165</v>
      </c>
      <c r="J32" t="s">
        <v>37</v>
      </c>
      <c r="K32" t="s">
        <v>4</v>
      </c>
      <c r="L32" t="s">
        <v>301</v>
      </c>
      <c r="M32" t="s">
        <v>19</v>
      </c>
      <c r="O32">
        <f t="shared" si="8"/>
        <v>155</v>
      </c>
      <c r="P32">
        <f t="shared" si="5"/>
        <v>3</v>
      </c>
      <c r="U32">
        <f t="shared" si="9"/>
        <v>31</v>
      </c>
      <c r="V32" s="2">
        <f t="shared" si="6"/>
        <v>0</v>
      </c>
      <c r="W32">
        <f t="shared" si="10"/>
        <v>459</v>
      </c>
      <c r="AC32">
        <v>31</v>
      </c>
      <c r="AD32">
        <v>0</v>
      </c>
      <c r="AE32" s="2">
        <f t="shared" si="7"/>
        <v>0</v>
      </c>
    </row>
    <row r="33" spans="1:31" x14ac:dyDescent="0.2">
      <c r="A33">
        <v>202010005252</v>
      </c>
      <c r="B33" t="s">
        <v>0</v>
      </c>
      <c r="C33" s="1">
        <v>44047</v>
      </c>
      <c r="D33" t="s">
        <v>321</v>
      </c>
      <c r="E33" t="str">
        <f t="shared" si="0"/>
        <v>0.46</v>
      </c>
      <c r="F33">
        <f t="shared" si="1"/>
        <v>0</v>
      </c>
      <c r="G33">
        <f t="shared" si="2"/>
        <v>37</v>
      </c>
      <c r="H33">
        <f t="shared" si="3"/>
        <v>0</v>
      </c>
      <c r="I33">
        <f t="shared" si="4"/>
        <v>165</v>
      </c>
      <c r="J33" t="s">
        <v>107</v>
      </c>
      <c r="K33" t="s">
        <v>4</v>
      </c>
      <c r="L33" t="s">
        <v>123</v>
      </c>
      <c r="M33" t="s">
        <v>48</v>
      </c>
      <c r="O33">
        <f t="shared" si="8"/>
        <v>160</v>
      </c>
      <c r="P33">
        <f t="shared" si="5"/>
        <v>2</v>
      </c>
      <c r="U33">
        <f t="shared" si="9"/>
        <v>32</v>
      </c>
      <c r="V33" s="2">
        <f t="shared" si="6"/>
        <v>9</v>
      </c>
      <c r="W33">
        <f t="shared" si="10"/>
        <v>468</v>
      </c>
      <c r="AC33">
        <v>32</v>
      </c>
      <c r="AD33">
        <v>16</v>
      </c>
      <c r="AE33" s="2">
        <f t="shared" si="7"/>
        <v>9.44</v>
      </c>
    </row>
    <row r="34" spans="1:31" x14ac:dyDescent="0.2">
      <c r="A34">
        <v>202012021502</v>
      </c>
      <c r="B34" t="s">
        <v>0</v>
      </c>
      <c r="C34" t="s">
        <v>378</v>
      </c>
      <c r="D34" t="s">
        <v>444</v>
      </c>
      <c r="E34" t="str">
        <f t="shared" si="0"/>
        <v>0.47</v>
      </c>
      <c r="F34">
        <f t="shared" si="1"/>
        <v>0</v>
      </c>
      <c r="G34">
        <f t="shared" si="2"/>
        <v>37</v>
      </c>
      <c r="H34">
        <f t="shared" si="3"/>
        <v>0</v>
      </c>
      <c r="I34">
        <f t="shared" si="4"/>
        <v>165</v>
      </c>
      <c r="J34" t="s">
        <v>107</v>
      </c>
      <c r="K34" t="s">
        <v>4</v>
      </c>
      <c r="L34" t="s">
        <v>121</v>
      </c>
      <c r="M34" t="s">
        <v>48</v>
      </c>
      <c r="O34">
        <f t="shared" si="8"/>
        <v>165</v>
      </c>
      <c r="P34">
        <f t="shared" si="5"/>
        <v>1</v>
      </c>
      <c r="U34">
        <f t="shared" si="9"/>
        <v>33</v>
      </c>
      <c r="V34" s="2">
        <f t="shared" si="6"/>
        <v>3</v>
      </c>
      <c r="W34">
        <f t="shared" si="10"/>
        <v>471</v>
      </c>
      <c r="AC34">
        <v>33</v>
      </c>
      <c r="AD34">
        <v>3</v>
      </c>
      <c r="AE34" s="2">
        <f t="shared" si="7"/>
        <v>1.77</v>
      </c>
    </row>
    <row r="35" spans="1:31" x14ac:dyDescent="0.2">
      <c r="A35">
        <v>202012021502</v>
      </c>
      <c r="B35" t="s">
        <v>0</v>
      </c>
      <c r="C35" t="s">
        <v>378</v>
      </c>
      <c r="D35" t="s">
        <v>444</v>
      </c>
      <c r="E35" t="str">
        <f t="shared" si="0"/>
        <v>0.47</v>
      </c>
      <c r="F35">
        <f t="shared" si="1"/>
        <v>0</v>
      </c>
      <c r="G35">
        <f t="shared" si="2"/>
        <v>37</v>
      </c>
      <c r="H35">
        <f t="shared" si="3"/>
        <v>0</v>
      </c>
      <c r="I35">
        <f t="shared" si="4"/>
        <v>165</v>
      </c>
      <c r="J35" t="s">
        <v>107</v>
      </c>
      <c r="K35" t="s">
        <v>4</v>
      </c>
      <c r="L35" t="s">
        <v>121</v>
      </c>
      <c r="M35" t="s">
        <v>48</v>
      </c>
      <c r="O35">
        <f t="shared" si="8"/>
        <v>170</v>
      </c>
      <c r="P35">
        <f t="shared" si="5"/>
        <v>3</v>
      </c>
      <c r="U35">
        <f t="shared" si="9"/>
        <v>34</v>
      </c>
      <c r="V35" s="2">
        <f t="shared" si="6"/>
        <v>7</v>
      </c>
      <c r="W35">
        <f t="shared" si="10"/>
        <v>478</v>
      </c>
      <c r="AC35">
        <v>34</v>
      </c>
      <c r="AD35">
        <v>9</v>
      </c>
      <c r="AE35" s="2">
        <f t="shared" si="7"/>
        <v>5.31</v>
      </c>
    </row>
    <row r="36" spans="1:31" x14ac:dyDescent="0.2">
      <c r="A36">
        <v>202004024687</v>
      </c>
      <c r="B36" t="s">
        <v>0</v>
      </c>
      <c r="C36" s="1">
        <v>43534</v>
      </c>
      <c r="D36" t="s">
        <v>444</v>
      </c>
      <c r="E36" t="str">
        <f t="shared" si="0"/>
        <v>0.47</v>
      </c>
      <c r="F36">
        <f t="shared" si="1"/>
        <v>0</v>
      </c>
      <c r="G36">
        <f t="shared" si="2"/>
        <v>37</v>
      </c>
      <c r="H36">
        <f t="shared" si="3"/>
        <v>0</v>
      </c>
      <c r="I36">
        <f t="shared" si="4"/>
        <v>165</v>
      </c>
      <c r="J36" t="s">
        <v>37</v>
      </c>
      <c r="K36" t="s">
        <v>46</v>
      </c>
      <c r="L36" t="s">
        <v>77</v>
      </c>
      <c r="M36" t="s">
        <v>31</v>
      </c>
      <c r="O36">
        <f t="shared" si="8"/>
        <v>175</v>
      </c>
      <c r="P36">
        <f t="shared" si="5"/>
        <v>0</v>
      </c>
      <c r="U36">
        <f t="shared" si="9"/>
        <v>35</v>
      </c>
      <c r="V36" s="2">
        <f t="shared" si="6"/>
        <v>0</v>
      </c>
      <c r="W36">
        <f t="shared" si="10"/>
        <v>478</v>
      </c>
      <c r="AC36">
        <v>35</v>
      </c>
      <c r="AD36">
        <v>0</v>
      </c>
      <c r="AE36" s="2">
        <f t="shared" si="7"/>
        <v>0</v>
      </c>
    </row>
    <row r="37" spans="1:31" x14ac:dyDescent="0.2">
      <c r="A37">
        <v>202006017902</v>
      </c>
      <c r="B37" t="s">
        <v>0</v>
      </c>
      <c r="C37" s="1">
        <v>43750</v>
      </c>
      <c r="D37" t="s">
        <v>642</v>
      </c>
      <c r="E37" t="str">
        <f t="shared" si="0"/>
        <v>0.49</v>
      </c>
      <c r="F37">
        <f t="shared" si="1"/>
        <v>0</v>
      </c>
      <c r="G37">
        <f t="shared" si="2"/>
        <v>37</v>
      </c>
      <c r="H37">
        <f t="shared" si="3"/>
        <v>0</v>
      </c>
      <c r="I37">
        <f t="shared" si="4"/>
        <v>165</v>
      </c>
      <c r="J37" t="s">
        <v>37</v>
      </c>
      <c r="K37" t="s">
        <v>4</v>
      </c>
      <c r="L37" t="s">
        <v>404</v>
      </c>
      <c r="M37" t="s">
        <v>19</v>
      </c>
      <c r="O37">
        <f t="shared" si="8"/>
        <v>180</v>
      </c>
      <c r="P37">
        <f t="shared" si="5"/>
        <v>1</v>
      </c>
      <c r="U37">
        <f t="shared" si="9"/>
        <v>36</v>
      </c>
      <c r="V37" s="2">
        <f t="shared" si="6"/>
        <v>2</v>
      </c>
      <c r="W37">
        <f t="shared" si="10"/>
        <v>480</v>
      </c>
      <c r="AC37">
        <v>36</v>
      </c>
      <c r="AD37">
        <v>4</v>
      </c>
      <c r="AE37" s="2">
        <f t="shared" si="7"/>
        <v>2.36</v>
      </c>
    </row>
    <row r="38" spans="1:31" x14ac:dyDescent="0.2">
      <c r="A38">
        <v>202008005687</v>
      </c>
      <c r="B38" t="s">
        <v>0</v>
      </c>
      <c r="C38" t="s">
        <v>135</v>
      </c>
      <c r="D38" t="s">
        <v>144</v>
      </c>
      <c r="E38" t="str">
        <f t="shared" si="0"/>
        <v>0.54</v>
      </c>
      <c r="F38">
        <f t="shared" si="1"/>
        <v>1</v>
      </c>
      <c r="G38">
        <f t="shared" si="2"/>
        <v>79</v>
      </c>
      <c r="H38">
        <f t="shared" si="3"/>
        <v>0</v>
      </c>
      <c r="I38">
        <f t="shared" si="4"/>
        <v>165</v>
      </c>
      <c r="J38" t="s">
        <v>29</v>
      </c>
      <c r="K38" t="s">
        <v>4</v>
      </c>
      <c r="L38" t="s">
        <v>145</v>
      </c>
      <c r="M38" t="s">
        <v>19</v>
      </c>
      <c r="O38">
        <f t="shared" si="8"/>
        <v>185</v>
      </c>
      <c r="P38">
        <f t="shared" si="5"/>
        <v>1</v>
      </c>
      <c r="U38">
        <f t="shared" si="9"/>
        <v>37</v>
      </c>
      <c r="V38" s="2">
        <f t="shared" si="6"/>
        <v>2</v>
      </c>
      <c r="W38">
        <f t="shared" si="10"/>
        <v>482</v>
      </c>
      <c r="AC38">
        <v>37</v>
      </c>
      <c r="AD38">
        <v>4</v>
      </c>
      <c r="AE38" s="2">
        <f t="shared" si="7"/>
        <v>2.36</v>
      </c>
    </row>
    <row r="39" spans="1:31" x14ac:dyDescent="0.2">
      <c r="A39">
        <v>202010009861</v>
      </c>
      <c r="B39" t="s">
        <v>0</v>
      </c>
      <c r="C39" s="1">
        <v>44047</v>
      </c>
      <c r="D39" t="s">
        <v>144</v>
      </c>
      <c r="E39" t="str">
        <f t="shared" si="0"/>
        <v>0.54</v>
      </c>
      <c r="F39">
        <f t="shared" si="1"/>
        <v>1</v>
      </c>
      <c r="G39">
        <f t="shared" si="2"/>
        <v>79</v>
      </c>
      <c r="H39">
        <f t="shared" si="3"/>
        <v>0</v>
      </c>
      <c r="I39">
        <f t="shared" si="4"/>
        <v>165</v>
      </c>
      <c r="J39" t="s">
        <v>37</v>
      </c>
      <c r="K39" t="s">
        <v>4</v>
      </c>
      <c r="L39" t="s">
        <v>301</v>
      </c>
      <c r="M39" t="s">
        <v>19</v>
      </c>
      <c r="O39">
        <f t="shared" si="8"/>
        <v>190</v>
      </c>
      <c r="P39">
        <f t="shared" si="5"/>
        <v>0</v>
      </c>
      <c r="U39">
        <f t="shared" si="9"/>
        <v>38</v>
      </c>
      <c r="V39" s="2">
        <f t="shared" si="6"/>
        <v>3</v>
      </c>
      <c r="W39">
        <f t="shared" si="10"/>
        <v>485</v>
      </c>
      <c r="AC39">
        <v>38</v>
      </c>
      <c r="AD39">
        <v>3</v>
      </c>
      <c r="AE39" s="2">
        <f t="shared" si="7"/>
        <v>1.77</v>
      </c>
    </row>
    <row r="40" spans="1:31" x14ac:dyDescent="0.2">
      <c r="A40">
        <v>202003027482</v>
      </c>
      <c r="B40" t="s">
        <v>0</v>
      </c>
      <c r="C40" s="1">
        <v>43717</v>
      </c>
      <c r="D40" t="s">
        <v>144</v>
      </c>
      <c r="E40" t="str">
        <f t="shared" si="0"/>
        <v>0.54</v>
      </c>
      <c r="F40">
        <f t="shared" si="1"/>
        <v>1</v>
      </c>
      <c r="G40">
        <f t="shared" si="2"/>
        <v>79</v>
      </c>
      <c r="H40">
        <f t="shared" si="3"/>
        <v>0</v>
      </c>
      <c r="I40">
        <f t="shared" si="4"/>
        <v>165</v>
      </c>
      <c r="J40" t="s">
        <v>37</v>
      </c>
      <c r="K40" t="s">
        <v>4</v>
      </c>
      <c r="L40" t="s">
        <v>67</v>
      </c>
      <c r="M40" t="s">
        <v>31</v>
      </c>
      <c r="O40">
        <f t="shared" si="8"/>
        <v>195</v>
      </c>
      <c r="P40">
        <f t="shared" si="5"/>
        <v>1</v>
      </c>
      <c r="U40">
        <f t="shared" si="9"/>
        <v>39</v>
      </c>
      <c r="V40" s="2">
        <f t="shared" si="6"/>
        <v>6</v>
      </c>
      <c r="W40">
        <f t="shared" si="10"/>
        <v>491</v>
      </c>
      <c r="AC40">
        <v>39</v>
      </c>
      <c r="AD40">
        <v>14</v>
      </c>
      <c r="AE40" s="2">
        <f t="shared" si="7"/>
        <v>8.26</v>
      </c>
    </row>
    <row r="41" spans="1:31" x14ac:dyDescent="0.2">
      <c r="A41">
        <v>202003025504</v>
      </c>
      <c r="B41" t="s">
        <v>0</v>
      </c>
      <c r="C41" s="1">
        <v>43717</v>
      </c>
      <c r="D41" t="s">
        <v>144</v>
      </c>
      <c r="E41" t="str">
        <f t="shared" si="0"/>
        <v>0.54</v>
      </c>
      <c r="F41">
        <f t="shared" si="1"/>
        <v>1</v>
      </c>
      <c r="G41">
        <f t="shared" si="2"/>
        <v>79</v>
      </c>
      <c r="H41">
        <f t="shared" si="3"/>
        <v>0</v>
      </c>
      <c r="I41">
        <f t="shared" si="4"/>
        <v>165</v>
      </c>
      <c r="J41" t="s">
        <v>85</v>
      </c>
      <c r="K41" t="s">
        <v>4</v>
      </c>
      <c r="L41" t="s">
        <v>89</v>
      </c>
      <c r="M41" t="s">
        <v>19</v>
      </c>
      <c r="O41">
        <f t="shared" si="8"/>
        <v>200</v>
      </c>
      <c r="P41">
        <f t="shared" si="5"/>
        <v>0</v>
      </c>
      <c r="U41">
        <f t="shared" si="9"/>
        <v>40</v>
      </c>
      <c r="V41" s="2">
        <f t="shared" si="6"/>
        <v>3</v>
      </c>
      <c r="W41">
        <f t="shared" si="10"/>
        <v>494</v>
      </c>
      <c r="AC41">
        <v>40</v>
      </c>
      <c r="AD41">
        <v>2</v>
      </c>
      <c r="AE41" s="2">
        <f t="shared" si="7"/>
        <v>1.18</v>
      </c>
    </row>
    <row r="42" spans="1:31" x14ac:dyDescent="0.2">
      <c r="A42">
        <v>202006004047</v>
      </c>
      <c r="B42" t="s">
        <v>0</v>
      </c>
      <c r="C42" s="1">
        <v>43750</v>
      </c>
      <c r="D42" t="s">
        <v>144</v>
      </c>
      <c r="E42" t="str">
        <f t="shared" si="0"/>
        <v>0.54</v>
      </c>
      <c r="F42">
        <f t="shared" si="1"/>
        <v>1</v>
      </c>
      <c r="G42">
        <f t="shared" si="2"/>
        <v>79</v>
      </c>
      <c r="H42">
        <f t="shared" si="3"/>
        <v>0</v>
      </c>
      <c r="I42">
        <f t="shared" si="4"/>
        <v>165</v>
      </c>
      <c r="J42" t="s">
        <v>37</v>
      </c>
      <c r="K42" t="s">
        <v>46</v>
      </c>
      <c r="L42" t="s">
        <v>77</v>
      </c>
      <c r="M42" t="s">
        <v>31</v>
      </c>
      <c r="O42">
        <f t="shared" si="8"/>
        <v>205</v>
      </c>
      <c r="P42">
        <f t="shared" si="5"/>
        <v>2</v>
      </c>
      <c r="U42">
        <f t="shared" si="9"/>
        <v>41</v>
      </c>
      <c r="V42" s="2">
        <f t="shared" si="6"/>
        <v>2</v>
      </c>
      <c r="W42">
        <f t="shared" si="10"/>
        <v>496</v>
      </c>
      <c r="AC42">
        <v>41</v>
      </c>
      <c r="AD42">
        <v>3</v>
      </c>
      <c r="AE42" s="2">
        <f t="shared" si="7"/>
        <v>1.77</v>
      </c>
    </row>
    <row r="43" spans="1:31" x14ac:dyDescent="0.2">
      <c r="A43">
        <v>202006017918</v>
      </c>
      <c r="B43" t="s">
        <v>0</v>
      </c>
      <c r="C43" s="1">
        <v>43750</v>
      </c>
      <c r="D43" t="s">
        <v>144</v>
      </c>
      <c r="E43" t="str">
        <f t="shared" si="0"/>
        <v>0.54</v>
      </c>
      <c r="F43">
        <f t="shared" si="1"/>
        <v>1</v>
      </c>
      <c r="G43">
        <f t="shared" si="2"/>
        <v>79</v>
      </c>
      <c r="H43">
        <f t="shared" si="3"/>
        <v>0</v>
      </c>
      <c r="I43">
        <f t="shared" si="4"/>
        <v>165</v>
      </c>
      <c r="J43" t="s">
        <v>85</v>
      </c>
      <c r="K43" t="s">
        <v>4</v>
      </c>
      <c r="L43" t="s">
        <v>103</v>
      </c>
      <c r="M43" t="s">
        <v>31</v>
      </c>
      <c r="O43">
        <f t="shared" si="8"/>
        <v>210</v>
      </c>
      <c r="P43">
        <f t="shared" si="5"/>
        <v>1</v>
      </c>
      <c r="U43">
        <f t="shared" si="9"/>
        <v>42</v>
      </c>
      <c r="V43" s="2">
        <f t="shared" si="6"/>
        <v>1</v>
      </c>
      <c r="W43">
        <f t="shared" si="10"/>
        <v>497</v>
      </c>
      <c r="AC43">
        <v>42</v>
      </c>
      <c r="AD43">
        <v>2</v>
      </c>
      <c r="AE43" s="2">
        <f t="shared" si="7"/>
        <v>1.18</v>
      </c>
    </row>
    <row r="44" spans="1:31" x14ac:dyDescent="0.2">
      <c r="A44">
        <v>202011009650</v>
      </c>
      <c r="B44" t="s">
        <v>0</v>
      </c>
      <c r="C44" t="s">
        <v>325</v>
      </c>
      <c r="D44" t="s">
        <v>375</v>
      </c>
      <c r="E44" t="str">
        <f t="shared" si="0"/>
        <v>0.55</v>
      </c>
      <c r="F44">
        <f t="shared" si="1"/>
        <v>1</v>
      </c>
      <c r="G44">
        <f t="shared" si="2"/>
        <v>79</v>
      </c>
      <c r="H44">
        <f t="shared" si="3"/>
        <v>0</v>
      </c>
      <c r="I44">
        <f t="shared" si="4"/>
        <v>165</v>
      </c>
      <c r="J44" t="s">
        <v>107</v>
      </c>
      <c r="K44" t="s">
        <v>4</v>
      </c>
      <c r="L44" t="s">
        <v>134</v>
      </c>
      <c r="M44" t="s">
        <v>48</v>
      </c>
      <c r="O44">
        <f t="shared" si="8"/>
        <v>215</v>
      </c>
      <c r="P44">
        <f t="shared" si="5"/>
        <v>2</v>
      </c>
      <c r="U44">
        <f t="shared" si="9"/>
        <v>43</v>
      </c>
      <c r="V44" s="2">
        <f t="shared" si="6"/>
        <v>6</v>
      </c>
      <c r="W44">
        <f t="shared" si="10"/>
        <v>503</v>
      </c>
      <c r="AC44">
        <v>43</v>
      </c>
      <c r="AD44">
        <v>10</v>
      </c>
      <c r="AE44" s="2">
        <f t="shared" si="7"/>
        <v>5.9</v>
      </c>
    </row>
    <row r="45" spans="1:31" x14ac:dyDescent="0.2">
      <c r="A45">
        <v>202007025843</v>
      </c>
      <c r="B45" t="s">
        <v>0</v>
      </c>
      <c r="C45" t="s">
        <v>1</v>
      </c>
      <c r="D45" t="s">
        <v>74</v>
      </c>
      <c r="E45" t="str">
        <f t="shared" si="0"/>
        <v>0.58</v>
      </c>
      <c r="F45">
        <f t="shared" si="1"/>
        <v>1</v>
      </c>
      <c r="G45">
        <f t="shared" si="2"/>
        <v>79</v>
      </c>
      <c r="H45">
        <f t="shared" si="3"/>
        <v>0</v>
      </c>
      <c r="I45">
        <f t="shared" si="4"/>
        <v>165</v>
      </c>
      <c r="J45" t="s">
        <v>37</v>
      </c>
      <c r="K45" t="s">
        <v>46</v>
      </c>
      <c r="L45" t="s">
        <v>75</v>
      </c>
      <c r="M45" t="s">
        <v>52</v>
      </c>
      <c r="O45">
        <f t="shared" si="8"/>
        <v>220</v>
      </c>
      <c r="P45">
        <f t="shared" si="5"/>
        <v>2</v>
      </c>
      <c r="U45">
        <f t="shared" si="9"/>
        <v>44</v>
      </c>
      <c r="V45" s="2">
        <f t="shared" si="6"/>
        <v>2</v>
      </c>
      <c r="W45">
        <f t="shared" si="10"/>
        <v>505</v>
      </c>
      <c r="AC45">
        <v>44</v>
      </c>
      <c r="AD45">
        <v>2</v>
      </c>
      <c r="AE45" s="2">
        <f t="shared" si="7"/>
        <v>1.18</v>
      </c>
    </row>
    <row r="46" spans="1:31" x14ac:dyDescent="0.2">
      <c r="A46">
        <v>202006004048</v>
      </c>
      <c r="B46" t="s">
        <v>0</v>
      </c>
      <c r="C46" s="1">
        <v>43750</v>
      </c>
      <c r="D46" t="s">
        <v>630</v>
      </c>
      <c r="E46" t="str">
        <f t="shared" si="0"/>
        <v>0.59</v>
      </c>
      <c r="F46">
        <f t="shared" si="1"/>
        <v>1</v>
      </c>
      <c r="G46">
        <f t="shared" si="2"/>
        <v>79</v>
      </c>
      <c r="H46">
        <f t="shared" si="3"/>
        <v>0</v>
      </c>
      <c r="I46">
        <f t="shared" si="4"/>
        <v>165</v>
      </c>
      <c r="J46" t="s">
        <v>37</v>
      </c>
      <c r="K46" t="s">
        <v>46</v>
      </c>
      <c r="L46" t="s">
        <v>75</v>
      </c>
      <c r="M46" t="s">
        <v>52</v>
      </c>
      <c r="O46">
        <f t="shared" si="8"/>
        <v>225</v>
      </c>
      <c r="P46">
        <f t="shared" si="5"/>
        <v>1</v>
      </c>
      <c r="U46">
        <f t="shared" si="9"/>
        <v>45</v>
      </c>
      <c r="V46" s="2">
        <f t="shared" si="6"/>
        <v>2</v>
      </c>
      <c r="W46">
        <f t="shared" si="10"/>
        <v>507</v>
      </c>
      <c r="AC46">
        <v>45</v>
      </c>
      <c r="AD46">
        <v>4</v>
      </c>
      <c r="AE46" s="2">
        <f t="shared" si="7"/>
        <v>2.36</v>
      </c>
    </row>
    <row r="47" spans="1:31" x14ac:dyDescent="0.2">
      <c r="A47">
        <v>202009010991</v>
      </c>
      <c r="B47" t="s">
        <v>0</v>
      </c>
      <c r="C47" s="1">
        <v>44107</v>
      </c>
      <c r="D47" t="s">
        <v>229</v>
      </c>
      <c r="E47" t="str">
        <f t="shared" si="0"/>
        <v>0.60</v>
      </c>
      <c r="F47">
        <f t="shared" si="1"/>
        <v>1</v>
      </c>
      <c r="G47">
        <f t="shared" si="2"/>
        <v>79</v>
      </c>
      <c r="H47">
        <f t="shared" si="3"/>
        <v>0</v>
      </c>
      <c r="I47">
        <f t="shared" si="4"/>
        <v>165</v>
      </c>
      <c r="J47" t="s">
        <v>37</v>
      </c>
      <c r="K47" t="s">
        <v>4</v>
      </c>
      <c r="L47" t="s">
        <v>160</v>
      </c>
      <c r="M47" t="s">
        <v>52</v>
      </c>
      <c r="O47">
        <f t="shared" si="8"/>
        <v>230</v>
      </c>
      <c r="P47">
        <f t="shared" si="5"/>
        <v>0</v>
      </c>
      <c r="U47">
        <f t="shared" si="9"/>
        <v>46</v>
      </c>
      <c r="V47" s="2">
        <f t="shared" si="6"/>
        <v>3</v>
      </c>
      <c r="W47">
        <f t="shared" si="10"/>
        <v>510</v>
      </c>
      <c r="AC47">
        <v>46</v>
      </c>
      <c r="AD47">
        <v>4</v>
      </c>
      <c r="AE47" s="2">
        <f t="shared" si="7"/>
        <v>2.36</v>
      </c>
    </row>
    <row r="48" spans="1:31" x14ac:dyDescent="0.2">
      <c r="A48">
        <v>202003015169</v>
      </c>
      <c r="B48" t="s">
        <v>0</v>
      </c>
      <c r="C48" s="1">
        <v>43717</v>
      </c>
      <c r="D48" t="s">
        <v>229</v>
      </c>
      <c r="E48" t="str">
        <f t="shared" si="0"/>
        <v>0.60</v>
      </c>
      <c r="F48">
        <f t="shared" si="1"/>
        <v>1</v>
      </c>
      <c r="G48">
        <f t="shared" si="2"/>
        <v>79</v>
      </c>
      <c r="H48">
        <f t="shared" si="3"/>
        <v>0</v>
      </c>
      <c r="I48">
        <f t="shared" si="4"/>
        <v>165</v>
      </c>
      <c r="J48" t="s">
        <v>37</v>
      </c>
      <c r="K48" t="s">
        <v>46</v>
      </c>
      <c r="L48" t="s">
        <v>77</v>
      </c>
      <c r="M48" t="s">
        <v>31</v>
      </c>
      <c r="O48">
        <f t="shared" si="8"/>
        <v>235</v>
      </c>
      <c r="P48">
        <f t="shared" si="5"/>
        <v>0</v>
      </c>
      <c r="U48">
        <f t="shared" si="9"/>
        <v>47</v>
      </c>
      <c r="V48" s="2">
        <f t="shared" si="6"/>
        <v>2</v>
      </c>
      <c r="W48">
        <f t="shared" si="10"/>
        <v>512</v>
      </c>
      <c r="AC48">
        <v>47</v>
      </c>
      <c r="AD48">
        <v>1</v>
      </c>
      <c r="AE48" s="2">
        <f t="shared" si="7"/>
        <v>0.59</v>
      </c>
    </row>
    <row r="49" spans="1:31" x14ac:dyDescent="0.2">
      <c r="A49">
        <v>202007013373</v>
      </c>
      <c r="B49" t="s">
        <v>0</v>
      </c>
      <c r="C49" t="s">
        <v>1</v>
      </c>
      <c r="D49" t="s">
        <v>98</v>
      </c>
      <c r="E49" t="str">
        <f t="shared" si="0"/>
        <v>0.64</v>
      </c>
      <c r="F49">
        <f t="shared" si="1"/>
        <v>1</v>
      </c>
      <c r="G49">
        <f t="shared" si="2"/>
        <v>79</v>
      </c>
      <c r="H49">
        <f t="shared" si="3"/>
        <v>0</v>
      </c>
      <c r="I49">
        <f t="shared" si="4"/>
        <v>165</v>
      </c>
      <c r="J49" t="s">
        <v>85</v>
      </c>
      <c r="K49" t="s">
        <v>4</v>
      </c>
      <c r="L49" t="s">
        <v>99</v>
      </c>
      <c r="M49" t="s">
        <v>81</v>
      </c>
      <c r="O49">
        <f t="shared" si="8"/>
        <v>240</v>
      </c>
      <c r="P49">
        <f t="shared" si="5"/>
        <v>1</v>
      </c>
      <c r="U49">
        <f t="shared" si="9"/>
        <v>48</v>
      </c>
      <c r="V49" s="2">
        <f t="shared" si="6"/>
        <v>0</v>
      </c>
      <c r="W49">
        <f t="shared" si="10"/>
        <v>512</v>
      </c>
      <c r="AC49">
        <v>48</v>
      </c>
      <c r="AD49">
        <v>0</v>
      </c>
      <c r="AE49" s="2">
        <f t="shared" si="7"/>
        <v>0</v>
      </c>
    </row>
    <row r="50" spans="1:31" x14ac:dyDescent="0.2">
      <c r="A50">
        <v>202011009424</v>
      </c>
      <c r="B50" t="s">
        <v>0</v>
      </c>
      <c r="C50" t="s">
        <v>325</v>
      </c>
      <c r="D50" t="s">
        <v>98</v>
      </c>
      <c r="E50" t="str">
        <f t="shared" si="0"/>
        <v>0.64</v>
      </c>
      <c r="F50">
        <f t="shared" si="1"/>
        <v>1</v>
      </c>
      <c r="G50">
        <f t="shared" si="2"/>
        <v>79</v>
      </c>
      <c r="H50">
        <f t="shared" si="3"/>
        <v>0</v>
      </c>
      <c r="I50">
        <f t="shared" si="4"/>
        <v>165</v>
      </c>
      <c r="J50" t="s">
        <v>85</v>
      </c>
      <c r="K50" t="s">
        <v>4</v>
      </c>
      <c r="L50" t="s">
        <v>89</v>
      </c>
      <c r="M50" t="s">
        <v>19</v>
      </c>
      <c r="O50">
        <f t="shared" si="8"/>
        <v>245</v>
      </c>
      <c r="P50">
        <f t="shared" si="5"/>
        <v>0</v>
      </c>
      <c r="U50">
        <f t="shared" si="9"/>
        <v>49</v>
      </c>
      <c r="V50" s="2">
        <f t="shared" si="6"/>
        <v>2</v>
      </c>
      <c r="W50">
        <f t="shared" si="10"/>
        <v>514</v>
      </c>
      <c r="AC50">
        <v>49</v>
      </c>
      <c r="AD50">
        <v>0</v>
      </c>
      <c r="AE50" s="2">
        <f t="shared" si="7"/>
        <v>0</v>
      </c>
    </row>
    <row r="51" spans="1:31" x14ac:dyDescent="0.2">
      <c r="A51">
        <v>202011009424</v>
      </c>
      <c r="B51" t="s">
        <v>0</v>
      </c>
      <c r="C51" t="s">
        <v>325</v>
      </c>
      <c r="D51" t="s">
        <v>98</v>
      </c>
      <c r="E51" t="str">
        <f t="shared" si="0"/>
        <v>0.64</v>
      </c>
      <c r="F51">
        <f t="shared" si="1"/>
        <v>1</v>
      </c>
      <c r="G51">
        <f t="shared" si="2"/>
        <v>79</v>
      </c>
      <c r="H51">
        <f t="shared" si="3"/>
        <v>0</v>
      </c>
      <c r="I51">
        <f t="shared" si="4"/>
        <v>165</v>
      </c>
      <c r="J51" t="s">
        <v>85</v>
      </c>
      <c r="K51" t="s">
        <v>4</v>
      </c>
      <c r="L51" t="s">
        <v>89</v>
      </c>
      <c r="M51" t="s">
        <v>19</v>
      </c>
      <c r="O51">
        <f t="shared" si="8"/>
        <v>250</v>
      </c>
      <c r="P51">
        <f t="shared" si="5"/>
        <v>0</v>
      </c>
      <c r="U51">
        <f t="shared" si="9"/>
        <v>50</v>
      </c>
      <c r="V51" s="2">
        <f t="shared" si="6"/>
        <v>5</v>
      </c>
      <c r="W51">
        <f t="shared" si="10"/>
        <v>519</v>
      </c>
      <c r="AC51">
        <v>50</v>
      </c>
      <c r="AD51">
        <v>13</v>
      </c>
      <c r="AE51" s="2">
        <f t="shared" si="7"/>
        <v>7.67</v>
      </c>
    </row>
    <row r="52" spans="1:31" x14ac:dyDescent="0.2">
      <c r="A52">
        <v>202004016220</v>
      </c>
      <c r="B52" t="s">
        <v>0</v>
      </c>
      <c r="C52" s="1">
        <v>43534</v>
      </c>
      <c r="D52" t="s">
        <v>98</v>
      </c>
      <c r="E52" t="str">
        <f t="shared" si="0"/>
        <v>0.64</v>
      </c>
      <c r="F52">
        <f t="shared" si="1"/>
        <v>1</v>
      </c>
      <c r="G52">
        <f t="shared" si="2"/>
        <v>79</v>
      </c>
      <c r="H52">
        <f t="shared" si="3"/>
        <v>0</v>
      </c>
      <c r="I52">
        <f t="shared" si="4"/>
        <v>165</v>
      </c>
      <c r="J52" t="s">
        <v>29</v>
      </c>
      <c r="K52" t="s">
        <v>4</v>
      </c>
      <c r="L52" t="s">
        <v>340</v>
      </c>
      <c r="M52" t="s">
        <v>19</v>
      </c>
      <c r="O52">
        <f t="shared" si="8"/>
        <v>255</v>
      </c>
      <c r="P52">
        <f t="shared" si="5"/>
        <v>1</v>
      </c>
      <c r="U52">
        <f t="shared" si="9"/>
        <v>51</v>
      </c>
      <c r="V52" s="2">
        <f t="shared" si="6"/>
        <v>0</v>
      </c>
      <c r="W52">
        <f t="shared" si="10"/>
        <v>519</v>
      </c>
      <c r="AC52">
        <v>51</v>
      </c>
      <c r="AD52">
        <v>0</v>
      </c>
      <c r="AE52" s="2">
        <f t="shared" si="7"/>
        <v>0</v>
      </c>
    </row>
    <row r="53" spans="1:31" x14ac:dyDescent="0.2">
      <c r="A53">
        <v>202008004841</v>
      </c>
      <c r="B53" t="s">
        <v>0</v>
      </c>
      <c r="C53" t="s">
        <v>135</v>
      </c>
      <c r="D53" t="s">
        <v>143</v>
      </c>
      <c r="E53" t="str">
        <f t="shared" si="0"/>
        <v>0.65</v>
      </c>
      <c r="F53">
        <f t="shared" si="1"/>
        <v>1</v>
      </c>
      <c r="G53">
        <f t="shared" si="2"/>
        <v>79</v>
      </c>
      <c r="H53">
        <f t="shared" si="3"/>
        <v>0</v>
      </c>
      <c r="I53">
        <f t="shared" si="4"/>
        <v>165</v>
      </c>
      <c r="J53" t="s">
        <v>8</v>
      </c>
      <c r="K53" t="s">
        <v>4</v>
      </c>
      <c r="L53" t="s">
        <v>27</v>
      </c>
      <c r="M53" t="s">
        <v>10</v>
      </c>
      <c r="O53">
        <f t="shared" si="8"/>
        <v>260</v>
      </c>
      <c r="P53">
        <f t="shared" si="5"/>
        <v>0</v>
      </c>
      <c r="U53">
        <f t="shared" si="9"/>
        <v>52</v>
      </c>
      <c r="V53" s="2">
        <f t="shared" si="6"/>
        <v>0</v>
      </c>
      <c r="W53">
        <f t="shared" si="10"/>
        <v>519</v>
      </c>
      <c r="AC53">
        <v>52</v>
      </c>
      <c r="AD53">
        <v>0</v>
      </c>
      <c r="AE53" s="2">
        <f t="shared" si="7"/>
        <v>0</v>
      </c>
    </row>
    <row r="54" spans="1:31" x14ac:dyDescent="0.2">
      <c r="A54">
        <v>202008005683</v>
      </c>
      <c r="B54" t="s">
        <v>0</v>
      </c>
      <c r="C54" t="s">
        <v>135</v>
      </c>
      <c r="D54" t="s">
        <v>143</v>
      </c>
      <c r="E54" t="str">
        <f t="shared" si="0"/>
        <v>0.65</v>
      </c>
      <c r="F54">
        <f t="shared" si="1"/>
        <v>1</v>
      </c>
      <c r="G54">
        <f t="shared" si="2"/>
        <v>79</v>
      </c>
      <c r="H54">
        <f t="shared" si="3"/>
        <v>0</v>
      </c>
      <c r="I54">
        <f t="shared" si="4"/>
        <v>165</v>
      </c>
      <c r="J54" t="s">
        <v>37</v>
      </c>
      <c r="K54" t="s">
        <v>4</v>
      </c>
      <c r="L54" t="s">
        <v>63</v>
      </c>
      <c r="M54" t="s">
        <v>31</v>
      </c>
      <c r="O54">
        <f t="shared" si="8"/>
        <v>265</v>
      </c>
      <c r="P54">
        <f t="shared" si="5"/>
        <v>1</v>
      </c>
      <c r="U54">
        <f t="shared" si="9"/>
        <v>53</v>
      </c>
      <c r="V54" s="2">
        <f t="shared" si="6"/>
        <v>4</v>
      </c>
      <c r="W54">
        <f t="shared" si="10"/>
        <v>523</v>
      </c>
      <c r="AC54">
        <v>53</v>
      </c>
      <c r="AD54">
        <v>8</v>
      </c>
      <c r="AE54" s="2">
        <f t="shared" si="7"/>
        <v>4.72</v>
      </c>
    </row>
    <row r="55" spans="1:31" x14ac:dyDescent="0.2">
      <c r="A55">
        <v>202008019705</v>
      </c>
      <c r="B55" t="s">
        <v>0</v>
      </c>
      <c r="C55" t="s">
        <v>135</v>
      </c>
      <c r="D55" t="s">
        <v>143</v>
      </c>
      <c r="E55" t="str">
        <f t="shared" si="0"/>
        <v>0.65</v>
      </c>
      <c r="F55">
        <f t="shared" si="1"/>
        <v>1</v>
      </c>
      <c r="G55">
        <f t="shared" si="2"/>
        <v>79</v>
      </c>
      <c r="H55">
        <f t="shared" si="3"/>
        <v>0</v>
      </c>
      <c r="I55">
        <f t="shared" si="4"/>
        <v>165</v>
      </c>
      <c r="J55" t="s">
        <v>107</v>
      </c>
      <c r="K55" t="s">
        <v>4</v>
      </c>
      <c r="L55" t="s">
        <v>119</v>
      </c>
      <c r="M55" t="s">
        <v>48</v>
      </c>
      <c r="O55">
        <f t="shared" si="8"/>
        <v>270</v>
      </c>
      <c r="P55">
        <f t="shared" si="5"/>
        <v>1</v>
      </c>
      <c r="U55">
        <f t="shared" si="9"/>
        <v>54</v>
      </c>
      <c r="V55" s="2">
        <f t="shared" si="6"/>
        <v>2</v>
      </c>
      <c r="W55">
        <f t="shared" si="10"/>
        <v>525</v>
      </c>
      <c r="AC55">
        <v>54</v>
      </c>
      <c r="AD55">
        <v>2</v>
      </c>
      <c r="AE55" s="2">
        <f t="shared" si="7"/>
        <v>1.18</v>
      </c>
    </row>
    <row r="56" spans="1:31" x14ac:dyDescent="0.2">
      <c r="A56">
        <v>202009004472</v>
      </c>
      <c r="B56" t="s">
        <v>0</v>
      </c>
      <c r="C56" s="1">
        <v>44107</v>
      </c>
      <c r="D56" t="s">
        <v>143</v>
      </c>
      <c r="E56" t="str">
        <f t="shared" si="0"/>
        <v>0.65</v>
      </c>
      <c r="F56">
        <f t="shared" si="1"/>
        <v>1</v>
      </c>
      <c r="G56">
        <f t="shared" si="2"/>
        <v>79</v>
      </c>
      <c r="H56">
        <f t="shared" si="3"/>
        <v>0</v>
      </c>
      <c r="I56">
        <f t="shared" si="4"/>
        <v>165</v>
      </c>
      <c r="J56" t="s">
        <v>107</v>
      </c>
      <c r="K56" t="s">
        <v>4</v>
      </c>
      <c r="L56" t="s">
        <v>108</v>
      </c>
      <c r="M56" t="s">
        <v>48</v>
      </c>
      <c r="O56">
        <f t="shared" si="8"/>
        <v>275</v>
      </c>
      <c r="P56">
        <f t="shared" si="5"/>
        <v>2</v>
      </c>
      <c r="U56">
        <f t="shared" si="9"/>
        <v>55</v>
      </c>
      <c r="V56" s="2">
        <f t="shared" si="6"/>
        <v>1</v>
      </c>
      <c r="W56">
        <f t="shared" si="10"/>
        <v>526</v>
      </c>
      <c r="AC56">
        <v>55</v>
      </c>
      <c r="AD56">
        <v>3</v>
      </c>
      <c r="AE56" s="2">
        <f t="shared" si="7"/>
        <v>1.77</v>
      </c>
    </row>
    <row r="57" spans="1:31" x14ac:dyDescent="0.2">
      <c r="A57">
        <v>202010013015</v>
      </c>
      <c r="B57" t="s">
        <v>0</v>
      </c>
      <c r="C57" s="1">
        <v>44047</v>
      </c>
      <c r="D57" t="s">
        <v>143</v>
      </c>
      <c r="E57" t="str">
        <f t="shared" si="0"/>
        <v>0.65</v>
      </c>
      <c r="F57">
        <f t="shared" si="1"/>
        <v>1</v>
      </c>
      <c r="G57">
        <f t="shared" si="2"/>
        <v>79</v>
      </c>
      <c r="H57">
        <f t="shared" si="3"/>
        <v>0</v>
      </c>
      <c r="I57">
        <f t="shared" si="4"/>
        <v>165</v>
      </c>
      <c r="J57" t="s">
        <v>37</v>
      </c>
      <c r="K57" t="s">
        <v>4</v>
      </c>
      <c r="L57" t="s">
        <v>79</v>
      </c>
      <c r="M57" t="s">
        <v>31</v>
      </c>
      <c r="O57">
        <f t="shared" si="8"/>
        <v>280</v>
      </c>
      <c r="P57">
        <f t="shared" si="5"/>
        <v>2</v>
      </c>
      <c r="U57">
        <f t="shared" si="9"/>
        <v>56</v>
      </c>
      <c r="V57" s="2">
        <f t="shared" si="6"/>
        <v>2</v>
      </c>
      <c r="W57">
        <f t="shared" si="10"/>
        <v>528</v>
      </c>
      <c r="AC57">
        <v>56</v>
      </c>
      <c r="AD57">
        <v>3</v>
      </c>
      <c r="AE57" s="2">
        <f t="shared" si="7"/>
        <v>1.77</v>
      </c>
    </row>
    <row r="58" spans="1:31" x14ac:dyDescent="0.2">
      <c r="A58">
        <v>202003022102</v>
      </c>
      <c r="B58" t="s">
        <v>0</v>
      </c>
      <c r="C58" s="1">
        <v>43717</v>
      </c>
      <c r="D58" t="s">
        <v>143</v>
      </c>
      <c r="E58" t="str">
        <f t="shared" si="0"/>
        <v>0.65</v>
      </c>
      <c r="F58">
        <f t="shared" si="1"/>
        <v>1</v>
      </c>
      <c r="G58">
        <f t="shared" si="2"/>
        <v>79</v>
      </c>
      <c r="H58">
        <f t="shared" si="3"/>
        <v>0</v>
      </c>
      <c r="I58">
        <f t="shared" si="4"/>
        <v>165</v>
      </c>
      <c r="J58" t="s">
        <v>107</v>
      </c>
      <c r="K58" t="s">
        <v>4</v>
      </c>
      <c r="L58" t="s">
        <v>314</v>
      </c>
      <c r="M58" t="s">
        <v>48</v>
      </c>
      <c r="O58">
        <f t="shared" si="8"/>
        <v>285</v>
      </c>
      <c r="P58">
        <f t="shared" si="5"/>
        <v>2</v>
      </c>
      <c r="U58">
        <f t="shared" si="9"/>
        <v>57</v>
      </c>
      <c r="V58" s="2">
        <f t="shared" si="6"/>
        <v>0</v>
      </c>
      <c r="W58">
        <f t="shared" si="10"/>
        <v>528</v>
      </c>
      <c r="AC58">
        <v>57</v>
      </c>
      <c r="AD58">
        <v>0</v>
      </c>
      <c r="AE58" s="2">
        <f t="shared" si="7"/>
        <v>0</v>
      </c>
    </row>
    <row r="59" spans="1:31" x14ac:dyDescent="0.2">
      <c r="A59">
        <v>202006007092</v>
      </c>
      <c r="B59" t="s">
        <v>0</v>
      </c>
      <c r="C59" s="1">
        <v>43750</v>
      </c>
      <c r="D59" t="s">
        <v>143</v>
      </c>
      <c r="E59" t="str">
        <f t="shared" si="0"/>
        <v>0.65</v>
      </c>
      <c r="F59">
        <f t="shared" si="1"/>
        <v>1</v>
      </c>
      <c r="G59">
        <f t="shared" si="2"/>
        <v>79</v>
      </c>
      <c r="H59">
        <f t="shared" si="3"/>
        <v>0</v>
      </c>
      <c r="I59">
        <f t="shared" si="4"/>
        <v>165</v>
      </c>
      <c r="J59" t="s">
        <v>107</v>
      </c>
      <c r="K59" t="s">
        <v>4</v>
      </c>
      <c r="L59" t="s">
        <v>185</v>
      </c>
      <c r="M59" t="s">
        <v>48</v>
      </c>
      <c r="O59">
        <f t="shared" si="8"/>
        <v>290</v>
      </c>
      <c r="P59">
        <f t="shared" si="5"/>
        <v>0</v>
      </c>
      <c r="U59">
        <f t="shared" si="9"/>
        <v>58</v>
      </c>
      <c r="V59" s="2">
        <f t="shared" si="6"/>
        <v>1</v>
      </c>
      <c r="W59">
        <f t="shared" si="10"/>
        <v>529</v>
      </c>
      <c r="AC59">
        <v>58</v>
      </c>
      <c r="AD59">
        <v>1</v>
      </c>
      <c r="AE59" s="2">
        <f t="shared" si="7"/>
        <v>0.59</v>
      </c>
    </row>
    <row r="60" spans="1:31" x14ac:dyDescent="0.2">
      <c r="A60">
        <v>202011009427</v>
      </c>
      <c r="B60" t="s">
        <v>0</v>
      </c>
      <c r="C60" t="s">
        <v>325</v>
      </c>
      <c r="D60" t="s">
        <v>360</v>
      </c>
      <c r="E60" t="str">
        <f t="shared" si="0"/>
        <v>0.66</v>
      </c>
      <c r="F60">
        <f t="shared" si="1"/>
        <v>1</v>
      </c>
      <c r="G60">
        <f t="shared" si="2"/>
        <v>79</v>
      </c>
      <c r="H60">
        <f t="shared" si="3"/>
        <v>0</v>
      </c>
      <c r="I60">
        <f t="shared" si="4"/>
        <v>165</v>
      </c>
      <c r="J60" t="s">
        <v>85</v>
      </c>
      <c r="K60" t="s">
        <v>4</v>
      </c>
      <c r="L60" t="s">
        <v>170</v>
      </c>
      <c r="M60" t="s">
        <v>81</v>
      </c>
      <c r="O60">
        <f t="shared" si="8"/>
        <v>295</v>
      </c>
      <c r="P60">
        <f t="shared" si="5"/>
        <v>1</v>
      </c>
      <c r="U60">
        <f t="shared" si="9"/>
        <v>59</v>
      </c>
      <c r="V60" s="2">
        <f t="shared" si="6"/>
        <v>1</v>
      </c>
      <c r="W60">
        <f t="shared" si="10"/>
        <v>530</v>
      </c>
      <c r="AC60">
        <v>59</v>
      </c>
      <c r="AD60">
        <v>2</v>
      </c>
      <c r="AE60" s="2">
        <f t="shared" si="7"/>
        <v>1.18</v>
      </c>
    </row>
    <row r="61" spans="1:31" x14ac:dyDescent="0.2">
      <c r="A61">
        <v>202004018075</v>
      </c>
      <c r="B61" t="s">
        <v>0</v>
      </c>
      <c r="C61" s="1">
        <v>43534</v>
      </c>
      <c r="D61" t="s">
        <v>556</v>
      </c>
      <c r="E61" t="str">
        <f t="shared" si="0"/>
        <v>0.67</v>
      </c>
      <c r="F61">
        <f t="shared" si="1"/>
        <v>1</v>
      </c>
      <c r="G61">
        <f t="shared" si="2"/>
        <v>79</v>
      </c>
      <c r="H61">
        <f t="shared" si="3"/>
        <v>0</v>
      </c>
      <c r="I61">
        <f t="shared" si="4"/>
        <v>165</v>
      </c>
      <c r="J61" t="s">
        <v>107</v>
      </c>
      <c r="K61" t="s">
        <v>4</v>
      </c>
      <c r="L61" t="s">
        <v>314</v>
      </c>
      <c r="M61" t="s">
        <v>48</v>
      </c>
      <c r="O61">
        <f t="shared" si="8"/>
        <v>300</v>
      </c>
      <c r="P61">
        <f t="shared" si="5"/>
        <v>2</v>
      </c>
      <c r="U61">
        <f t="shared" si="9"/>
        <v>60</v>
      </c>
      <c r="V61" s="2">
        <f t="shared" si="6"/>
        <v>4</v>
      </c>
      <c r="W61">
        <f t="shared" si="10"/>
        <v>534</v>
      </c>
      <c r="AC61">
        <v>60</v>
      </c>
      <c r="AD61">
        <v>5</v>
      </c>
      <c r="AE61" s="2">
        <f t="shared" si="7"/>
        <v>2.95</v>
      </c>
    </row>
    <row r="62" spans="1:31" x14ac:dyDescent="0.2">
      <c r="A62">
        <v>202011009426</v>
      </c>
      <c r="B62" t="s">
        <v>0</v>
      </c>
      <c r="C62" t="s">
        <v>325</v>
      </c>
      <c r="D62" t="s">
        <v>339</v>
      </c>
      <c r="E62" t="str">
        <f t="shared" si="0"/>
        <v>0.72</v>
      </c>
      <c r="F62">
        <f t="shared" si="1"/>
        <v>1</v>
      </c>
      <c r="G62">
        <f t="shared" si="2"/>
        <v>79</v>
      </c>
      <c r="H62">
        <f t="shared" si="3"/>
        <v>0</v>
      </c>
      <c r="I62">
        <f t="shared" si="4"/>
        <v>165</v>
      </c>
      <c r="J62" t="s">
        <v>29</v>
      </c>
      <c r="K62" t="s">
        <v>4</v>
      </c>
      <c r="L62" t="s">
        <v>340</v>
      </c>
      <c r="M62" t="s">
        <v>19</v>
      </c>
      <c r="O62">
        <f t="shared" si="8"/>
        <v>305</v>
      </c>
      <c r="P62">
        <f t="shared" si="5"/>
        <v>1</v>
      </c>
      <c r="U62">
        <f t="shared" si="9"/>
        <v>61</v>
      </c>
      <c r="V62" s="2">
        <f t="shared" si="6"/>
        <v>2</v>
      </c>
      <c r="W62">
        <f t="shared" si="10"/>
        <v>536</v>
      </c>
      <c r="AC62">
        <v>61</v>
      </c>
      <c r="AD62">
        <v>1</v>
      </c>
      <c r="AE62" s="2">
        <f t="shared" si="7"/>
        <v>0.59</v>
      </c>
    </row>
    <row r="63" spans="1:31" x14ac:dyDescent="0.2">
      <c r="A63">
        <v>202008005679</v>
      </c>
      <c r="B63" t="s">
        <v>0</v>
      </c>
      <c r="C63" t="s">
        <v>135</v>
      </c>
      <c r="D63" t="s">
        <v>187</v>
      </c>
      <c r="E63" t="str">
        <f t="shared" si="0"/>
        <v>0.75</v>
      </c>
      <c r="F63">
        <f t="shared" si="1"/>
        <v>1</v>
      </c>
      <c r="G63">
        <f t="shared" si="2"/>
        <v>79</v>
      </c>
      <c r="H63">
        <f t="shared" si="3"/>
        <v>0</v>
      </c>
      <c r="I63">
        <f t="shared" si="4"/>
        <v>165</v>
      </c>
      <c r="J63" t="s">
        <v>107</v>
      </c>
      <c r="K63" t="s">
        <v>4</v>
      </c>
      <c r="L63" t="s">
        <v>188</v>
      </c>
      <c r="M63" t="s">
        <v>48</v>
      </c>
      <c r="O63">
        <f t="shared" si="8"/>
        <v>310</v>
      </c>
      <c r="P63">
        <f t="shared" si="5"/>
        <v>1</v>
      </c>
      <c r="U63">
        <f t="shared" si="9"/>
        <v>62</v>
      </c>
      <c r="V63" s="2">
        <f t="shared" si="6"/>
        <v>0</v>
      </c>
      <c r="W63">
        <f t="shared" si="10"/>
        <v>536</v>
      </c>
      <c r="AC63">
        <v>62</v>
      </c>
      <c r="AD63">
        <v>0</v>
      </c>
      <c r="AE63" s="2">
        <f t="shared" si="7"/>
        <v>0</v>
      </c>
    </row>
    <row r="64" spans="1:31" x14ac:dyDescent="0.2">
      <c r="A64">
        <v>202010011789</v>
      </c>
      <c r="B64" t="s">
        <v>0</v>
      </c>
      <c r="C64" s="1">
        <v>44047</v>
      </c>
      <c r="D64" t="s">
        <v>187</v>
      </c>
      <c r="E64" t="str">
        <f t="shared" si="0"/>
        <v>0.75</v>
      </c>
      <c r="F64">
        <f t="shared" si="1"/>
        <v>1</v>
      </c>
      <c r="G64">
        <f t="shared" si="2"/>
        <v>79</v>
      </c>
      <c r="H64">
        <f t="shared" si="3"/>
        <v>0</v>
      </c>
      <c r="I64">
        <f t="shared" si="4"/>
        <v>165</v>
      </c>
      <c r="J64" t="s">
        <v>107</v>
      </c>
      <c r="K64" t="s">
        <v>4</v>
      </c>
      <c r="L64" t="s">
        <v>323</v>
      </c>
      <c r="M64" t="s">
        <v>48</v>
      </c>
      <c r="O64">
        <f t="shared" si="8"/>
        <v>315</v>
      </c>
      <c r="P64">
        <f t="shared" si="5"/>
        <v>0</v>
      </c>
      <c r="U64">
        <f t="shared" si="9"/>
        <v>63</v>
      </c>
      <c r="V64" s="2">
        <f t="shared" si="6"/>
        <v>1</v>
      </c>
      <c r="W64">
        <f t="shared" si="10"/>
        <v>537</v>
      </c>
      <c r="AC64">
        <v>63</v>
      </c>
      <c r="AD64">
        <v>0</v>
      </c>
      <c r="AE64" s="2">
        <f t="shared" si="7"/>
        <v>0</v>
      </c>
    </row>
    <row r="65" spans="1:31" x14ac:dyDescent="0.2">
      <c r="A65">
        <v>202011002903</v>
      </c>
      <c r="B65" t="s">
        <v>0</v>
      </c>
      <c r="C65" t="s">
        <v>325</v>
      </c>
      <c r="D65" t="s">
        <v>187</v>
      </c>
      <c r="E65" t="str">
        <f t="shared" ref="E65:E128" si="11">REPLACE(D65,1,1,"")</f>
        <v>0.75</v>
      </c>
      <c r="F65">
        <f t="shared" si="1"/>
        <v>1</v>
      </c>
      <c r="G65">
        <f t="shared" si="2"/>
        <v>79</v>
      </c>
      <c r="H65">
        <f t="shared" si="3"/>
        <v>0</v>
      </c>
      <c r="I65">
        <f t="shared" si="4"/>
        <v>165</v>
      </c>
      <c r="J65" t="s">
        <v>107</v>
      </c>
      <c r="K65" t="s">
        <v>4</v>
      </c>
      <c r="L65" t="s">
        <v>323</v>
      </c>
      <c r="M65" t="s">
        <v>48</v>
      </c>
      <c r="O65">
        <f t="shared" si="8"/>
        <v>320</v>
      </c>
      <c r="P65">
        <f t="shared" si="5"/>
        <v>1</v>
      </c>
      <c r="U65">
        <f t="shared" si="9"/>
        <v>64</v>
      </c>
      <c r="V65" s="2">
        <f t="shared" si="6"/>
        <v>1</v>
      </c>
      <c r="W65">
        <f t="shared" si="10"/>
        <v>538</v>
      </c>
      <c r="AC65">
        <v>64</v>
      </c>
      <c r="AD65">
        <v>0</v>
      </c>
      <c r="AE65" s="2">
        <f t="shared" si="7"/>
        <v>0</v>
      </c>
    </row>
    <row r="66" spans="1:31" x14ac:dyDescent="0.2">
      <c r="A66">
        <v>202004009331</v>
      </c>
      <c r="B66" t="s">
        <v>0</v>
      </c>
      <c r="C66" s="1">
        <v>43534</v>
      </c>
      <c r="D66" t="s">
        <v>187</v>
      </c>
      <c r="E66" t="str">
        <f t="shared" si="11"/>
        <v>0.75</v>
      </c>
      <c r="F66">
        <f t="shared" ref="F66:F129" si="12">ROUND(E66,0)</f>
        <v>1</v>
      </c>
      <c r="G66">
        <f t="shared" ref="G66:G129" si="13">COUNTIF($F$1:$F$674,F66)</f>
        <v>79</v>
      </c>
      <c r="H66">
        <f t="shared" ref="H66:H129" si="14">ROUND(E66/5,0)*5</f>
        <v>0</v>
      </c>
      <c r="I66">
        <f t="shared" ref="I66:I129" si="15">COUNTIF($H$1:$H$674,H66)</f>
        <v>165</v>
      </c>
      <c r="J66" t="s">
        <v>8</v>
      </c>
      <c r="K66" t="s">
        <v>4</v>
      </c>
      <c r="L66" t="s">
        <v>27</v>
      </c>
      <c r="M66" t="s">
        <v>10</v>
      </c>
      <c r="O66">
        <f t="shared" si="8"/>
        <v>325</v>
      </c>
      <c r="P66">
        <f t="shared" ref="P66:P101" si="16">_xlfn.IFNA(VLOOKUP(O66,$H$1:$I$674,2,0),0)</f>
        <v>0</v>
      </c>
      <c r="U66">
        <f t="shared" si="9"/>
        <v>65</v>
      </c>
      <c r="V66" s="2">
        <f t="shared" ref="V66:V129" si="17">_xlfn.IFNA(VLOOKUP(U66,$F$1:$G$674,2,0),0)</f>
        <v>6</v>
      </c>
      <c r="W66">
        <f t="shared" si="10"/>
        <v>544</v>
      </c>
      <c r="AC66">
        <v>65</v>
      </c>
      <c r="AD66">
        <v>15</v>
      </c>
      <c r="AE66" s="2">
        <f t="shared" ref="AE66:AE101" si="18">AD66*59/100</f>
        <v>8.85</v>
      </c>
    </row>
    <row r="67" spans="1:31" x14ac:dyDescent="0.2">
      <c r="A67">
        <v>202005014546</v>
      </c>
      <c r="B67" t="s">
        <v>0</v>
      </c>
      <c r="C67" t="s">
        <v>560</v>
      </c>
      <c r="D67" t="s">
        <v>187</v>
      </c>
      <c r="E67" t="str">
        <f t="shared" si="11"/>
        <v>0.75</v>
      </c>
      <c r="F67">
        <f t="shared" si="12"/>
        <v>1</v>
      </c>
      <c r="G67">
        <f t="shared" si="13"/>
        <v>79</v>
      </c>
      <c r="H67">
        <f t="shared" si="14"/>
        <v>0</v>
      </c>
      <c r="I67">
        <f t="shared" si="15"/>
        <v>165</v>
      </c>
      <c r="J67" t="s">
        <v>107</v>
      </c>
      <c r="K67" t="s">
        <v>4</v>
      </c>
      <c r="L67" t="s">
        <v>323</v>
      </c>
      <c r="M67" t="s">
        <v>48</v>
      </c>
      <c r="O67">
        <f t="shared" ref="O67:O101" si="19">O66+5</f>
        <v>330</v>
      </c>
      <c r="P67">
        <f t="shared" si="16"/>
        <v>2</v>
      </c>
      <c r="U67">
        <f t="shared" ref="U67:U130" si="20">U66+1</f>
        <v>66</v>
      </c>
      <c r="V67" s="2">
        <f t="shared" si="17"/>
        <v>2</v>
      </c>
      <c r="W67">
        <f t="shared" ref="W67:W101" si="21">W66+V67</f>
        <v>546</v>
      </c>
      <c r="AC67">
        <v>66</v>
      </c>
      <c r="AD67">
        <v>3</v>
      </c>
      <c r="AE67" s="2">
        <f t="shared" si="18"/>
        <v>1.77</v>
      </c>
    </row>
    <row r="68" spans="1:31" x14ac:dyDescent="0.2">
      <c r="A68">
        <v>202007024690</v>
      </c>
      <c r="B68" t="s">
        <v>0</v>
      </c>
      <c r="C68" t="s">
        <v>1</v>
      </c>
      <c r="D68" t="s">
        <v>68</v>
      </c>
      <c r="E68" t="str">
        <f t="shared" si="11"/>
        <v>0.82</v>
      </c>
      <c r="F68">
        <f t="shared" si="12"/>
        <v>1</v>
      </c>
      <c r="G68">
        <f t="shared" si="13"/>
        <v>79</v>
      </c>
      <c r="H68">
        <f t="shared" si="14"/>
        <v>0</v>
      </c>
      <c r="I68">
        <f t="shared" si="15"/>
        <v>165</v>
      </c>
      <c r="J68" t="s">
        <v>37</v>
      </c>
      <c r="K68" t="s">
        <v>4</v>
      </c>
      <c r="L68" t="s">
        <v>69</v>
      </c>
      <c r="M68" t="s">
        <v>31</v>
      </c>
      <c r="O68">
        <f t="shared" si="19"/>
        <v>335</v>
      </c>
      <c r="P68">
        <f t="shared" si="16"/>
        <v>0</v>
      </c>
      <c r="U68">
        <f t="shared" si="20"/>
        <v>67</v>
      </c>
      <c r="V68" s="2">
        <f t="shared" si="17"/>
        <v>3</v>
      </c>
      <c r="W68">
        <f t="shared" si="21"/>
        <v>549</v>
      </c>
      <c r="AC68">
        <v>67</v>
      </c>
      <c r="AD68">
        <v>2</v>
      </c>
      <c r="AE68" s="2">
        <f t="shared" si="18"/>
        <v>1.18</v>
      </c>
    </row>
    <row r="69" spans="1:31" x14ac:dyDescent="0.2">
      <c r="A69">
        <v>202005026020</v>
      </c>
      <c r="B69" t="s">
        <v>0</v>
      </c>
      <c r="C69" t="s">
        <v>560</v>
      </c>
      <c r="D69" t="s">
        <v>603</v>
      </c>
      <c r="E69" t="str">
        <f t="shared" si="11"/>
        <v>0.83</v>
      </c>
      <c r="F69">
        <f t="shared" si="12"/>
        <v>1</v>
      </c>
      <c r="G69">
        <f t="shared" si="13"/>
        <v>79</v>
      </c>
      <c r="H69">
        <f t="shared" si="14"/>
        <v>0</v>
      </c>
      <c r="I69">
        <f t="shared" si="15"/>
        <v>165</v>
      </c>
      <c r="J69" t="s">
        <v>495</v>
      </c>
      <c r="K69" t="s">
        <v>46</v>
      </c>
      <c r="L69" t="s">
        <v>496</v>
      </c>
      <c r="M69" t="s">
        <v>6</v>
      </c>
      <c r="O69">
        <f t="shared" si="19"/>
        <v>340</v>
      </c>
      <c r="P69">
        <f t="shared" si="16"/>
        <v>2</v>
      </c>
      <c r="U69">
        <f t="shared" si="20"/>
        <v>68</v>
      </c>
      <c r="V69" s="2">
        <f t="shared" si="17"/>
        <v>1</v>
      </c>
      <c r="W69">
        <f t="shared" si="21"/>
        <v>550</v>
      </c>
      <c r="AC69">
        <v>68</v>
      </c>
      <c r="AD69">
        <v>2</v>
      </c>
      <c r="AE69" s="2">
        <f t="shared" si="18"/>
        <v>1.18</v>
      </c>
    </row>
    <row r="70" spans="1:31" x14ac:dyDescent="0.2">
      <c r="A70">
        <v>202009018440</v>
      </c>
      <c r="B70" t="s">
        <v>0</v>
      </c>
      <c r="C70" s="1">
        <v>44107</v>
      </c>
      <c r="D70" t="s">
        <v>200</v>
      </c>
      <c r="E70" t="str">
        <f t="shared" si="11"/>
        <v>0.84</v>
      </c>
      <c r="F70">
        <f t="shared" si="12"/>
        <v>1</v>
      </c>
      <c r="G70">
        <f t="shared" si="13"/>
        <v>79</v>
      </c>
      <c r="H70">
        <f t="shared" si="14"/>
        <v>0</v>
      </c>
      <c r="I70">
        <f t="shared" si="15"/>
        <v>165</v>
      </c>
      <c r="J70" t="s">
        <v>37</v>
      </c>
      <c r="K70" t="s">
        <v>4</v>
      </c>
      <c r="L70" t="s">
        <v>201</v>
      </c>
      <c r="M70" t="s">
        <v>31</v>
      </c>
      <c r="O70">
        <f t="shared" si="19"/>
        <v>345</v>
      </c>
      <c r="P70">
        <f t="shared" si="16"/>
        <v>1</v>
      </c>
      <c r="U70">
        <f t="shared" si="20"/>
        <v>69</v>
      </c>
      <c r="V70" s="2">
        <f t="shared" si="17"/>
        <v>2</v>
      </c>
      <c r="W70">
        <f t="shared" si="21"/>
        <v>552</v>
      </c>
      <c r="AC70">
        <v>69</v>
      </c>
      <c r="AD70">
        <v>3</v>
      </c>
      <c r="AE70" s="2">
        <f t="shared" si="18"/>
        <v>1.77</v>
      </c>
    </row>
    <row r="71" spans="1:31" x14ac:dyDescent="0.2">
      <c r="A71">
        <v>202003006043</v>
      </c>
      <c r="B71" t="s">
        <v>0</v>
      </c>
      <c r="C71" s="1">
        <v>43717</v>
      </c>
      <c r="D71" t="s">
        <v>200</v>
      </c>
      <c r="E71" t="str">
        <f t="shared" si="11"/>
        <v>0.84</v>
      </c>
      <c r="F71">
        <f t="shared" si="12"/>
        <v>1</v>
      </c>
      <c r="G71">
        <f t="shared" si="13"/>
        <v>79</v>
      </c>
      <c r="H71">
        <f t="shared" si="14"/>
        <v>0</v>
      </c>
      <c r="I71">
        <f t="shared" si="15"/>
        <v>165</v>
      </c>
      <c r="J71" t="s">
        <v>37</v>
      </c>
      <c r="K71" t="s">
        <v>4</v>
      </c>
      <c r="L71" t="s">
        <v>201</v>
      </c>
      <c r="M71" t="s">
        <v>31</v>
      </c>
      <c r="O71">
        <f t="shared" si="19"/>
        <v>350</v>
      </c>
      <c r="P71">
        <f t="shared" si="16"/>
        <v>2</v>
      </c>
      <c r="U71">
        <f t="shared" si="20"/>
        <v>70</v>
      </c>
      <c r="V71" s="2">
        <f t="shared" si="17"/>
        <v>1</v>
      </c>
      <c r="W71">
        <f t="shared" si="21"/>
        <v>553</v>
      </c>
      <c r="AC71">
        <v>70</v>
      </c>
      <c r="AD71">
        <v>0</v>
      </c>
      <c r="AE71" s="2">
        <f t="shared" si="18"/>
        <v>0</v>
      </c>
    </row>
    <row r="72" spans="1:31" x14ac:dyDescent="0.2">
      <c r="A72">
        <v>202005023639</v>
      </c>
      <c r="B72" t="s">
        <v>0</v>
      </c>
      <c r="C72" t="s">
        <v>560</v>
      </c>
      <c r="D72" t="s">
        <v>200</v>
      </c>
      <c r="E72" t="str">
        <f t="shared" si="11"/>
        <v>0.84</v>
      </c>
      <c r="F72">
        <f t="shared" si="12"/>
        <v>1</v>
      </c>
      <c r="G72">
        <f t="shared" si="13"/>
        <v>79</v>
      </c>
      <c r="H72">
        <f t="shared" si="14"/>
        <v>0</v>
      </c>
      <c r="I72">
        <f t="shared" si="15"/>
        <v>165</v>
      </c>
      <c r="J72" t="s">
        <v>37</v>
      </c>
      <c r="K72" t="s">
        <v>4</v>
      </c>
      <c r="L72" t="s">
        <v>404</v>
      </c>
      <c r="M72" t="s">
        <v>19</v>
      </c>
      <c r="O72">
        <f t="shared" si="19"/>
        <v>355</v>
      </c>
      <c r="P72">
        <f t="shared" si="16"/>
        <v>0</v>
      </c>
      <c r="U72">
        <f t="shared" si="20"/>
        <v>71</v>
      </c>
      <c r="V72" s="2">
        <f t="shared" si="17"/>
        <v>0</v>
      </c>
      <c r="W72">
        <f t="shared" si="21"/>
        <v>553</v>
      </c>
      <c r="AC72">
        <v>71</v>
      </c>
      <c r="AD72">
        <v>0</v>
      </c>
      <c r="AE72" s="2">
        <f t="shared" si="18"/>
        <v>0</v>
      </c>
    </row>
    <row r="73" spans="1:31" x14ac:dyDescent="0.2">
      <c r="A73">
        <v>202003006869</v>
      </c>
      <c r="B73" t="s">
        <v>0</v>
      </c>
      <c r="C73" s="1">
        <v>43717</v>
      </c>
      <c r="D73" t="s">
        <v>503</v>
      </c>
      <c r="E73" t="str">
        <f t="shared" si="11"/>
        <v>0.86</v>
      </c>
      <c r="F73">
        <f t="shared" si="12"/>
        <v>1</v>
      </c>
      <c r="G73">
        <f t="shared" si="13"/>
        <v>79</v>
      </c>
      <c r="H73">
        <f t="shared" si="14"/>
        <v>0</v>
      </c>
      <c r="I73">
        <f t="shared" si="15"/>
        <v>165</v>
      </c>
      <c r="J73" t="s">
        <v>107</v>
      </c>
      <c r="K73" t="s">
        <v>4</v>
      </c>
      <c r="L73" t="s">
        <v>371</v>
      </c>
      <c r="M73" t="s">
        <v>48</v>
      </c>
      <c r="O73">
        <f t="shared" si="19"/>
        <v>360</v>
      </c>
      <c r="P73">
        <f t="shared" si="16"/>
        <v>2</v>
      </c>
      <c r="U73">
        <f t="shared" si="20"/>
        <v>72</v>
      </c>
      <c r="V73" s="2">
        <f t="shared" si="17"/>
        <v>2</v>
      </c>
      <c r="W73">
        <f t="shared" si="21"/>
        <v>555</v>
      </c>
      <c r="AC73">
        <v>72</v>
      </c>
      <c r="AD73">
        <v>0</v>
      </c>
      <c r="AE73" s="2">
        <f t="shared" si="18"/>
        <v>0</v>
      </c>
    </row>
    <row r="74" spans="1:31" x14ac:dyDescent="0.2">
      <c r="A74">
        <v>202004018071</v>
      </c>
      <c r="B74" t="s">
        <v>0</v>
      </c>
      <c r="C74" s="1">
        <v>43534</v>
      </c>
      <c r="D74" t="s">
        <v>503</v>
      </c>
      <c r="E74" t="str">
        <f t="shared" si="11"/>
        <v>0.86</v>
      </c>
      <c r="F74">
        <f t="shared" si="12"/>
        <v>1</v>
      </c>
      <c r="G74">
        <f t="shared" si="13"/>
        <v>79</v>
      </c>
      <c r="H74">
        <f t="shared" si="14"/>
        <v>0</v>
      </c>
      <c r="I74">
        <f t="shared" si="15"/>
        <v>165</v>
      </c>
      <c r="J74" t="s">
        <v>107</v>
      </c>
      <c r="K74" t="s">
        <v>4</v>
      </c>
      <c r="L74" t="s">
        <v>371</v>
      </c>
      <c r="M74" t="s">
        <v>48</v>
      </c>
      <c r="O74">
        <f t="shared" si="19"/>
        <v>365</v>
      </c>
      <c r="P74">
        <f t="shared" si="16"/>
        <v>0</v>
      </c>
      <c r="U74">
        <f t="shared" si="20"/>
        <v>73</v>
      </c>
      <c r="V74" s="2">
        <f t="shared" si="17"/>
        <v>2</v>
      </c>
      <c r="W74">
        <f t="shared" si="21"/>
        <v>557</v>
      </c>
      <c r="AC74">
        <v>73</v>
      </c>
      <c r="AD74">
        <v>1</v>
      </c>
      <c r="AE74" s="2">
        <f t="shared" si="18"/>
        <v>0.59</v>
      </c>
    </row>
    <row r="75" spans="1:31" x14ac:dyDescent="0.2">
      <c r="A75">
        <v>202004005624</v>
      </c>
      <c r="B75" t="s">
        <v>0</v>
      </c>
      <c r="C75" s="1">
        <v>43534</v>
      </c>
      <c r="D75" t="s">
        <v>551</v>
      </c>
      <c r="E75" t="str">
        <f t="shared" si="11"/>
        <v>0.87</v>
      </c>
      <c r="F75">
        <f t="shared" si="12"/>
        <v>1</v>
      </c>
      <c r="G75">
        <f t="shared" si="13"/>
        <v>79</v>
      </c>
      <c r="H75">
        <f t="shared" si="14"/>
        <v>0</v>
      </c>
      <c r="I75">
        <f t="shared" si="15"/>
        <v>165</v>
      </c>
      <c r="J75" t="s">
        <v>107</v>
      </c>
      <c r="K75" t="s">
        <v>4</v>
      </c>
      <c r="L75" t="s">
        <v>121</v>
      </c>
      <c r="M75" t="s">
        <v>48</v>
      </c>
      <c r="O75">
        <f t="shared" si="19"/>
        <v>370</v>
      </c>
      <c r="P75">
        <f t="shared" si="16"/>
        <v>0</v>
      </c>
      <c r="U75">
        <f t="shared" si="20"/>
        <v>74</v>
      </c>
      <c r="V75" s="2">
        <f t="shared" si="17"/>
        <v>0</v>
      </c>
      <c r="W75">
        <f t="shared" si="21"/>
        <v>557</v>
      </c>
      <c r="AC75">
        <v>74</v>
      </c>
      <c r="AD75">
        <v>0</v>
      </c>
      <c r="AE75" s="2">
        <f t="shared" si="18"/>
        <v>0</v>
      </c>
    </row>
    <row r="76" spans="1:31" x14ac:dyDescent="0.2">
      <c r="A76">
        <v>202003006042</v>
      </c>
      <c r="B76" t="s">
        <v>0</v>
      </c>
      <c r="C76" s="1">
        <v>43717</v>
      </c>
      <c r="D76" t="s">
        <v>506</v>
      </c>
      <c r="E76" t="str">
        <f t="shared" si="11"/>
        <v>0.94</v>
      </c>
      <c r="F76">
        <f t="shared" si="12"/>
        <v>1</v>
      </c>
      <c r="G76">
        <f t="shared" si="13"/>
        <v>79</v>
      </c>
      <c r="H76">
        <f t="shared" si="14"/>
        <v>0</v>
      </c>
      <c r="I76">
        <f t="shared" si="15"/>
        <v>165</v>
      </c>
      <c r="J76" t="s">
        <v>107</v>
      </c>
      <c r="K76" t="s">
        <v>4</v>
      </c>
      <c r="L76" t="s">
        <v>113</v>
      </c>
      <c r="M76" t="s">
        <v>6</v>
      </c>
      <c r="O76">
        <f t="shared" si="19"/>
        <v>375</v>
      </c>
      <c r="P76">
        <f t="shared" si="16"/>
        <v>0</v>
      </c>
      <c r="U76">
        <f t="shared" si="20"/>
        <v>75</v>
      </c>
      <c r="V76" s="2">
        <f t="shared" si="17"/>
        <v>3</v>
      </c>
      <c r="W76">
        <f t="shared" si="21"/>
        <v>560</v>
      </c>
      <c r="AC76">
        <v>75</v>
      </c>
      <c r="AD76">
        <v>3</v>
      </c>
      <c r="AE76" s="2">
        <f t="shared" si="18"/>
        <v>1.77</v>
      </c>
    </row>
    <row r="77" spans="1:31" x14ac:dyDescent="0.2">
      <c r="A77">
        <v>202005014548</v>
      </c>
      <c r="B77" t="s">
        <v>0</v>
      </c>
      <c r="C77" t="s">
        <v>560</v>
      </c>
      <c r="D77" t="s">
        <v>609</v>
      </c>
      <c r="E77" t="str">
        <f t="shared" si="11"/>
        <v>0.96</v>
      </c>
      <c r="F77">
        <f t="shared" si="12"/>
        <v>1</v>
      </c>
      <c r="G77">
        <f t="shared" si="13"/>
        <v>79</v>
      </c>
      <c r="H77">
        <f t="shared" si="14"/>
        <v>0</v>
      </c>
      <c r="I77">
        <f t="shared" si="15"/>
        <v>165</v>
      </c>
      <c r="J77" t="s">
        <v>107</v>
      </c>
      <c r="K77" t="s">
        <v>4</v>
      </c>
      <c r="L77" t="s">
        <v>123</v>
      </c>
      <c r="M77" t="s">
        <v>48</v>
      </c>
      <c r="O77">
        <f t="shared" si="19"/>
        <v>380</v>
      </c>
      <c r="P77">
        <f t="shared" si="16"/>
        <v>0</v>
      </c>
      <c r="U77">
        <f t="shared" si="20"/>
        <v>76</v>
      </c>
      <c r="V77" s="2">
        <f t="shared" si="17"/>
        <v>1</v>
      </c>
      <c r="W77">
        <f t="shared" si="21"/>
        <v>561</v>
      </c>
      <c r="AC77">
        <v>76</v>
      </c>
      <c r="AD77">
        <v>1</v>
      </c>
      <c r="AE77" s="2">
        <f t="shared" si="18"/>
        <v>0.59</v>
      </c>
    </row>
    <row r="78" spans="1:31" x14ac:dyDescent="0.2">
      <c r="A78">
        <v>202008005689</v>
      </c>
      <c r="B78" t="s">
        <v>0</v>
      </c>
      <c r="C78" t="s">
        <v>135</v>
      </c>
      <c r="D78" t="s">
        <v>159</v>
      </c>
      <c r="E78" t="str">
        <f t="shared" si="11"/>
        <v>0.97</v>
      </c>
      <c r="F78">
        <f t="shared" si="12"/>
        <v>1</v>
      </c>
      <c r="G78">
        <f t="shared" si="13"/>
        <v>79</v>
      </c>
      <c r="H78">
        <f t="shared" si="14"/>
        <v>0</v>
      </c>
      <c r="I78">
        <f t="shared" si="15"/>
        <v>165</v>
      </c>
      <c r="J78" t="s">
        <v>37</v>
      </c>
      <c r="K78" t="s">
        <v>4</v>
      </c>
      <c r="L78" t="s">
        <v>160</v>
      </c>
      <c r="M78" t="s">
        <v>52</v>
      </c>
      <c r="O78">
        <f t="shared" si="19"/>
        <v>385</v>
      </c>
      <c r="P78">
        <f t="shared" si="16"/>
        <v>0</v>
      </c>
      <c r="U78">
        <f t="shared" si="20"/>
        <v>77</v>
      </c>
      <c r="V78" s="2">
        <f t="shared" si="17"/>
        <v>3</v>
      </c>
      <c r="W78">
        <f t="shared" si="21"/>
        <v>564</v>
      </c>
      <c r="AC78">
        <v>77</v>
      </c>
      <c r="AD78">
        <v>10</v>
      </c>
      <c r="AE78" s="2">
        <f t="shared" si="18"/>
        <v>5.9</v>
      </c>
    </row>
    <row r="79" spans="1:31" x14ac:dyDescent="0.2">
      <c r="A79">
        <v>202011004339</v>
      </c>
      <c r="B79" t="s">
        <v>0</v>
      </c>
      <c r="C79" t="s">
        <v>325</v>
      </c>
      <c r="D79" t="s">
        <v>159</v>
      </c>
      <c r="E79" t="str">
        <f t="shared" si="11"/>
        <v>0.97</v>
      </c>
      <c r="F79">
        <f t="shared" si="12"/>
        <v>1</v>
      </c>
      <c r="G79">
        <f t="shared" si="13"/>
        <v>79</v>
      </c>
      <c r="H79">
        <f t="shared" si="14"/>
        <v>0</v>
      </c>
      <c r="I79">
        <f t="shared" si="15"/>
        <v>165</v>
      </c>
      <c r="J79" t="s">
        <v>8</v>
      </c>
      <c r="K79" t="s">
        <v>4</v>
      </c>
      <c r="L79" t="s">
        <v>14</v>
      </c>
      <c r="M79" t="s">
        <v>10</v>
      </c>
      <c r="O79">
        <f t="shared" si="19"/>
        <v>390</v>
      </c>
      <c r="P79">
        <f t="shared" si="16"/>
        <v>1</v>
      </c>
      <c r="U79">
        <f t="shared" si="20"/>
        <v>78</v>
      </c>
      <c r="V79" s="2">
        <f t="shared" si="17"/>
        <v>2</v>
      </c>
      <c r="W79">
        <f t="shared" si="21"/>
        <v>566</v>
      </c>
      <c r="AC79">
        <v>78</v>
      </c>
      <c r="AD79">
        <v>5</v>
      </c>
      <c r="AE79" s="2">
        <f t="shared" si="18"/>
        <v>2.95</v>
      </c>
    </row>
    <row r="80" spans="1:31" x14ac:dyDescent="0.2">
      <c r="A80">
        <v>202004018074</v>
      </c>
      <c r="B80" t="s">
        <v>0</v>
      </c>
      <c r="C80" s="1">
        <v>43534</v>
      </c>
      <c r="D80" t="s">
        <v>159</v>
      </c>
      <c r="E80" t="str">
        <f t="shared" si="11"/>
        <v>0.97</v>
      </c>
      <c r="F80">
        <f t="shared" si="12"/>
        <v>1</v>
      </c>
      <c r="G80">
        <f t="shared" si="13"/>
        <v>79</v>
      </c>
      <c r="H80">
        <f t="shared" si="14"/>
        <v>0</v>
      </c>
      <c r="I80">
        <f t="shared" si="15"/>
        <v>165</v>
      </c>
      <c r="J80" t="s">
        <v>107</v>
      </c>
      <c r="K80" t="s">
        <v>4</v>
      </c>
      <c r="L80" t="s">
        <v>182</v>
      </c>
      <c r="M80" t="s">
        <v>48</v>
      </c>
      <c r="O80">
        <f t="shared" si="19"/>
        <v>395</v>
      </c>
      <c r="P80">
        <f t="shared" si="16"/>
        <v>1</v>
      </c>
      <c r="U80">
        <f t="shared" si="20"/>
        <v>79</v>
      </c>
      <c r="V80" s="2">
        <f t="shared" si="17"/>
        <v>3</v>
      </c>
      <c r="W80">
        <f t="shared" si="21"/>
        <v>569</v>
      </c>
      <c r="AC80">
        <v>79</v>
      </c>
      <c r="AD80">
        <v>6</v>
      </c>
      <c r="AE80" s="2">
        <f t="shared" si="18"/>
        <v>3.54</v>
      </c>
    </row>
    <row r="81" spans="1:31" x14ac:dyDescent="0.2">
      <c r="A81">
        <v>202005011401</v>
      </c>
      <c r="B81" t="s">
        <v>0</v>
      </c>
      <c r="C81" t="s">
        <v>560</v>
      </c>
      <c r="D81" t="s">
        <v>159</v>
      </c>
      <c r="E81" t="str">
        <f t="shared" si="11"/>
        <v>0.97</v>
      </c>
      <c r="F81">
        <f t="shared" si="12"/>
        <v>1</v>
      </c>
      <c r="G81">
        <f t="shared" si="13"/>
        <v>79</v>
      </c>
      <c r="H81">
        <f t="shared" si="14"/>
        <v>0</v>
      </c>
      <c r="I81">
        <f t="shared" si="15"/>
        <v>165</v>
      </c>
      <c r="J81" t="s">
        <v>37</v>
      </c>
      <c r="K81" t="s">
        <v>46</v>
      </c>
      <c r="L81" t="s">
        <v>77</v>
      </c>
      <c r="M81" t="s">
        <v>31</v>
      </c>
      <c r="O81">
        <f t="shared" si="19"/>
        <v>400</v>
      </c>
      <c r="P81">
        <f t="shared" si="16"/>
        <v>0</v>
      </c>
      <c r="U81">
        <f t="shared" si="20"/>
        <v>80</v>
      </c>
      <c r="V81" s="2">
        <f t="shared" si="17"/>
        <v>1</v>
      </c>
      <c r="W81">
        <f t="shared" si="21"/>
        <v>570</v>
      </c>
      <c r="AC81">
        <v>80</v>
      </c>
      <c r="AD81">
        <v>3</v>
      </c>
      <c r="AE81" s="2">
        <f t="shared" si="18"/>
        <v>1.77</v>
      </c>
    </row>
    <row r="82" spans="1:31" x14ac:dyDescent="0.2">
      <c r="A82">
        <v>202011009670</v>
      </c>
      <c r="B82" t="s">
        <v>0</v>
      </c>
      <c r="C82" t="s">
        <v>325</v>
      </c>
      <c r="D82" t="s">
        <v>344</v>
      </c>
      <c r="E82" t="str">
        <f t="shared" si="11"/>
        <v>0.98</v>
      </c>
      <c r="F82">
        <f t="shared" si="12"/>
        <v>1</v>
      </c>
      <c r="G82">
        <f t="shared" si="13"/>
        <v>79</v>
      </c>
      <c r="H82">
        <f t="shared" si="14"/>
        <v>0</v>
      </c>
      <c r="I82">
        <f t="shared" si="15"/>
        <v>165</v>
      </c>
      <c r="J82" t="s">
        <v>37</v>
      </c>
      <c r="K82" t="s">
        <v>46</v>
      </c>
      <c r="L82" t="s">
        <v>75</v>
      </c>
      <c r="M82" t="s">
        <v>52</v>
      </c>
      <c r="O82">
        <f t="shared" si="19"/>
        <v>405</v>
      </c>
      <c r="P82">
        <f t="shared" si="16"/>
        <v>2</v>
      </c>
      <c r="U82">
        <f t="shared" si="20"/>
        <v>81</v>
      </c>
      <c r="V82" s="2">
        <f t="shared" si="17"/>
        <v>1</v>
      </c>
      <c r="W82">
        <f t="shared" si="21"/>
        <v>571</v>
      </c>
      <c r="AC82">
        <v>81</v>
      </c>
      <c r="AD82">
        <v>2</v>
      </c>
      <c r="AE82" s="2">
        <f t="shared" si="18"/>
        <v>1.18</v>
      </c>
    </row>
    <row r="83" spans="1:31" x14ac:dyDescent="0.2">
      <c r="A83">
        <v>202011004335</v>
      </c>
      <c r="B83" t="s">
        <v>0</v>
      </c>
      <c r="C83" t="s">
        <v>325</v>
      </c>
      <c r="D83" t="s">
        <v>344</v>
      </c>
      <c r="E83" t="str">
        <f t="shared" si="11"/>
        <v>0.98</v>
      </c>
      <c r="F83">
        <f t="shared" si="12"/>
        <v>1</v>
      </c>
      <c r="G83">
        <f t="shared" si="13"/>
        <v>79</v>
      </c>
      <c r="H83">
        <f t="shared" si="14"/>
        <v>0</v>
      </c>
      <c r="I83">
        <f t="shared" si="15"/>
        <v>165</v>
      </c>
      <c r="J83" t="s">
        <v>85</v>
      </c>
      <c r="K83" t="s">
        <v>4</v>
      </c>
      <c r="L83" t="s">
        <v>101</v>
      </c>
      <c r="M83" t="s">
        <v>81</v>
      </c>
      <c r="O83">
        <f t="shared" si="19"/>
        <v>410</v>
      </c>
      <c r="P83">
        <f t="shared" si="16"/>
        <v>0</v>
      </c>
      <c r="U83">
        <f t="shared" si="20"/>
        <v>82</v>
      </c>
      <c r="V83" s="2">
        <f t="shared" si="17"/>
        <v>0</v>
      </c>
      <c r="W83">
        <f t="shared" si="21"/>
        <v>571</v>
      </c>
      <c r="AC83">
        <v>82</v>
      </c>
      <c r="AD83">
        <v>0</v>
      </c>
      <c r="AE83" s="2">
        <f t="shared" si="18"/>
        <v>0</v>
      </c>
    </row>
    <row r="84" spans="1:31" x14ac:dyDescent="0.2">
      <c r="A84">
        <v>202003025505</v>
      </c>
      <c r="B84" t="s">
        <v>0</v>
      </c>
      <c r="C84" s="1">
        <v>43717</v>
      </c>
      <c r="D84" t="s">
        <v>466</v>
      </c>
      <c r="E84" t="str">
        <f t="shared" si="11"/>
        <v>0.99</v>
      </c>
      <c r="F84">
        <f t="shared" si="12"/>
        <v>1</v>
      </c>
      <c r="G84">
        <f t="shared" si="13"/>
        <v>79</v>
      </c>
      <c r="H84">
        <f t="shared" si="14"/>
        <v>0</v>
      </c>
      <c r="I84">
        <f t="shared" si="15"/>
        <v>165</v>
      </c>
      <c r="J84" t="s">
        <v>37</v>
      </c>
      <c r="K84" t="s">
        <v>4</v>
      </c>
      <c r="L84" t="s">
        <v>301</v>
      </c>
      <c r="M84" t="s">
        <v>19</v>
      </c>
      <c r="O84">
        <f t="shared" si="19"/>
        <v>415</v>
      </c>
      <c r="P84">
        <f t="shared" si="16"/>
        <v>2</v>
      </c>
      <c r="U84">
        <f t="shared" si="20"/>
        <v>83</v>
      </c>
      <c r="V84" s="2">
        <f t="shared" si="17"/>
        <v>0</v>
      </c>
      <c r="W84">
        <f t="shared" si="21"/>
        <v>571</v>
      </c>
      <c r="AC84">
        <v>83</v>
      </c>
      <c r="AD84">
        <v>0</v>
      </c>
      <c r="AE84" s="2">
        <f t="shared" si="18"/>
        <v>0</v>
      </c>
    </row>
    <row r="85" spans="1:31" x14ac:dyDescent="0.2">
      <c r="A85">
        <v>202008004844</v>
      </c>
      <c r="B85" t="s">
        <v>0</v>
      </c>
      <c r="C85" t="s">
        <v>135</v>
      </c>
      <c r="D85" t="s">
        <v>147</v>
      </c>
      <c r="E85" t="str">
        <f t="shared" si="11"/>
        <v>1.01</v>
      </c>
      <c r="F85">
        <f t="shared" si="12"/>
        <v>1</v>
      </c>
      <c r="G85">
        <f t="shared" si="13"/>
        <v>79</v>
      </c>
      <c r="H85">
        <f t="shared" si="14"/>
        <v>0</v>
      </c>
      <c r="I85">
        <f t="shared" si="15"/>
        <v>165</v>
      </c>
      <c r="J85" t="s">
        <v>37</v>
      </c>
      <c r="K85" t="s">
        <v>4</v>
      </c>
      <c r="L85" t="s">
        <v>59</v>
      </c>
      <c r="M85" t="s">
        <v>31</v>
      </c>
      <c r="O85">
        <f t="shared" si="19"/>
        <v>420</v>
      </c>
      <c r="P85">
        <f t="shared" si="16"/>
        <v>0</v>
      </c>
      <c r="U85">
        <f t="shared" si="20"/>
        <v>84</v>
      </c>
      <c r="V85" s="2">
        <f t="shared" si="17"/>
        <v>0</v>
      </c>
      <c r="W85">
        <f t="shared" si="21"/>
        <v>571</v>
      </c>
      <c r="AC85">
        <v>84</v>
      </c>
      <c r="AD85">
        <v>0</v>
      </c>
      <c r="AE85" s="2">
        <f t="shared" si="18"/>
        <v>0</v>
      </c>
    </row>
    <row r="86" spans="1:31" x14ac:dyDescent="0.2">
      <c r="A86">
        <v>202009003445</v>
      </c>
      <c r="B86" t="s">
        <v>0</v>
      </c>
      <c r="C86" s="1">
        <v>44107</v>
      </c>
      <c r="D86" t="s">
        <v>247</v>
      </c>
      <c r="E86" t="str">
        <f t="shared" si="11"/>
        <v>1.06</v>
      </c>
      <c r="F86">
        <f t="shared" si="12"/>
        <v>1</v>
      </c>
      <c r="G86">
        <f t="shared" si="13"/>
        <v>79</v>
      </c>
      <c r="H86">
        <f t="shared" si="14"/>
        <v>0</v>
      </c>
      <c r="I86">
        <f t="shared" si="15"/>
        <v>165</v>
      </c>
      <c r="J86" t="s">
        <v>107</v>
      </c>
      <c r="K86" t="s">
        <v>4</v>
      </c>
      <c r="L86" t="s">
        <v>123</v>
      </c>
      <c r="M86" t="s">
        <v>48</v>
      </c>
      <c r="O86">
        <f t="shared" si="19"/>
        <v>425</v>
      </c>
      <c r="P86">
        <f t="shared" si="16"/>
        <v>0</v>
      </c>
      <c r="U86">
        <f t="shared" si="20"/>
        <v>85</v>
      </c>
      <c r="V86" s="2">
        <f t="shared" si="17"/>
        <v>1</v>
      </c>
      <c r="W86">
        <f t="shared" si="21"/>
        <v>572</v>
      </c>
      <c r="AC86">
        <v>85</v>
      </c>
      <c r="AD86">
        <v>2</v>
      </c>
      <c r="AE86" s="2">
        <f t="shared" si="18"/>
        <v>1.18</v>
      </c>
    </row>
    <row r="87" spans="1:31" x14ac:dyDescent="0.2">
      <c r="A87">
        <v>202007010053</v>
      </c>
      <c r="B87" t="s">
        <v>0</v>
      </c>
      <c r="C87" t="s">
        <v>1</v>
      </c>
      <c r="D87" t="s">
        <v>2</v>
      </c>
      <c r="E87" t="str">
        <f t="shared" si="11"/>
        <v>1.08</v>
      </c>
      <c r="F87">
        <f t="shared" si="12"/>
        <v>1</v>
      </c>
      <c r="G87">
        <f t="shared" si="13"/>
        <v>79</v>
      </c>
      <c r="H87">
        <f t="shared" si="14"/>
        <v>0</v>
      </c>
      <c r="I87">
        <f t="shared" si="15"/>
        <v>165</v>
      </c>
      <c r="J87" t="s">
        <v>3</v>
      </c>
      <c r="K87" t="s">
        <v>4</v>
      </c>
      <c r="L87" t="s">
        <v>5</v>
      </c>
      <c r="M87" t="s">
        <v>6</v>
      </c>
      <c r="O87">
        <f t="shared" si="19"/>
        <v>430</v>
      </c>
      <c r="P87">
        <f t="shared" si="16"/>
        <v>0</v>
      </c>
      <c r="U87">
        <f t="shared" si="20"/>
        <v>86</v>
      </c>
      <c r="V87" s="2">
        <f t="shared" si="17"/>
        <v>2</v>
      </c>
      <c r="W87">
        <f t="shared" si="21"/>
        <v>574</v>
      </c>
      <c r="AC87">
        <v>86</v>
      </c>
      <c r="AD87">
        <v>2</v>
      </c>
      <c r="AE87" s="2">
        <f t="shared" si="18"/>
        <v>1.18</v>
      </c>
    </row>
    <row r="88" spans="1:31" x14ac:dyDescent="0.2">
      <c r="A88">
        <v>202008005693</v>
      </c>
      <c r="B88" t="s">
        <v>0</v>
      </c>
      <c r="C88" t="s">
        <v>135</v>
      </c>
      <c r="D88" t="s">
        <v>2</v>
      </c>
      <c r="E88" t="str">
        <f t="shared" si="11"/>
        <v>1.08</v>
      </c>
      <c r="F88">
        <f t="shared" si="12"/>
        <v>1</v>
      </c>
      <c r="G88">
        <f t="shared" si="13"/>
        <v>79</v>
      </c>
      <c r="H88">
        <f t="shared" si="14"/>
        <v>0</v>
      </c>
      <c r="I88">
        <f t="shared" si="15"/>
        <v>165</v>
      </c>
      <c r="J88" t="s">
        <v>85</v>
      </c>
      <c r="K88" t="s">
        <v>4</v>
      </c>
      <c r="L88" t="s">
        <v>93</v>
      </c>
      <c r="M88" t="s">
        <v>19</v>
      </c>
      <c r="O88">
        <f t="shared" si="19"/>
        <v>435</v>
      </c>
      <c r="P88">
        <f t="shared" si="16"/>
        <v>0</v>
      </c>
      <c r="U88">
        <f t="shared" si="20"/>
        <v>87</v>
      </c>
      <c r="V88" s="2">
        <f t="shared" si="17"/>
        <v>0</v>
      </c>
      <c r="W88">
        <f t="shared" si="21"/>
        <v>574</v>
      </c>
      <c r="AC88">
        <v>87</v>
      </c>
      <c r="AD88">
        <v>0</v>
      </c>
      <c r="AE88" s="2">
        <f t="shared" si="18"/>
        <v>0</v>
      </c>
    </row>
    <row r="89" spans="1:31" x14ac:dyDescent="0.2">
      <c r="A89">
        <v>202011005479</v>
      </c>
      <c r="B89" t="s">
        <v>0</v>
      </c>
      <c r="C89" t="s">
        <v>325</v>
      </c>
      <c r="D89" t="s">
        <v>2</v>
      </c>
      <c r="E89" t="str">
        <f t="shared" si="11"/>
        <v>1.08</v>
      </c>
      <c r="F89">
        <f t="shared" si="12"/>
        <v>1</v>
      </c>
      <c r="G89">
        <f t="shared" si="13"/>
        <v>79</v>
      </c>
      <c r="H89">
        <f t="shared" si="14"/>
        <v>0</v>
      </c>
      <c r="I89">
        <f t="shared" si="15"/>
        <v>165</v>
      </c>
      <c r="J89" t="s">
        <v>107</v>
      </c>
      <c r="K89" t="s">
        <v>4</v>
      </c>
      <c r="L89" t="s">
        <v>258</v>
      </c>
      <c r="M89" t="s">
        <v>48</v>
      </c>
      <c r="O89">
        <f t="shared" si="19"/>
        <v>440</v>
      </c>
      <c r="P89">
        <f t="shared" si="16"/>
        <v>1</v>
      </c>
      <c r="U89">
        <f t="shared" si="20"/>
        <v>88</v>
      </c>
      <c r="V89" s="2">
        <f t="shared" si="17"/>
        <v>2</v>
      </c>
      <c r="W89">
        <f t="shared" si="21"/>
        <v>576</v>
      </c>
      <c r="AC89">
        <v>88</v>
      </c>
      <c r="AD89">
        <v>5</v>
      </c>
      <c r="AE89" s="2">
        <f t="shared" si="18"/>
        <v>2.95</v>
      </c>
    </row>
    <row r="90" spans="1:31" x14ac:dyDescent="0.2">
      <c r="A90">
        <v>202012017581</v>
      </c>
      <c r="B90" t="s">
        <v>0</v>
      </c>
      <c r="C90" t="s">
        <v>381</v>
      </c>
      <c r="D90" t="s">
        <v>2</v>
      </c>
      <c r="E90" t="str">
        <f t="shared" si="11"/>
        <v>1.08</v>
      </c>
      <c r="F90">
        <f t="shared" si="12"/>
        <v>1</v>
      </c>
      <c r="G90">
        <f t="shared" si="13"/>
        <v>79</v>
      </c>
      <c r="H90">
        <f t="shared" si="14"/>
        <v>0</v>
      </c>
      <c r="I90">
        <f t="shared" si="15"/>
        <v>165</v>
      </c>
      <c r="J90" t="s">
        <v>85</v>
      </c>
      <c r="K90" t="s">
        <v>4</v>
      </c>
      <c r="L90" t="s">
        <v>170</v>
      </c>
      <c r="M90" t="s">
        <v>81</v>
      </c>
      <c r="O90">
        <f t="shared" si="19"/>
        <v>445</v>
      </c>
      <c r="P90">
        <f t="shared" si="16"/>
        <v>2</v>
      </c>
      <c r="U90">
        <f t="shared" si="20"/>
        <v>89</v>
      </c>
      <c r="V90" s="2">
        <f t="shared" si="17"/>
        <v>1</v>
      </c>
      <c r="W90">
        <f t="shared" si="21"/>
        <v>577</v>
      </c>
      <c r="AC90">
        <v>89</v>
      </c>
      <c r="AD90">
        <v>4</v>
      </c>
      <c r="AE90" s="2">
        <f t="shared" si="18"/>
        <v>2.36</v>
      </c>
    </row>
    <row r="91" spans="1:31" x14ac:dyDescent="0.2">
      <c r="A91">
        <v>202003006039</v>
      </c>
      <c r="B91" t="s">
        <v>0</v>
      </c>
      <c r="C91" s="1">
        <v>43717</v>
      </c>
      <c r="D91" t="s">
        <v>2</v>
      </c>
      <c r="E91" t="str">
        <f t="shared" si="11"/>
        <v>1.08</v>
      </c>
      <c r="F91">
        <f t="shared" si="12"/>
        <v>1</v>
      </c>
      <c r="G91">
        <f t="shared" si="13"/>
        <v>79</v>
      </c>
      <c r="H91">
        <f t="shared" si="14"/>
        <v>0</v>
      </c>
      <c r="I91">
        <f t="shared" si="15"/>
        <v>165</v>
      </c>
      <c r="J91" t="s">
        <v>8</v>
      </c>
      <c r="K91" t="s">
        <v>4</v>
      </c>
      <c r="L91" t="s">
        <v>27</v>
      </c>
      <c r="M91" t="s">
        <v>10</v>
      </c>
      <c r="O91">
        <f t="shared" si="19"/>
        <v>450</v>
      </c>
      <c r="P91">
        <f t="shared" si="16"/>
        <v>0</v>
      </c>
      <c r="U91">
        <f t="shared" si="20"/>
        <v>90</v>
      </c>
      <c r="V91" s="2">
        <f t="shared" si="17"/>
        <v>1</v>
      </c>
      <c r="W91">
        <f t="shared" si="21"/>
        <v>578</v>
      </c>
      <c r="AC91">
        <v>90</v>
      </c>
      <c r="AD91">
        <v>3</v>
      </c>
      <c r="AE91" s="2">
        <f t="shared" si="18"/>
        <v>1.77</v>
      </c>
    </row>
    <row r="92" spans="1:31" x14ac:dyDescent="0.2">
      <c r="A92">
        <v>202003023890</v>
      </c>
      <c r="B92" t="s">
        <v>0</v>
      </c>
      <c r="C92" s="1">
        <v>43717</v>
      </c>
      <c r="D92" t="s">
        <v>2</v>
      </c>
      <c r="E92" t="str">
        <f t="shared" si="11"/>
        <v>1.08</v>
      </c>
      <c r="F92">
        <f t="shared" si="12"/>
        <v>1</v>
      </c>
      <c r="G92">
        <f t="shared" si="13"/>
        <v>79</v>
      </c>
      <c r="H92">
        <f t="shared" si="14"/>
        <v>0</v>
      </c>
      <c r="I92">
        <f t="shared" si="15"/>
        <v>165</v>
      </c>
      <c r="J92" t="s">
        <v>37</v>
      </c>
      <c r="K92" t="s">
        <v>4</v>
      </c>
      <c r="L92" t="s">
        <v>83</v>
      </c>
      <c r="M92" t="s">
        <v>31</v>
      </c>
      <c r="O92">
        <f t="shared" si="19"/>
        <v>455</v>
      </c>
      <c r="P92">
        <f t="shared" si="16"/>
        <v>0</v>
      </c>
      <c r="U92">
        <f t="shared" si="20"/>
        <v>91</v>
      </c>
      <c r="V92" s="2">
        <f t="shared" si="17"/>
        <v>1</v>
      </c>
      <c r="W92">
        <f t="shared" si="21"/>
        <v>579</v>
      </c>
      <c r="AC92">
        <v>91</v>
      </c>
      <c r="AD92">
        <v>2</v>
      </c>
      <c r="AE92" s="2">
        <f t="shared" si="18"/>
        <v>1.18</v>
      </c>
    </row>
    <row r="93" spans="1:31" x14ac:dyDescent="0.2">
      <c r="A93">
        <v>202004004653</v>
      </c>
      <c r="B93" t="s">
        <v>0</v>
      </c>
      <c r="C93" s="1">
        <v>43534</v>
      </c>
      <c r="D93" t="s">
        <v>2</v>
      </c>
      <c r="E93" t="str">
        <f t="shared" si="11"/>
        <v>1.08</v>
      </c>
      <c r="F93">
        <f t="shared" si="12"/>
        <v>1</v>
      </c>
      <c r="G93">
        <f t="shared" si="13"/>
        <v>79</v>
      </c>
      <c r="H93">
        <f t="shared" si="14"/>
        <v>0</v>
      </c>
      <c r="I93">
        <f t="shared" si="15"/>
        <v>165</v>
      </c>
      <c r="J93" t="s">
        <v>37</v>
      </c>
      <c r="K93" t="s">
        <v>4</v>
      </c>
      <c r="L93" t="s">
        <v>67</v>
      </c>
      <c r="M93" t="s">
        <v>31</v>
      </c>
      <c r="O93">
        <f t="shared" si="19"/>
        <v>460</v>
      </c>
      <c r="P93">
        <f t="shared" si="16"/>
        <v>1</v>
      </c>
      <c r="U93">
        <f t="shared" si="20"/>
        <v>92</v>
      </c>
      <c r="V93" s="2">
        <f t="shared" si="17"/>
        <v>1</v>
      </c>
      <c r="W93">
        <f t="shared" si="21"/>
        <v>580</v>
      </c>
      <c r="AC93">
        <v>92</v>
      </c>
      <c r="AD93">
        <v>0</v>
      </c>
      <c r="AE93" s="2">
        <f t="shared" si="18"/>
        <v>0</v>
      </c>
    </row>
    <row r="94" spans="1:31" x14ac:dyDescent="0.2">
      <c r="A94">
        <v>202004004648</v>
      </c>
      <c r="B94" t="s">
        <v>0</v>
      </c>
      <c r="C94" s="1">
        <v>43534</v>
      </c>
      <c r="D94" t="s">
        <v>2</v>
      </c>
      <c r="E94" t="str">
        <f t="shared" si="11"/>
        <v>1.08</v>
      </c>
      <c r="F94">
        <f t="shared" si="12"/>
        <v>1</v>
      </c>
      <c r="G94">
        <f t="shared" si="13"/>
        <v>79</v>
      </c>
      <c r="H94">
        <f t="shared" si="14"/>
        <v>0</v>
      </c>
      <c r="I94">
        <f t="shared" si="15"/>
        <v>165</v>
      </c>
      <c r="J94" t="s">
        <v>37</v>
      </c>
      <c r="K94" t="s">
        <v>4</v>
      </c>
      <c r="L94" t="s">
        <v>83</v>
      </c>
      <c r="M94" t="s">
        <v>31</v>
      </c>
      <c r="O94">
        <f t="shared" si="19"/>
        <v>465</v>
      </c>
      <c r="P94">
        <f t="shared" si="16"/>
        <v>0</v>
      </c>
      <c r="U94">
        <f t="shared" si="20"/>
        <v>93</v>
      </c>
      <c r="V94" s="2">
        <f t="shared" si="17"/>
        <v>1</v>
      </c>
      <c r="W94">
        <f t="shared" si="21"/>
        <v>581</v>
      </c>
      <c r="AC94">
        <v>93</v>
      </c>
      <c r="AD94">
        <v>2</v>
      </c>
      <c r="AE94" s="2">
        <f t="shared" si="18"/>
        <v>1.18</v>
      </c>
    </row>
    <row r="95" spans="1:31" x14ac:dyDescent="0.2">
      <c r="A95">
        <v>202006007510</v>
      </c>
      <c r="B95" t="s">
        <v>0</v>
      </c>
      <c r="C95" s="1">
        <v>43750</v>
      </c>
      <c r="D95" t="s">
        <v>2</v>
      </c>
      <c r="E95" t="str">
        <f t="shared" si="11"/>
        <v>1.08</v>
      </c>
      <c r="F95">
        <f t="shared" si="12"/>
        <v>1</v>
      </c>
      <c r="G95">
        <f t="shared" si="13"/>
        <v>79</v>
      </c>
      <c r="H95">
        <f t="shared" si="14"/>
        <v>0</v>
      </c>
      <c r="I95">
        <f t="shared" si="15"/>
        <v>165</v>
      </c>
      <c r="J95" t="s">
        <v>85</v>
      </c>
      <c r="K95" t="s">
        <v>4</v>
      </c>
      <c r="L95" t="s">
        <v>89</v>
      </c>
      <c r="M95" t="s">
        <v>19</v>
      </c>
      <c r="O95">
        <f t="shared" si="19"/>
        <v>470</v>
      </c>
      <c r="P95">
        <f t="shared" si="16"/>
        <v>0</v>
      </c>
      <c r="U95">
        <f t="shared" si="20"/>
        <v>94</v>
      </c>
      <c r="V95" s="2">
        <f t="shared" si="17"/>
        <v>3</v>
      </c>
      <c r="W95">
        <f t="shared" si="21"/>
        <v>584</v>
      </c>
      <c r="AC95">
        <v>94</v>
      </c>
      <c r="AD95">
        <v>3</v>
      </c>
      <c r="AE95" s="2">
        <f t="shared" si="18"/>
        <v>1.77</v>
      </c>
    </row>
    <row r="96" spans="1:31" x14ac:dyDescent="0.2">
      <c r="A96">
        <v>202006007502</v>
      </c>
      <c r="B96" t="s">
        <v>0</v>
      </c>
      <c r="C96" s="1">
        <v>43750</v>
      </c>
      <c r="D96" t="s">
        <v>618</v>
      </c>
      <c r="E96" t="str">
        <f t="shared" si="11"/>
        <v>1.10</v>
      </c>
      <c r="F96">
        <f t="shared" si="12"/>
        <v>1</v>
      </c>
      <c r="G96">
        <f t="shared" si="13"/>
        <v>79</v>
      </c>
      <c r="H96">
        <f t="shared" si="14"/>
        <v>0</v>
      </c>
      <c r="I96">
        <f t="shared" si="15"/>
        <v>165</v>
      </c>
      <c r="J96" t="s">
        <v>8</v>
      </c>
      <c r="K96" t="s">
        <v>4</v>
      </c>
      <c r="L96" t="s">
        <v>27</v>
      </c>
      <c r="M96" t="s">
        <v>10</v>
      </c>
      <c r="O96">
        <f t="shared" si="19"/>
        <v>475</v>
      </c>
      <c r="P96">
        <f t="shared" si="16"/>
        <v>1</v>
      </c>
      <c r="U96">
        <f t="shared" si="20"/>
        <v>95</v>
      </c>
      <c r="V96" s="2">
        <f t="shared" si="17"/>
        <v>0</v>
      </c>
      <c r="W96">
        <f t="shared" si="21"/>
        <v>584</v>
      </c>
      <c r="AC96">
        <v>95</v>
      </c>
      <c r="AD96">
        <v>0</v>
      </c>
      <c r="AE96" s="2">
        <f t="shared" si="18"/>
        <v>0</v>
      </c>
    </row>
    <row r="97" spans="1:31" x14ac:dyDescent="0.2">
      <c r="A97">
        <v>202011009668</v>
      </c>
      <c r="B97" t="s">
        <v>0</v>
      </c>
      <c r="C97" t="s">
        <v>325</v>
      </c>
      <c r="D97" t="s">
        <v>342</v>
      </c>
      <c r="E97" t="str">
        <f t="shared" si="11"/>
        <v>1.13</v>
      </c>
      <c r="F97">
        <f t="shared" si="12"/>
        <v>1</v>
      </c>
      <c r="G97">
        <f t="shared" si="13"/>
        <v>79</v>
      </c>
      <c r="H97">
        <f t="shared" si="14"/>
        <v>0</v>
      </c>
      <c r="I97">
        <f t="shared" si="15"/>
        <v>165</v>
      </c>
      <c r="J97" t="s">
        <v>37</v>
      </c>
      <c r="K97" t="s">
        <v>46</v>
      </c>
      <c r="L97" t="s">
        <v>77</v>
      </c>
      <c r="M97" t="s">
        <v>31</v>
      </c>
      <c r="O97">
        <f t="shared" si="19"/>
        <v>480</v>
      </c>
      <c r="P97">
        <f t="shared" si="16"/>
        <v>0</v>
      </c>
      <c r="U97">
        <f t="shared" si="20"/>
        <v>96</v>
      </c>
      <c r="V97" s="2">
        <f t="shared" si="17"/>
        <v>1</v>
      </c>
      <c r="W97">
        <f t="shared" si="21"/>
        <v>585</v>
      </c>
      <c r="AC97">
        <v>96</v>
      </c>
      <c r="AD97">
        <v>3</v>
      </c>
      <c r="AE97" s="2">
        <f t="shared" si="18"/>
        <v>1.77</v>
      </c>
    </row>
    <row r="98" spans="1:31" x14ac:dyDescent="0.2">
      <c r="A98">
        <v>202012019625</v>
      </c>
      <c r="B98" t="s">
        <v>0</v>
      </c>
      <c r="C98" t="s">
        <v>378</v>
      </c>
      <c r="D98" t="s">
        <v>450</v>
      </c>
      <c r="E98" t="str">
        <f t="shared" si="11"/>
        <v>1.14</v>
      </c>
      <c r="F98">
        <f t="shared" si="12"/>
        <v>1</v>
      </c>
      <c r="G98">
        <f t="shared" si="13"/>
        <v>79</v>
      </c>
      <c r="H98">
        <f t="shared" si="14"/>
        <v>0</v>
      </c>
      <c r="I98">
        <f t="shared" si="15"/>
        <v>165</v>
      </c>
      <c r="J98" t="s">
        <v>107</v>
      </c>
      <c r="K98" t="s">
        <v>4</v>
      </c>
      <c r="L98" t="s">
        <v>113</v>
      </c>
      <c r="M98" t="s">
        <v>6</v>
      </c>
      <c r="O98">
        <f t="shared" si="19"/>
        <v>485</v>
      </c>
      <c r="P98">
        <f t="shared" si="16"/>
        <v>0</v>
      </c>
      <c r="U98">
        <f t="shared" si="20"/>
        <v>97</v>
      </c>
      <c r="V98" s="2">
        <f t="shared" si="17"/>
        <v>1</v>
      </c>
      <c r="W98">
        <f t="shared" si="21"/>
        <v>586</v>
      </c>
      <c r="AC98">
        <v>97</v>
      </c>
      <c r="AD98">
        <v>2</v>
      </c>
      <c r="AE98" s="2">
        <f t="shared" si="18"/>
        <v>1.18</v>
      </c>
    </row>
    <row r="99" spans="1:31" x14ac:dyDescent="0.2">
      <c r="A99">
        <v>202003025507</v>
      </c>
      <c r="B99" t="s">
        <v>0</v>
      </c>
      <c r="C99" s="1">
        <v>43717</v>
      </c>
      <c r="D99" t="s">
        <v>454</v>
      </c>
      <c r="E99" t="str">
        <f t="shared" si="11"/>
        <v>1.15</v>
      </c>
      <c r="F99">
        <f t="shared" si="12"/>
        <v>1</v>
      </c>
      <c r="G99">
        <f t="shared" si="13"/>
        <v>79</v>
      </c>
      <c r="H99">
        <f t="shared" si="14"/>
        <v>0</v>
      </c>
      <c r="I99">
        <f t="shared" si="15"/>
        <v>165</v>
      </c>
      <c r="J99" t="s">
        <v>3</v>
      </c>
      <c r="K99" t="s">
        <v>4</v>
      </c>
      <c r="L99" t="s">
        <v>259</v>
      </c>
      <c r="M99" t="s">
        <v>81</v>
      </c>
      <c r="O99">
        <f t="shared" si="19"/>
        <v>490</v>
      </c>
      <c r="P99">
        <f t="shared" si="16"/>
        <v>0</v>
      </c>
      <c r="U99">
        <f t="shared" si="20"/>
        <v>98</v>
      </c>
      <c r="V99" s="2">
        <f t="shared" si="17"/>
        <v>2</v>
      </c>
      <c r="W99">
        <f t="shared" si="21"/>
        <v>588</v>
      </c>
      <c r="AC99">
        <v>98</v>
      </c>
      <c r="AD99">
        <v>1</v>
      </c>
      <c r="AE99" s="2">
        <f t="shared" si="18"/>
        <v>0.59</v>
      </c>
    </row>
    <row r="100" spans="1:31" x14ac:dyDescent="0.2">
      <c r="A100">
        <v>202007013198</v>
      </c>
      <c r="B100" t="s">
        <v>0</v>
      </c>
      <c r="C100" t="s">
        <v>1</v>
      </c>
      <c r="D100" t="s">
        <v>124</v>
      </c>
      <c r="E100" t="str">
        <f t="shared" si="11"/>
        <v>1.19</v>
      </c>
      <c r="F100">
        <f t="shared" si="12"/>
        <v>1</v>
      </c>
      <c r="G100">
        <f t="shared" si="13"/>
        <v>79</v>
      </c>
      <c r="H100">
        <f t="shared" si="14"/>
        <v>0</v>
      </c>
      <c r="I100">
        <f t="shared" si="15"/>
        <v>165</v>
      </c>
      <c r="J100" t="s">
        <v>107</v>
      </c>
      <c r="K100" t="s">
        <v>4</v>
      </c>
      <c r="L100" t="s">
        <v>123</v>
      </c>
      <c r="M100" t="s">
        <v>48</v>
      </c>
      <c r="O100">
        <f t="shared" si="19"/>
        <v>495</v>
      </c>
      <c r="P100">
        <f t="shared" si="16"/>
        <v>0</v>
      </c>
      <c r="U100">
        <f t="shared" si="20"/>
        <v>99</v>
      </c>
      <c r="V100" s="2">
        <f t="shared" si="17"/>
        <v>2</v>
      </c>
      <c r="W100">
        <f t="shared" si="21"/>
        <v>590</v>
      </c>
      <c r="AC100">
        <v>99</v>
      </c>
      <c r="AD100">
        <v>2</v>
      </c>
      <c r="AE100" s="2">
        <f t="shared" si="18"/>
        <v>1.18</v>
      </c>
    </row>
    <row r="101" spans="1:31" x14ac:dyDescent="0.2">
      <c r="A101">
        <v>202003015168</v>
      </c>
      <c r="B101" t="s">
        <v>0</v>
      </c>
      <c r="C101" s="1">
        <v>43717</v>
      </c>
      <c r="D101" t="s">
        <v>468</v>
      </c>
      <c r="E101" t="str">
        <f t="shared" si="11"/>
        <v>1.24</v>
      </c>
      <c r="F101">
        <f t="shared" si="12"/>
        <v>1</v>
      </c>
      <c r="G101">
        <f t="shared" si="13"/>
        <v>79</v>
      </c>
      <c r="H101">
        <f t="shared" si="14"/>
        <v>0</v>
      </c>
      <c r="I101">
        <f t="shared" si="15"/>
        <v>165</v>
      </c>
      <c r="J101" t="s">
        <v>37</v>
      </c>
      <c r="K101" t="s">
        <v>46</v>
      </c>
      <c r="L101" t="s">
        <v>201</v>
      </c>
      <c r="M101" t="s">
        <v>31</v>
      </c>
      <c r="O101">
        <f t="shared" si="19"/>
        <v>500</v>
      </c>
      <c r="P101">
        <f t="shared" si="16"/>
        <v>0</v>
      </c>
      <c r="U101">
        <f t="shared" si="20"/>
        <v>100</v>
      </c>
      <c r="V101" s="2">
        <f t="shared" si="17"/>
        <v>0</v>
      </c>
      <c r="W101">
        <f t="shared" si="21"/>
        <v>590</v>
      </c>
      <c r="AC101">
        <v>100</v>
      </c>
      <c r="AD101">
        <v>0</v>
      </c>
      <c r="AE101" s="2">
        <f t="shared" si="18"/>
        <v>0</v>
      </c>
    </row>
    <row r="102" spans="1:31" x14ac:dyDescent="0.2">
      <c r="A102">
        <v>202007025838</v>
      </c>
      <c r="B102" t="s">
        <v>0</v>
      </c>
      <c r="C102" t="s">
        <v>1</v>
      </c>
      <c r="D102" t="s">
        <v>49</v>
      </c>
      <c r="E102" t="str">
        <f t="shared" si="11"/>
        <v>1.27</v>
      </c>
      <c r="F102">
        <f t="shared" si="12"/>
        <v>1</v>
      </c>
      <c r="G102">
        <f t="shared" si="13"/>
        <v>79</v>
      </c>
      <c r="H102">
        <f t="shared" si="14"/>
        <v>0</v>
      </c>
      <c r="I102">
        <f t="shared" si="15"/>
        <v>165</v>
      </c>
      <c r="J102" t="s">
        <v>37</v>
      </c>
      <c r="K102" t="s">
        <v>4</v>
      </c>
      <c r="L102" t="s">
        <v>50</v>
      </c>
      <c r="M102" t="s">
        <v>6</v>
      </c>
      <c r="U102">
        <f t="shared" si="20"/>
        <v>101</v>
      </c>
      <c r="V102">
        <f t="shared" si="17"/>
        <v>1</v>
      </c>
      <c r="AD102">
        <f>SUM(AD1:AD101)</f>
        <v>1000</v>
      </c>
    </row>
    <row r="103" spans="1:31" x14ac:dyDescent="0.2">
      <c r="A103">
        <v>202008005352</v>
      </c>
      <c r="B103" t="s">
        <v>0</v>
      </c>
      <c r="C103" t="s">
        <v>135</v>
      </c>
      <c r="D103" t="s">
        <v>49</v>
      </c>
      <c r="E103" t="str">
        <f t="shared" si="11"/>
        <v>1.27</v>
      </c>
      <c r="F103">
        <f t="shared" si="12"/>
        <v>1</v>
      </c>
      <c r="G103">
        <f t="shared" si="13"/>
        <v>79</v>
      </c>
      <c r="H103">
        <f t="shared" si="14"/>
        <v>0</v>
      </c>
      <c r="I103">
        <f t="shared" si="15"/>
        <v>165</v>
      </c>
      <c r="J103" t="s">
        <v>37</v>
      </c>
      <c r="K103" t="s">
        <v>4</v>
      </c>
      <c r="L103" t="s">
        <v>83</v>
      </c>
      <c r="M103" t="s">
        <v>31</v>
      </c>
      <c r="U103">
        <f t="shared" si="20"/>
        <v>102</v>
      </c>
      <c r="V103">
        <f t="shared" si="17"/>
        <v>1</v>
      </c>
    </row>
    <row r="104" spans="1:31" x14ac:dyDescent="0.2">
      <c r="A104">
        <v>202006017921</v>
      </c>
      <c r="B104" t="s">
        <v>0</v>
      </c>
      <c r="C104" s="1">
        <v>43750</v>
      </c>
      <c r="D104" t="s">
        <v>49</v>
      </c>
      <c r="E104" t="str">
        <f t="shared" si="11"/>
        <v>1.27</v>
      </c>
      <c r="F104">
        <f t="shared" si="12"/>
        <v>1</v>
      </c>
      <c r="G104">
        <f t="shared" si="13"/>
        <v>79</v>
      </c>
      <c r="H104">
        <f t="shared" si="14"/>
        <v>0</v>
      </c>
      <c r="I104">
        <f t="shared" si="15"/>
        <v>165</v>
      </c>
      <c r="J104" t="s">
        <v>37</v>
      </c>
      <c r="K104" t="s">
        <v>4</v>
      </c>
      <c r="L104" t="s">
        <v>83</v>
      </c>
      <c r="M104" t="s">
        <v>48</v>
      </c>
      <c r="U104">
        <f t="shared" si="20"/>
        <v>103</v>
      </c>
      <c r="V104">
        <f t="shared" si="17"/>
        <v>0</v>
      </c>
    </row>
    <row r="105" spans="1:31" x14ac:dyDescent="0.2">
      <c r="A105">
        <v>202008005682</v>
      </c>
      <c r="B105" t="s">
        <v>0</v>
      </c>
      <c r="C105" t="s">
        <v>135</v>
      </c>
      <c r="D105" t="s">
        <v>180</v>
      </c>
      <c r="E105" t="str">
        <f t="shared" si="11"/>
        <v>1.28</v>
      </c>
      <c r="F105">
        <f t="shared" si="12"/>
        <v>1</v>
      </c>
      <c r="G105">
        <f t="shared" si="13"/>
        <v>79</v>
      </c>
      <c r="H105">
        <f t="shared" si="14"/>
        <v>0</v>
      </c>
      <c r="I105">
        <f t="shared" si="15"/>
        <v>165</v>
      </c>
      <c r="J105" t="s">
        <v>107</v>
      </c>
      <c r="K105" t="s">
        <v>4</v>
      </c>
      <c r="L105" t="s">
        <v>113</v>
      </c>
      <c r="M105" t="s">
        <v>6</v>
      </c>
      <c r="U105">
        <f t="shared" si="20"/>
        <v>104</v>
      </c>
      <c r="V105">
        <f t="shared" si="17"/>
        <v>0</v>
      </c>
    </row>
    <row r="106" spans="1:31" x14ac:dyDescent="0.2">
      <c r="A106">
        <v>202008005682</v>
      </c>
      <c r="B106" t="s">
        <v>0</v>
      </c>
      <c r="C106" t="s">
        <v>135</v>
      </c>
      <c r="D106" t="s">
        <v>180</v>
      </c>
      <c r="E106" t="str">
        <f t="shared" si="11"/>
        <v>1.28</v>
      </c>
      <c r="F106">
        <f t="shared" si="12"/>
        <v>1</v>
      </c>
      <c r="G106">
        <f t="shared" si="13"/>
        <v>79</v>
      </c>
      <c r="H106">
        <f t="shared" si="14"/>
        <v>0</v>
      </c>
      <c r="I106">
        <f t="shared" si="15"/>
        <v>165</v>
      </c>
      <c r="J106" t="s">
        <v>107</v>
      </c>
      <c r="K106" t="s">
        <v>4</v>
      </c>
      <c r="L106" t="s">
        <v>113</v>
      </c>
      <c r="M106" t="s">
        <v>6</v>
      </c>
      <c r="U106">
        <f t="shared" si="20"/>
        <v>105</v>
      </c>
      <c r="V106">
        <f t="shared" si="17"/>
        <v>1</v>
      </c>
    </row>
    <row r="107" spans="1:31" x14ac:dyDescent="0.2">
      <c r="A107">
        <v>202007011697</v>
      </c>
      <c r="B107" t="s">
        <v>0</v>
      </c>
      <c r="C107" t="s">
        <v>1</v>
      </c>
      <c r="D107" t="s">
        <v>109</v>
      </c>
      <c r="E107" t="str">
        <f t="shared" si="11"/>
        <v>1.29</v>
      </c>
      <c r="F107">
        <f t="shared" si="12"/>
        <v>1</v>
      </c>
      <c r="G107">
        <f t="shared" si="13"/>
        <v>79</v>
      </c>
      <c r="H107">
        <f t="shared" si="14"/>
        <v>0</v>
      </c>
      <c r="I107">
        <f t="shared" si="15"/>
        <v>165</v>
      </c>
      <c r="J107" t="s">
        <v>107</v>
      </c>
      <c r="K107" t="s">
        <v>4</v>
      </c>
      <c r="L107" t="s">
        <v>108</v>
      </c>
      <c r="M107" t="s">
        <v>48</v>
      </c>
      <c r="U107">
        <f t="shared" si="20"/>
        <v>106</v>
      </c>
      <c r="V107">
        <f t="shared" si="17"/>
        <v>3</v>
      </c>
    </row>
    <row r="108" spans="1:31" x14ac:dyDescent="0.2">
      <c r="A108">
        <v>202010005254</v>
      </c>
      <c r="B108" t="s">
        <v>0</v>
      </c>
      <c r="C108" s="1">
        <v>44047</v>
      </c>
      <c r="D108" t="s">
        <v>109</v>
      </c>
      <c r="E108" t="str">
        <f t="shared" si="11"/>
        <v>1.29</v>
      </c>
      <c r="F108">
        <f t="shared" si="12"/>
        <v>1</v>
      </c>
      <c r="G108">
        <f t="shared" si="13"/>
        <v>79</v>
      </c>
      <c r="H108">
        <f t="shared" si="14"/>
        <v>0</v>
      </c>
      <c r="I108">
        <f t="shared" si="15"/>
        <v>165</v>
      </c>
      <c r="J108" t="s">
        <v>29</v>
      </c>
      <c r="K108" t="s">
        <v>4</v>
      </c>
      <c r="L108" t="s">
        <v>35</v>
      </c>
      <c r="M108" t="s">
        <v>19</v>
      </c>
      <c r="U108">
        <f t="shared" si="20"/>
        <v>107</v>
      </c>
      <c r="V108">
        <f t="shared" si="17"/>
        <v>0</v>
      </c>
    </row>
    <row r="109" spans="1:31" x14ac:dyDescent="0.2">
      <c r="A109">
        <v>202007025835</v>
      </c>
      <c r="B109" t="s">
        <v>0</v>
      </c>
      <c r="C109" t="s">
        <v>1</v>
      </c>
      <c r="D109" t="s">
        <v>129</v>
      </c>
      <c r="E109" t="str">
        <f t="shared" si="11"/>
        <v>1.30</v>
      </c>
      <c r="F109">
        <f t="shared" si="12"/>
        <v>1</v>
      </c>
      <c r="G109">
        <f t="shared" si="13"/>
        <v>79</v>
      </c>
      <c r="H109">
        <f t="shared" si="14"/>
        <v>0</v>
      </c>
      <c r="I109">
        <f t="shared" si="15"/>
        <v>165</v>
      </c>
      <c r="J109" t="s">
        <v>107</v>
      </c>
      <c r="K109" t="s">
        <v>4</v>
      </c>
      <c r="L109" t="s">
        <v>130</v>
      </c>
      <c r="M109" t="s">
        <v>48</v>
      </c>
      <c r="U109">
        <f t="shared" si="20"/>
        <v>108</v>
      </c>
      <c r="V109">
        <f t="shared" si="17"/>
        <v>1</v>
      </c>
    </row>
    <row r="110" spans="1:31" x14ac:dyDescent="0.2">
      <c r="A110">
        <v>202008019704</v>
      </c>
      <c r="B110" t="s">
        <v>0</v>
      </c>
      <c r="C110" t="s">
        <v>135</v>
      </c>
      <c r="D110" t="s">
        <v>129</v>
      </c>
      <c r="E110" t="str">
        <f t="shared" si="11"/>
        <v>1.30</v>
      </c>
      <c r="F110">
        <f t="shared" si="12"/>
        <v>1</v>
      </c>
      <c r="G110">
        <f t="shared" si="13"/>
        <v>79</v>
      </c>
      <c r="H110">
        <f t="shared" si="14"/>
        <v>0</v>
      </c>
      <c r="I110">
        <f t="shared" si="15"/>
        <v>165</v>
      </c>
      <c r="J110" t="s">
        <v>107</v>
      </c>
      <c r="K110" t="s">
        <v>4</v>
      </c>
      <c r="L110" t="s">
        <v>128</v>
      </c>
      <c r="M110" t="s">
        <v>48</v>
      </c>
      <c r="U110">
        <f t="shared" si="20"/>
        <v>109</v>
      </c>
      <c r="V110">
        <f t="shared" si="17"/>
        <v>2</v>
      </c>
    </row>
    <row r="111" spans="1:31" x14ac:dyDescent="0.2">
      <c r="A111">
        <v>202010009021</v>
      </c>
      <c r="B111" t="s">
        <v>0</v>
      </c>
      <c r="C111" s="1">
        <v>44047</v>
      </c>
      <c r="D111" t="s">
        <v>129</v>
      </c>
      <c r="E111" t="str">
        <f t="shared" si="11"/>
        <v>1.30</v>
      </c>
      <c r="F111">
        <f t="shared" si="12"/>
        <v>1</v>
      </c>
      <c r="G111">
        <f t="shared" si="13"/>
        <v>79</v>
      </c>
      <c r="H111">
        <f t="shared" si="14"/>
        <v>0</v>
      </c>
      <c r="I111">
        <f t="shared" si="15"/>
        <v>165</v>
      </c>
      <c r="J111" t="s">
        <v>85</v>
      </c>
      <c r="K111" t="s">
        <v>4</v>
      </c>
      <c r="L111" t="s">
        <v>170</v>
      </c>
      <c r="M111" t="s">
        <v>81</v>
      </c>
      <c r="U111">
        <f t="shared" si="20"/>
        <v>110</v>
      </c>
      <c r="V111">
        <f t="shared" si="17"/>
        <v>0</v>
      </c>
    </row>
    <row r="112" spans="1:31" x14ac:dyDescent="0.2">
      <c r="A112">
        <v>202003022598</v>
      </c>
      <c r="B112" t="s">
        <v>0</v>
      </c>
      <c r="C112" s="1">
        <v>43717</v>
      </c>
      <c r="D112" t="s">
        <v>489</v>
      </c>
      <c r="E112" t="str">
        <f t="shared" si="11"/>
        <v>1.38</v>
      </c>
      <c r="F112">
        <f t="shared" si="12"/>
        <v>1</v>
      </c>
      <c r="G112">
        <f t="shared" si="13"/>
        <v>79</v>
      </c>
      <c r="H112">
        <f t="shared" si="14"/>
        <v>0</v>
      </c>
      <c r="I112">
        <f t="shared" si="15"/>
        <v>165</v>
      </c>
      <c r="J112" t="s">
        <v>85</v>
      </c>
      <c r="K112" t="s">
        <v>4</v>
      </c>
      <c r="L112" t="s">
        <v>427</v>
      </c>
      <c r="M112" t="s">
        <v>52</v>
      </c>
      <c r="U112">
        <f t="shared" si="20"/>
        <v>111</v>
      </c>
      <c r="V112">
        <f t="shared" si="17"/>
        <v>1</v>
      </c>
    </row>
    <row r="113" spans="1:22" x14ac:dyDescent="0.2">
      <c r="A113">
        <v>202005023641</v>
      </c>
      <c r="B113" t="s">
        <v>0</v>
      </c>
      <c r="C113" t="s">
        <v>560</v>
      </c>
      <c r="D113" t="s">
        <v>489</v>
      </c>
      <c r="E113" t="str">
        <f t="shared" si="11"/>
        <v>1.38</v>
      </c>
      <c r="F113">
        <f t="shared" si="12"/>
        <v>1</v>
      </c>
      <c r="G113">
        <f t="shared" si="13"/>
        <v>79</v>
      </c>
      <c r="H113">
        <f t="shared" si="14"/>
        <v>0</v>
      </c>
      <c r="I113">
        <f t="shared" si="15"/>
        <v>165</v>
      </c>
      <c r="J113" t="s">
        <v>3</v>
      </c>
      <c r="K113" t="s">
        <v>4</v>
      </c>
      <c r="L113" t="s">
        <v>259</v>
      </c>
      <c r="M113" t="s">
        <v>81</v>
      </c>
      <c r="U113">
        <f t="shared" si="20"/>
        <v>112</v>
      </c>
      <c r="V113">
        <f t="shared" si="17"/>
        <v>0</v>
      </c>
    </row>
    <row r="114" spans="1:22" x14ac:dyDescent="0.2">
      <c r="A114">
        <v>202012021295</v>
      </c>
      <c r="B114" t="s">
        <v>0</v>
      </c>
      <c r="C114" t="s">
        <v>378</v>
      </c>
      <c r="D114" t="s">
        <v>409</v>
      </c>
      <c r="E114" t="str">
        <f t="shared" si="11"/>
        <v>1.42</v>
      </c>
      <c r="F114">
        <f t="shared" si="12"/>
        <v>1</v>
      </c>
      <c r="G114">
        <f t="shared" si="13"/>
        <v>79</v>
      </c>
      <c r="H114">
        <f t="shared" si="14"/>
        <v>0</v>
      </c>
      <c r="I114">
        <f t="shared" si="15"/>
        <v>165</v>
      </c>
      <c r="J114" t="s">
        <v>37</v>
      </c>
      <c r="K114" t="s">
        <v>4</v>
      </c>
      <c r="L114" t="s">
        <v>61</v>
      </c>
      <c r="M114" t="s">
        <v>48</v>
      </c>
      <c r="U114">
        <f t="shared" si="20"/>
        <v>113</v>
      </c>
      <c r="V114">
        <f t="shared" si="17"/>
        <v>1</v>
      </c>
    </row>
    <row r="115" spans="1:22" x14ac:dyDescent="0.2">
      <c r="A115">
        <v>202007025842</v>
      </c>
      <c r="B115" t="s">
        <v>0</v>
      </c>
      <c r="C115" t="s">
        <v>1</v>
      </c>
      <c r="D115" t="s">
        <v>76</v>
      </c>
      <c r="E115" t="str">
        <f t="shared" si="11"/>
        <v>1.45</v>
      </c>
      <c r="F115">
        <f t="shared" si="12"/>
        <v>1</v>
      </c>
      <c r="G115">
        <f t="shared" si="13"/>
        <v>79</v>
      </c>
      <c r="H115">
        <f t="shared" si="14"/>
        <v>0</v>
      </c>
      <c r="I115">
        <f t="shared" si="15"/>
        <v>165</v>
      </c>
      <c r="J115" t="s">
        <v>37</v>
      </c>
      <c r="K115" t="s">
        <v>46</v>
      </c>
      <c r="L115" t="s">
        <v>77</v>
      </c>
      <c r="M115" t="s">
        <v>31</v>
      </c>
      <c r="U115">
        <f t="shared" si="20"/>
        <v>114</v>
      </c>
      <c r="V115">
        <f t="shared" si="17"/>
        <v>0</v>
      </c>
    </row>
    <row r="116" spans="1:22" x14ac:dyDescent="0.2">
      <c r="A116">
        <v>202012022661</v>
      </c>
      <c r="B116" t="s">
        <v>0</v>
      </c>
      <c r="C116" t="s">
        <v>378</v>
      </c>
      <c r="D116" t="s">
        <v>76</v>
      </c>
      <c r="E116" t="str">
        <f t="shared" si="11"/>
        <v>1.45</v>
      </c>
      <c r="F116">
        <f t="shared" si="12"/>
        <v>1</v>
      </c>
      <c r="G116">
        <f t="shared" si="13"/>
        <v>79</v>
      </c>
      <c r="H116">
        <f t="shared" si="14"/>
        <v>0</v>
      </c>
      <c r="I116">
        <f t="shared" si="15"/>
        <v>165</v>
      </c>
      <c r="J116" t="s">
        <v>8</v>
      </c>
      <c r="K116" t="s">
        <v>4</v>
      </c>
      <c r="L116" t="s">
        <v>12</v>
      </c>
      <c r="M116" t="s">
        <v>10</v>
      </c>
      <c r="U116">
        <f t="shared" si="20"/>
        <v>115</v>
      </c>
      <c r="V116">
        <f t="shared" si="17"/>
        <v>0</v>
      </c>
    </row>
    <row r="117" spans="1:22" x14ac:dyDescent="0.2">
      <c r="A117">
        <v>202012020509</v>
      </c>
      <c r="B117" t="s">
        <v>0</v>
      </c>
      <c r="C117" t="s">
        <v>381</v>
      </c>
      <c r="D117" t="s">
        <v>401</v>
      </c>
      <c r="E117" t="str">
        <f t="shared" si="11"/>
        <v>1.50</v>
      </c>
      <c r="F117">
        <f t="shared" si="12"/>
        <v>2</v>
      </c>
      <c r="G117">
        <f t="shared" si="13"/>
        <v>49</v>
      </c>
      <c r="H117">
        <f t="shared" si="14"/>
        <v>0</v>
      </c>
      <c r="I117">
        <f t="shared" si="15"/>
        <v>165</v>
      </c>
      <c r="J117" t="s">
        <v>37</v>
      </c>
      <c r="K117" t="s">
        <v>4</v>
      </c>
      <c r="L117" t="s">
        <v>69</v>
      </c>
      <c r="M117" t="s">
        <v>31</v>
      </c>
      <c r="U117">
        <f t="shared" si="20"/>
        <v>116</v>
      </c>
      <c r="V117">
        <f t="shared" si="17"/>
        <v>0</v>
      </c>
    </row>
    <row r="118" spans="1:22" x14ac:dyDescent="0.2">
      <c r="A118">
        <v>202007024689</v>
      </c>
      <c r="B118" t="s">
        <v>0</v>
      </c>
      <c r="C118" t="s">
        <v>1</v>
      </c>
      <c r="D118" t="s">
        <v>82</v>
      </c>
      <c r="E118" t="str">
        <f t="shared" si="11"/>
        <v>1.51</v>
      </c>
      <c r="F118">
        <f t="shared" si="12"/>
        <v>2</v>
      </c>
      <c r="G118">
        <f t="shared" si="13"/>
        <v>49</v>
      </c>
      <c r="H118">
        <f t="shared" si="14"/>
        <v>0</v>
      </c>
      <c r="I118">
        <f t="shared" si="15"/>
        <v>165</v>
      </c>
      <c r="J118" t="s">
        <v>37</v>
      </c>
      <c r="K118" t="s">
        <v>4</v>
      </c>
      <c r="L118" t="s">
        <v>83</v>
      </c>
      <c r="M118" t="s">
        <v>31</v>
      </c>
      <c r="U118">
        <f t="shared" si="20"/>
        <v>117</v>
      </c>
      <c r="V118">
        <f t="shared" si="17"/>
        <v>1</v>
      </c>
    </row>
    <row r="119" spans="1:22" x14ac:dyDescent="0.2">
      <c r="A119">
        <v>202009014891</v>
      </c>
      <c r="B119" t="s">
        <v>0</v>
      </c>
      <c r="C119" s="1">
        <v>44107</v>
      </c>
      <c r="D119" t="s">
        <v>82</v>
      </c>
      <c r="E119" t="str">
        <f t="shared" si="11"/>
        <v>1.51</v>
      </c>
      <c r="F119">
        <f t="shared" si="12"/>
        <v>2</v>
      </c>
      <c r="G119">
        <f t="shared" si="13"/>
        <v>49</v>
      </c>
      <c r="H119">
        <f t="shared" si="14"/>
        <v>0</v>
      </c>
      <c r="I119">
        <f t="shared" si="15"/>
        <v>165</v>
      </c>
      <c r="J119" t="s">
        <v>107</v>
      </c>
      <c r="K119" t="s">
        <v>4</v>
      </c>
      <c r="L119" t="s">
        <v>188</v>
      </c>
      <c r="M119" t="s">
        <v>48</v>
      </c>
      <c r="U119">
        <f t="shared" si="20"/>
        <v>118</v>
      </c>
      <c r="V119">
        <f t="shared" si="17"/>
        <v>0</v>
      </c>
    </row>
    <row r="120" spans="1:22" x14ac:dyDescent="0.2">
      <c r="A120">
        <v>202003006041</v>
      </c>
      <c r="B120" t="s">
        <v>0</v>
      </c>
      <c r="C120" s="1">
        <v>43717</v>
      </c>
      <c r="D120" t="s">
        <v>82</v>
      </c>
      <c r="E120" t="str">
        <f t="shared" si="11"/>
        <v>1.51</v>
      </c>
      <c r="F120">
        <f t="shared" si="12"/>
        <v>2</v>
      </c>
      <c r="G120">
        <f t="shared" si="13"/>
        <v>49</v>
      </c>
      <c r="H120">
        <f t="shared" si="14"/>
        <v>0</v>
      </c>
      <c r="I120">
        <f t="shared" si="15"/>
        <v>165</v>
      </c>
      <c r="J120" t="s">
        <v>107</v>
      </c>
      <c r="K120" t="s">
        <v>4</v>
      </c>
      <c r="L120" t="s">
        <v>374</v>
      </c>
      <c r="M120" t="s">
        <v>48</v>
      </c>
      <c r="U120">
        <f t="shared" si="20"/>
        <v>119</v>
      </c>
      <c r="V120">
        <f t="shared" si="17"/>
        <v>1</v>
      </c>
    </row>
    <row r="121" spans="1:22" x14ac:dyDescent="0.2">
      <c r="A121">
        <v>202004016217</v>
      </c>
      <c r="B121" t="s">
        <v>0</v>
      </c>
      <c r="C121" s="1">
        <v>43534</v>
      </c>
      <c r="D121" t="s">
        <v>82</v>
      </c>
      <c r="E121" t="str">
        <f t="shared" si="11"/>
        <v>1.51</v>
      </c>
      <c r="F121">
        <f t="shared" si="12"/>
        <v>2</v>
      </c>
      <c r="G121">
        <f t="shared" si="13"/>
        <v>49</v>
      </c>
      <c r="H121">
        <f t="shared" si="14"/>
        <v>0</v>
      </c>
      <c r="I121">
        <f t="shared" si="15"/>
        <v>165</v>
      </c>
      <c r="J121" t="s">
        <v>29</v>
      </c>
      <c r="K121" t="s">
        <v>4</v>
      </c>
      <c r="L121" t="s">
        <v>33</v>
      </c>
      <c r="M121" t="s">
        <v>19</v>
      </c>
      <c r="U121">
        <f t="shared" si="20"/>
        <v>120</v>
      </c>
      <c r="V121">
        <f t="shared" si="17"/>
        <v>0</v>
      </c>
    </row>
    <row r="122" spans="1:22" x14ac:dyDescent="0.2">
      <c r="A122">
        <v>202005026284</v>
      </c>
      <c r="B122" t="s">
        <v>0</v>
      </c>
      <c r="C122" t="s">
        <v>560</v>
      </c>
      <c r="D122" t="s">
        <v>82</v>
      </c>
      <c r="E122" t="str">
        <f t="shared" si="11"/>
        <v>1.51</v>
      </c>
      <c r="F122">
        <f t="shared" si="12"/>
        <v>2</v>
      </c>
      <c r="G122">
        <f t="shared" si="13"/>
        <v>49</v>
      </c>
      <c r="H122">
        <f t="shared" si="14"/>
        <v>0</v>
      </c>
      <c r="I122">
        <f t="shared" si="15"/>
        <v>165</v>
      </c>
      <c r="J122" t="s">
        <v>37</v>
      </c>
      <c r="K122" t="s">
        <v>4</v>
      </c>
      <c r="L122" t="s">
        <v>596</v>
      </c>
      <c r="M122" t="s">
        <v>31</v>
      </c>
      <c r="U122">
        <f t="shared" si="20"/>
        <v>121</v>
      </c>
      <c r="V122">
        <f t="shared" si="17"/>
        <v>0</v>
      </c>
    </row>
    <row r="123" spans="1:22" x14ac:dyDescent="0.2">
      <c r="A123">
        <v>202008005677</v>
      </c>
      <c r="B123" t="s">
        <v>0</v>
      </c>
      <c r="C123" t="s">
        <v>135</v>
      </c>
      <c r="D123" t="s">
        <v>186</v>
      </c>
      <c r="E123" t="str">
        <f t="shared" si="11"/>
        <v>1.52</v>
      </c>
      <c r="F123">
        <f t="shared" si="12"/>
        <v>2</v>
      </c>
      <c r="G123">
        <f t="shared" si="13"/>
        <v>49</v>
      </c>
      <c r="H123">
        <f t="shared" si="14"/>
        <v>0</v>
      </c>
      <c r="I123">
        <f t="shared" si="15"/>
        <v>165</v>
      </c>
      <c r="J123" t="s">
        <v>107</v>
      </c>
      <c r="K123" t="s">
        <v>4</v>
      </c>
      <c r="L123" t="s">
        <v>134</v>
      </c>
      <c r="M123" t="s">
        <v>48</v>
      </c>
      <c r="U123">
        <f t="shared" si="20"/>
        <v>122</v>
      </c>
      <c r="V123">
        <f t="shared" si="17"/>
        <v>1</v>
      </c>
    </row>
    <row r="124" spans="1:22" x14ac:dyDescent="0.2">
      <c r="A124">
        <v>202007025845</v>
      </c>
      <c r="B124" t="s">
        <v>0</v>
      </c>
      <c r="C124" t="s">
        <v>1</v>
      </c>
      <c r="D124" t="s">
        <v>88</v>
      </c>
      <c r="E124" t="str">
        <f t="shared" si="11"/>
        <v>1.55</v>
      </c>
      <c r="F124">
        <f t="shared" si="12"/>
        <v>2</v>
      </c>
      <c r="G124">
        <f t="shared" si="13"/>
        <v>49</v>
      </c>
      <c r="H124">
        <f t="shared" si="14"/>
        <v>0</v>
      </c>
      <c r="I124">
        <f t="shared" si="15"/>
        <v>165</v>
      </c>
      <c r="J124" t="s">
        <v>85</v>
      </c>
      <c r="K124" t="s">
        <v>46</v>
      </c>
      <c r="L124" t="s">
        <v>89</v>
      </c>
      <c r="M124" t="s">
        <v>19</v>
      </c>
      <c r="U124">
        <f t="shared" si="20"/>
        <v>123</v>
      </c>
      <c r="V124">
        <f t="shared" si="17"/>
        <v>2</v>
      </c>
    </row>
    <row r="125" spans="1:22" x14ac:dyDescent="0.2">
      <c r="A125">
        <v>202012016040</v>
      </c>
      <c r="B125" t="s">
        <v>0</v>
      </c>
      <c r="C125" t="s">
        <v>378</v>
      </c>
      <c r="D125" t="s">
        <v>88</v>
      </c>
      <c r="E125" t="str">
        <f t="shared" si="11"/>
        <v>1.55</v>
      </c>
      <c r="F125">
        <f t="shared" si="12"/>
        <v>2</v>
      </c>
      <c r="G125">
        <f t="shared" si="13"/>
        <v>49</v>
      </c>
      <c r="H125">
        <f t="shared" si="14"/>
        <v>0</v>
      </c>
      <c r="I125">
        <f t="shared" si="15"/>
        <v>165</v>
      </c>
      <c r="J125" t="s">
        <v>37</v>
      </c>
      <c r="K125" t="s">
        <v>4</v>
      </c>
      <c r="L125" t="s">
        <v>61</v>
      </c>
      <c r="M125" t="s">
        <v>48</v>
      </c>
      <c r="U125">
        <f t="shared" si="20"/>
        <v>124</v>
      </c>
      <c r="V125">
        <f t="shared" si="17"/>
        <v>0</v>
      </c>
    </row>
    <row r="126" spans="1:22" x14ac:dyDescent="0.2">
      <c r="A126">
        <v>202012019623</v>
      </c>
      <c r="B126" t="s">
        <v>0</v>
      </c>
      <c r="C126" t="s">
        <v>378</v>
      </c>
      <c r="D126" t="s">
        <v>451</v>
      </c>
      <c r="E126" t="str">
        <f t="shared" si="11"/>
        <v>1.57</v>
      </c>
      <c r="F126">
        <f t="shared" si="12"/>
        <v>2</v>
      </c>
      <c r="G126">
        <f t="shared" si="13"/>
        <v>49</v>
      </c>
      <c r="H126">
        <f t="shared" si="14"/>
        <v>0</v>
      </c>
      <c r="I126">
        <f t="shared" si="15"/>
        <v>165</v>
      </c>
      <c r="J126" t="s">
        <v>107</v>
      </c>
      <c r="K126" t="s">
        <v>4</v>
      </c>
      <c r="L126" t="s">
        <v>121</v>
      </c>
      <c r="M126" t="s">
        <v>48</v>
      </c>
      <c r="U126">
        <f t="shared" si="20"/>
        <v>125</v>
      </c>
      <c r="V126">
        <f t="shared" si="17"/>
        <v>2</v>
      </c>
    </row>
    <row r="127" spans="1:22" x14ac:dyDescent="0.2">
      <c r="A127">
        <v>202008009142</v>
      </c>
      <c r="B127" t="s">
        <v>0</v>
      </c>
      <c r="C127" t="s">
        <v>135</v>
      </c>
      <c r="D127" t="s">
        <v>150</v>
      </c>
      <c r="E127" t="str">
        <f t="shared" si="11"/>
        <v>1.61</v>
      </c>
      <c r="F127">
        <f t="shared" si="12"/>
        <v>2</v>
      </c>
      <c r="G127">
        <f t="shared" si="13"/>
        <v>49</v>
      </c>
      <c r="H127">
        <f t="shared" si="14"/>
        <v>0</v>
      </c>
      <c r="I127">
        <f t="shared" si="15"/>
        <v>165</v>
      </c>
      <c r="J127" t="s">
        <v>37</v>
      </c>
      <c r="K127" t="s">
        <v>4</v>
      </c>
      <c r="L127" t="s">
        <v>151</v>
      </c>
      <c r="M127" t="s">
        <v>48</v>
      </c>
      <c r="U127">
        <f t="shared" si="20"/>
        <v>126</v>
      </c>
      <c r="V127">
        <f t="shared" si="17"/>
        <v>2</v>
      </c>
    </row>
    <row r="128" spans="1:22" x14ac:dyDescent="0.2">
      <c r="A128">
        <v>202011005477</v>
      </c>
      <c r="B128" t="s">
        <v>0</v>
      </c>
      <c r="C128" t="s">
        <v>325</v>
      </c>
      <c r="D128" t="s">
        <v>150</v>
      </c>
      <c r="E128" t="str">
        <f t="shared" si="11"/>
        <v>1.61</v>
      </c>
      <c r="F128">
        <f t="shared" si="12"/>
        <v>2</v>
      </c>
      <c r="G128">
        <f t="shared" si="13"/>
        <v>49</v>
      </c>
      <c r="H128">
        <f t="shared" si="14"/>
        <v>0</v>
      </c>
      <c r="I128">
        <f t="shared" si="15"/>
        <v>165</v>
      </c>
      <c r="J128" t="s">
        <v>107</v>
      </c>
      <c r="K128" t="s">
        <v>4</v>
      </c>
      <c r="L128" t="s">
        <v>251</v>
      </c>
      <c r="M128" t="s">
        <v>48</v>
      </c>
      <c r="U128">
        <f t="shared" si="20"/>
        <v>127</v>
      </c>
      <c r="V128">
        <f t="shared" si="17"/>
        <v>0</v>
      </c>
    </row>
    <row r="129" spans="1:22" x14ac:dyDescent="0.2">
      <c r="A129">
        <v>202003027489</v>
      </c>
      <c r="B129" t="s">
        <v>0</v>
      </c>
      <c r="C129" s="1">
        <v>43717</v>
      </c>
      <c r="D129" t="s">
        <v>150</v>
      </c>
      <c r="E129" t="str">
        <f t="shared" ref="E129:E192" si="22">REPLACE(D129,1,1,"")</f>
        <v>1.61</v>
      </c>
      <c r="F129">
        <f t="shared" si="12"/>
        <v>2</v>
      </c>
      <c r="G129">
        <f t="shared" si="13"/>
        <v>49</v>
      </c>
      <c r="H129">
        <f t="shared" si="14"/>
        <v>0</v>
      </c>
      <c r="I129">
        <f t="shared" si="15"/>
        <v>165</v>
      </c>
      <c r="J129" t="s">
        <v>495</v>
      </c>
      <c r="K129" t="s">
        <v>46</v>
      </c>
      <c r="L129" t="s">
        <v>496</v>
      </c>
      <c r="M129" t="s">
        <v>6</v>
      </c>
      <c r="U129">
        <f t="shared" si="20"/>
        <v>128</v>
      </c>
      <c r="V129">
        <f t="shared" si="17"/>
        <v>0</v>
      </c>
    </row>
    <row r="130" spans="1:22" x14ac:dyDescent="0.2">
      <c r="A130">
        <v>202006007504</v>
      </c>
      <c r="B130" t="s">
        <v>0</v>
      </c>
      <c r="C130" s="1">
        <v>43750</v>
      </c>
      <c r="D130" t="s">
        <v>640</v>
      </c>
      <c r="E130" t="str">
        <f t="shared" si="22"/>
        <v>1.62</v>
      </c>
      <c r="F130">
        <f t="shared" ref="F130:F193" si="23">ROUND(E130,0)</f>
        <v>2</v>
      </c>
      <c r="G130">
        <f t="shared" ref="G130:G193" si="24">COUNTIF($F$1:$F$674,F130)</f>
        <v>49</v>
      </c>
      <c r="H130">
        <f t="shared" ref="H130:H193" si="25">ROUND(E130/5,0)*5</f>
        <v>0</v>
      </c>
      <c r="I130">
        <f t="shared" ref="I130:I193" si="26">COUNTIF($H$1:$H$674,H130)</f>
        <v>165</v>
      </c>
      <c r="J130" t="s">
        <v>37</v>
      </c>
      <c r="K130" t="s">
        <v>4</v>
      </c>
      <c r="L130" t="s">
        <v>641</v>
      </c>
      <c r="M130" t="s">
        <v>31</v>
      </c>
      <c r="U130">
        <f t="shared" si="20"/>
        <v>129</v>
      </c>
      <c r="V130">
        <f t="shared" ref="V130:V193" si="27">_xlfn.IFNA(VLOOKUP(U130,$F$1:$G$674,2,0),0)</f>
        <v>2</v>
      </c>
    </row>
    <row r="131" spans="1:22" x14ac:dyDescent="0.2">
      <c r="A131">
        <v>202012019626</v>
      </c>
      <c r="B131" t="s">
        <v>0</v>
      </c>
      <c r="C131" t="s">
        <v>378</v>
      </c>
      <c r="D131" t="s">
        <v>407</v>
      </c>
      <c r="E131" t="str">
        <f t="shared" si="22"/>
        <v>1.68</v>
      </c>
      <c r="F131">
        <f t="shared" si="23"/>
        <v>2</v>
      </c>
      <c r="G131">
        <f t="shared" si="24"/>
        <v>49</v>
      </c>
      <c r="H131">
        <f t="shared" si="25"/>
        <v>0</v>
      </c>
      <c r="I131">
        <f t="shared" si="26"/>
        <v>165</v>
      </c>
      <c r="J131" t="s">
        <v>37</v>
      </c>
      <c r="K131" t="s">
        <v>4</v>
      </c>
      <c r="L131" t="s">
        <v>201</v>
      </c>
      <c r="M131" t="s">
        <v>31</v>
      </c>
      <c r="U131">
        <f t="shared" ref="U131:U183" si="28">U130+1</f>
        <v>130</v>
      </c>
      <c r="V131">
        <f t="shared" si="27"/>
        <v>1</v>
      </c>
    </row>
    <row r="132" spans="1:22" x14ac:dyDescent="0.2">
      <c r="A132">
        <v>202012019626</v>
      </c>
      <c r="B132" t="s">
        <v>0</v>
      </c>
      <c r="C132" t="s">
        <v>378</v>
      </c>
      <c r="D132" t="s">
        <v>407</v>
      </c>
      <c r="E132" t="str">
        <f t="shared" si="22"/>
        <v>1.68</v>
      </c>
      <c r="F132">
        <f t="shared" si="23"/>
        <v>2</v>
      </c>
      <c r="G132">
        <f t="shared" si="24"/>
        <v>49</v>
      </c>
      <c r="H132">
        <f t="shared" si="25"/>
        <v>0</v>
      </c>
      <c r="I132">
        <f t="shared" si="26"/>
        <v>165</v>
      </c>
      <c r="J132" t="s">
        <v>37</v>
      </c>
      <c r="K132" t="s">
        <v>4</v>
      </c>
      <c r="L132" t="s">
        <v>201</v>
      </c>
      <c r="M132" t="s">
        <v>31</v>
      </c>
      <c r="U132">
        <f t="shared" si="28"/>
        <v>131</v>
      </c>
      <c r="V132">
        <f t="shared" si="27"/>
        <v>0</v>
      </c>
    </row>
    <row r="133" spans="1:22" x14ac:dyDescent="0.2">
      <c r="A133">
        <v>202011010962</v>
      </c>
      <c r="B133" t="s">
        <v>0</v>
      </c>
      <c r="C133" t="s">
        <v>325</v>
      </c>
      <c r="D133" t="s">
        <v>373</v>
      </c>
      <c r="E133" t="str">
        <f t="shared" si="22"/>
        <v>1.72</v>
      </c>
      <c r="F133">
        <f t="shared" si="23"/>
        <v>2</v>
      </c>
      <c r="G133">
        <f t="shared" si="24"/>
        <v>49</v>
      </c>
      <c r="H133">
        <f t="shared" si="25"/>
        <v>0</v>
      </c>
      <c r="I133">
        <f t="shared" si="26"/>
        <v>165</v>
      </c>
      <c r="J133" t="s">
        <v>107</v>
      </c>
      <c r="K133" t="s">
        <v>4</v>
      </c>
      <c r="L133" t="s">
        <v>374</v>
      </c>
      <c r="M133" t="s">
        <v>48</v>
      </c>
      <c r="U133">
        <f t="shared" si="28"/>
        <v>132</v>
      </c>
      <c r="V133">
        <f t="shared" si="27"/>
        <v>0</v>
      </c>
    </row>
    <row r="134" spans="1:22" x14ac:dyDescent="0.2">
      <c r="A134">
        <v>202005014544</v>
      </c>
      <c r="B134" t="s">
        <v>0</v>
      </c>
      <c r="C134" t="s">
        <v>560</v>
      </c>
      <c r="D134" t="s">
        <v>373</v>
      </c>
      <c r="E134" t="str">
        <f t="shared" si="22"/>
        <v>1.72</v>
      </c>
      <c r="F134">
        <f t="shared" si="23"/>
        <v>2</v>
      </c>
      <c r="G134">
        <f t="shared" si="24"/>
        <v>49</v>
      </c>
      <c r="H134">
        <f t="shared" si="25"/>
        <v>0</v>
      </c>
      <c r="I134">
        <f t="shared" si="26"/>
        <v>165</v>
      </c>
      <c r="J134" t="s">
        <v>107</v>
      </c>
      <c r="K134" t="s">
        <v>4</v>
      </c>
      <c r="L134" t="s">
        <v>108</v>
      </c>
      <c r="M134" t="s">
        <v>48</v>
      </c>
      <c r="U134">
        <f t="shared" si="28"/>
        <v>133</v>
      </c>
      <c r="V134">
        <f t="shared" si="27"/>
        <v>0</v>
      </c>
    </row>
    <row r="135" spans="1:22" x14ac:dyDescent="0.2">
      <c r="A135">
        <v>202004020142</v>
      </c>
      <c r="B135" t="s">
        <v>0</v>
      </c>
      <c r="C135" s="1">
        <v>43534</v>
      </c>
      <c r="D135" t="s">
        <v>544</v>
      </c>
      <c r="E135" t="str">
        <f t="shared" si="22"/>
        <v>1.74</v>
      </c>
      <c r="F135">
        <f t="shared" si="23"/>
        <v>2</v>
      </c>
      <c r="G135">
        <f t="shared" si="24"/>
        <v>49</v>
      </c>
      <c r="H135">
        <f t="shared" si="25"/>
        <v>0</v>
      </c>
      <c r="I135">
        <f t="shared" si="26"/>
        <v>165</v>
      </c>
      <c r="J135" t="s">
        <v>85</v>
      </c>
      <c r="K135" t="s">
        <v>46</v>
      </c>
      <c r="L135" t="s">
        <v>95</v>
      </c>
      <c r="M135" t="s">
        <v>19</v>
      </c>
      <c r="U135">
        <f t="shared" si="28"/>
        <v>134</v>
      </c>
      <c r="V135">
        <f t="shared" si="27"/>
        <v>0</v>
      </c>
    </row>
    <row r="136" spans="1:22" x14ac:dyDescent="0.2">
      <c r="A136">
        <v>202006007091</v>
      </c>
      <c r="B136" t="s">
        <v>0</v>
      </c>
      <c r="C136" s="1">
        <v>43750</v>
      </c>
      <c r="D136" t="s">
        <v>544</v>
      </c>
      <c r="E136" t="str">
        <f t="shared" si="22"/>
        <v>1.74</v>
      </c>
      <c r="F136">
        <f t="shared" si="23"/>
        <v>2</v>
      </c>
      <c r="G136">
        <f t="shared" si="24"/>
        <v>49</v>
      </c>
      <c r="H136">
        <f t="shared" si="25"/>
        <v>0</v>
      </c>
      <c r="I136">
        <f t="shared" si="26"/>
        <v>165</v>
      </c>
      <c r="J136" t="s">
        <v>107</v>
      </c>
      <c r="K136" t="s">
        <v>4</v>
      </c>
      <c r="L136" t="s">
        <v>121</v>
      </c>
      <c r="M136" t="s">
        <v>48</v>
      </c>
      <c r="U136">
        <f t="shared" si="28"/>
        <v>135</v>
      </c>
      <c r="V136">
        <f t="shared" si="27"/>
        <v>0</v>
      </c>
    </row>
    <row r="137" spans="1:22" x14ac:dyDescent="0.2">
      <c r="A137">
        <v>202009003446</v>
      </c>
      <c r="B137" t="s">
        <v>0</v>
      </c>
      <c r="C137" s="1">
        <v>44107</v>
      </c>
      <c r="D137" t="s">
        <v>246</v>
      </c>
      <c r="E137" t="str">
        <f t="shared" si="22"/>
        <v>1.75</v>
      </c>
      <c r="F137">
        <f t="shared" si="23"/>
        <v>2</v>
      </c>
      <c r="G137">
        <f t="shared" si="24"/>
        <v>49</v>
      </c>
      <c r="H137">
        <f t="shared" si="25"/>
        <v>0</v>
      </c>
      <c r="I137">
        <f t="shared" si="26"/>
        <v>165</v>
      </c>
      <c r="J137" t="s">
        <v>107</v>
      </c>
      <c r="K137" t="s">
        <v>4</v>
      </c>
      <c r="L137" t="s">
        <v>132</v>
      </c>
      <c r="M137" t="s">
        <v>48</v>
      </c>
      <c r="U137">
        <f t="shared" si="28"/>
        <v>136</v>
      </c>
      <c r="V137">
        <f t="shared" si="27"/>
        <v>0</v>
      </c>
    </row>
    <row r="138" spans="1:22" x14ac:dyDescent="0.2">
      <c r="A138">
        <v>202003006929</v>
      </c>
      <c r="B138" t="s">
        <v>0</v>
      </c>
      <c r="C138" s="1">
        <v>43717</v>
      </c>
      <c r="D138" t="s">
        <v>246</v>
      </c>
      <c r="E138" t="str">
        <f t="shared" si="22"/>
        <v>1.75</v>
      </c>
      <c r="F138">
        <f t="shared" si="23"/>
        <v>2</v>
      </c>
      <c r="G138">
        <f t="shared" si="24"/>
        <v>49</v>
      </c>
      <c r="H138">
        <f t="shared" si="25"/>
        <v>0</v>
      </c>
      <c r="I138">
        <f t="shared" si="26"/>
        <v>165</v>
      </c>
      <c r="J138" t="s">
        <v>107</v>
      </c>
      <c r="K138" t="s">
        <v>4</v>
      </c>
      <c r="L138" t="s">
        <v>123</v>
      </c>
      <c r="M138" t="s">
        <v>48</v>
      </c>
      <c r="U138">
        <f t="shared" si="28"/>
        <v>137</v>
      </c>
      <c r="V138">
        <f t="shared" si="27"/>
        <v>0</v>
      </c>
    </row>
    <row r="139" spans="1:22" x14ac:dyDescent="0.2">
      <c r="A139">
        <v>202008009147</v>
      </c>
      <c r="B139" t="s">
        <v>0</v>
      </c>
      <c r="C139" t="s">
        <v>135</v>
      </c>
      <c r="D139" t="s">
        <v>177</v>
      </c>
      <c r="E139" t="str">
        <f t="shared" si="22"/>
        <v>1.77</v>
      </c>
      <c r="F139">
        <f t="shared" si="23"/>
        <v>2</v>
      </c>
      <c r="G139">
        <f t="shared" si="24"/>
        <v>49</v>
      </c>
      <c r="H139">
        <f t="shared" si="25"/>
        <v>0</v>
      </c>
      <c r="I139">
        <f t="shared" si="26"/>
        <v>165</v>
      </c>
      <c r="J139" t="s">
        <v>85</v>
      </c>
      <c r="K139" t="s">
        <v>46</v>
      </c>
      <c r="L139" t="s">
        <v>95</v>
      </c>
      <c r="M139" t="s">
        <v>19</v>
      </c>
      <c r="U139">
        <f t="shared" si="28"/>
        <v>138</v>
      </c>
      <c r="V139">
        <f t="shared" si="27"/>
        <v>0</v>
      </c>
    </row>
    <row r="140" spans="1:22" x14ac:dyDescent="0.2">
      <c r="A140">
        <v>202011005496</v>
      </c>
      <c r="B140" t="s">
        <v>0</v>
      </c>
      <c r="C140" t="s">
        <v>325</v>
      </c>
      <c r="D140" t="s">
        <v>346</v>
      </c>
      <c r="E140" t="str">
        <f t="shared" si="22"/>
        <v>1.93</v>
      </c>
      <c r="F140">
        <f t="shared" si="23"/>
        <v>2</v>
      </c>
      <c r="G140">
        <f t="shared" si="24"/>
        <v>49</v>
      </c>
      <c r="H140">
        <f t="shared" si="25"/>
        <v>0</v>
      </c>
      <c r="I140">
        <f t="shared" si="26"/>
        <v>165</v>
      </c>
      <c r="J140" t="s">
        <v>37</v>
      </c>
      <c r="K140" t="s">
        <v>4</v>
      </c>
      <c r="L140" t="s">
        <v>280</v>
      </c>
      <c r="M140" t="s">
        <v>48</v>
      </c>
      <c r="U140">
        <f t="shared" si="28"/>
        <v>139</v>
      </c>
      <c r="V140">
        <f t="shared" si="27"/>
        <v>0</v>
      </c>
    </row>
    <row r="141" spans="1:22" x14ac:dyDescent="0.2">
      <c r="A141">
        <v>202007025834</v>
      </c>
      <c r="B141" t="s">
        <v>0</v>
      </c>
      <c r="C141" t="s">
        <v>1</v>
      </c>
      <c r="D141" t="s">
        <v>131</v>
      </c>
      <c r="E141" t="str">
        <f t="shared" si="22"/>
        <v>1.94</v>
      </c>
      <c r="F141">
        <f t="shared" si="23"/>
        <v>2</v>
      </c>
      <c r="G141">
        <f t="shared" si="24"/>
        <v>49</v>
      </c>
      <c r="H141">
        <f t="shared" si="25"/>
        <v>0</v>
      </c>
      <c r="I141">
        <f t="shared" si="26"/>
        <v>165</v>
      </c>
      <c r="J141" t="s">
        <v>107</v>
      </c>
      <c r="K141" t="s">
        <v>4</v>
      </c>
      <c r="L141" t="s">
        <v>132</v>
      </c>
      <c r="M141" t="s">
        <v>48</v>
      </c>
      <c r="U141">
        <f t="shared" si="28"/>
        <v>140</v>
      </c>
      <c r="V141">
        <f t="shared" si="27"/>
        <v>2</v>
      </c>
    </row>
    <row r="142" spans="1:22" x14ac:dyDescent="0.2">
      <c r="A142">
        <v>202008019701</v>
      </c>
      <c r="B142" t="s">
        <v>0</v>
      </c>
      <c r="C142" t="s">
        <v>135</v>
      </c>
      <c r="D142" t="s">
        <v>131</v>
      </c>
      <c r="E142" t="str">
        <f t="shared" si="22"/>
        <v>1.94</v>
      </c>
      <c r="F142">
        <f t="shared" si="23"/>
        <v>2</v>
      </c>
      <c r="G142">
        <f t="shared" si="24"/>
        <v>49</v>
      </c>
      <c r="H142">
        <f t="shared" si="25"/>
        <v>0</v>
      </c>
      <c r="I142">
        <f t="shared" si="26"/>
        <v>165</v>
      </c>
      <c r="J142" t="s">
        <v>107</v>
      </c>
      <c r="K142" t="s">
        <v>4</v>
      </c>
      <c r="L142" t="s">
        <v>132</v>
      </c>
      <c r="M142" t="s">
        <v>48</v>
      </c>
      <c r="U142">
        <f t="shared" si="28"/>
        <v>141</v>
      </c>
      <c r="V142">
        <f t="shared" si="27"/>
        <v>0</v>
      </c>
    </row>
    <row r="143" spans="1:22" x14ac:dyDescent="0.2">
      <c r="A143">
        <v>202009014892</v>
      </c>
      <c r="B143" t="s">
        <v>0</v>
      </c>
      <c r="C143" s="1">
        <v>44107</v>
      </c>
      <c r="D143" t="s">
        <v>131</v>
      </c>
      <c r="E143" t="str">
        <f t="shared" si="22"/>
        <v>1.94</v>
      </c>
      <c r="F143">
        <f t="shared" si="23"/>
        <v>2</v>
      </c>
      <c r="G143">
        <f t="shared" si="24"/>
        <v>49</v>
      </c>
      <c r="H143">
        <f t="shared" si="25"/>
        <v>0</v>
      </c>
      <c r="I143">
        <f t="shared" si="26"/>
        <v>165</v>
      </c>
      <c r="J143" t="s">
        <v>107</v>
      </c>
      <c r="K143" t="s">
        <v>4</v>
      </c>
      <c r="L143" t="s">
        <v>258</v>
      </c>
      <c r="M143" t="s">
        <v>48</v>
      </c>
      <c r="U143">
        <f t="shared" si="28"/>
        <v>142</v>
      </c>
      <c r="V143">
        <f t="shared" si="27"/>
        <v>1</v>
      </c>
    </row>
    <row r="144" spans="1:22" x14ac:dyDescent="0.2">
      <c r="A144">
        <v>202010013018</v>
      </c>
      <c r="B144" t="s">
        <v>0</v>
      </c>
      <c r="C144" s="1">
        <v>44047</v>
      </c>
      <c r="D144" t="s">
        <v>131</v>
      </c>
      <c r="E144" t="str">
        <f t="shared" si="22"/>
        <v>1.94</v>
      </c>
      <c r="F144">
        <f t="shared" si="23"/>
        <v>2</v>
      </c>
      <c r="G144">
        <f t="shared" si="24"/>
        <v>49</v>
      </c>
      <c r="H144">
        <f t="shared" si="25"/>
        <v>0</v>
      </c>
      <c r="I144">
        <f t="shared" si="26"/>
        <v>165</v>
      </c>
      <c r="J144" t="s">
        <v>37</v>
      </c>
      <c r="K144" t="s">
        <v>4</v>
      </c>
      <c r="L144" t="s">
        <v>83</v>
      </c>
      <c r="M144" t="s">
        <v>31</v>
      </c>
      <c r="U144">
        <f t="shared" si="28"/>
        <v>143</v>
      </c>
      <c r="V144">
        <f t="shared" si="27"/>
        <v>1</v>
      </c>
    </row>
    <row r="145" spans="1:22" x14ac:dyDescent="0.2">
      <c r="A145">
        <v>202005022849</v>
      </c>
      <c r="B145" t="s">
        <v>0</v>
      </c>
      <c r="C145" t="s">
        <v>560</v>
      </c>
      <c r="D145" t="s">
        <v>131</v>
      </c>
      <c r="E145" t="str">
        <f t="shared" si="22"/>
        <v>1.94</v>
      </c>
      <c r="F145">
        <f t="shared" si="23"/>
        <v>2</v>
      </c>
      <c r="G145">
        <f t="shared" si="24"/>
        <v>49</v>
      </c>
      <c r="H145">
        <f t="shared" si="25"/>
        <v>0</v>
      </c>
      <c r="I145">
        <f t="shared" si="26"/>
        <v>165</v>
      </c>
      <c r="J145" t="s">
        <v>37</v>
      </c>
      <c r="K145" t="s">
        <v>4</v>
      </c>
      <c r="L145" t="s">
        <v>83</v>
      </c>
      <c r="M145" t="s">
        <v>31</v>
      </c>
      <c r="U145">
        <f t="shared" si="28"/>
        <v>144</v>
      </c>
      <c r="V145">
        <f t="shared" si="27"/>
        <v>0</v>
      </c>
    </row>
    <row r="146" spans="1:22" x14ac:dyDescent="0.2">
      <c r="A146">
        <v>202009009888</v>
      </c>
      <c r="B146" t="s">
        <v>0</v>
      </c>
      <c r="C146" s="1">
        <v>44107</v>
      </c>
      <c r="D146" t="s">
        <v>249</v>
      </c>
      <c r="E146" t="str">
        <f t="shared" si="22"/>
        <v>2.03</v>
      </c>
      <c r="F146">
        <f t="shared" si="23"/>
        <v>2</v>
      </c>
      <c r="G146">
        <f t="shared" si="24"/>
        <v>49</v>
      </c>
      <c r="H146">
        <f t="shared" si="25"/>
        <v>0</v>
      </c>
      <c r="I146">
        <f t="shared" si="26"/>
        <v>165</v>
      </c>
      <c r="J146" t="s">
        <v>107</v>
      </c>
      <c r="K146" t="s">
        <v>4</v>
      </c>
      <c r="L146" t="s">
        <v>113</v>
      </c>
      <c r="M146" t="s">
        <v>6</v>
      </c>
      <c r="U146">
        <f t="shared" si="28"/>
        <v>145</v>
      </c>
      <c r="V146">
        <f t="shared" si="27"/>
        <v>0</v>
      </c>
    </row>
    <row r="147" spans="1:22" x14ac:dyDescent="0.2">
      <c r="A147">
        <v>202007010057</v>
      </c>
      <c r="B147" t="s">
        <v>0</v>
      </c>
      <c r="C147" t="s">
        <v>1</v>
      </c>
      <c r="D147" t="s">
        <v>102</v>
      </c>
      <c r="E147" t="str">
        <f t="shared" si="22"/>
        <v>2.04</v>
      </c>
      <c r="F147">
        <f t="shared" si="23"/>
        <v>2</v>
      </c>
      <c r="G147">
        <f t="shared" si="24"/>
        <v>49</v>
      </c>
      <c r="H147">
        <f t="shared" si="25"/>
        <v>0</v>
      </c>
      <c r="I147">
        <f t="shared" si="26"/>
        <v>165</v>
      </c>
      <c r="J147" t="s">
        <v>85</v>
      </c>
      <c r="K147" t="s">
        <v>4</v>
      </c>
      <c r="L147" t="s">
        <v>103</v>
      </c>
      <c r="M147" t="s">
        <v>31</v>
      </c>
      <c r="U147">
        <f t="shared" si="28"/>
        <v>146</v>
      </c>
      <c r="V147">
        <f t="shared" si="27"/>
        <v>0</v>
      </c>
    </row>
    <row r="148" spans="1:22" x14ac:dyDescent="0.2">
      <c r="A148">
        <v>202011009649</v>
      </c>
      <c r="B148" t="s">
        <v>0</v>
      </c>
      <c r="C148" t="s">
        <v>325</v>
      </c>
      <c r="D148" t="s">
        <v>376</v>
      </c>
      <c r="E148" t="str">
        <f t="shared" si="22"/>
        <v>2.05</v>
      </c>
      <c r="F148">
        <f t="shared" si="23"/>
        <v>2</v>
      </c>
      <c r="G148">
        <f t="shared" si="24"/>
        <v>49</v>
      </c>
      <c r="H148">
        <f t="shared" si="25"/>
        <v>0</v>
      </c>
      <c r="I148">
        <f t="shared" si="26"/>
        <v>165</v>
      </c>
      <c r="J148" t="s">
        <v>107</v>
      </c>
      <c r="K148" t="s">
        <v>4</v>
      </c>
      <c r="L148" t="s">
        <v>108</v>
      </c>
      <c r="M148" t="s">
        <v>48</v>
      </c>
      <c r="U148">
        <f t="shared" si="28"/>
        <v>147</v>
      </c>
      <c r="V148">
        <f t="shared" si="27"/>
        <v>0</v>
      </c>
    </row>
    <row r="149" spans="1:22" x14ac:dyDescent="0.2">
      <c r="A149">
        <v>202007024700</v>
      </c>
      <c r="B149" t="s">
        <v>0</v>
      </c>
      <c r="C149" t="s">
        <v>1</v>
      </c>
      <c r="D149" t="s">
        <v>105</v>
      </c>
      <c r="E149" t="str">
        <f t="shared" si="22"/>
        <v>2.15</v>
      </c>
      <c r="F149">
        <f t="shared" si="23"/>
        <v>2</v>
      </c>
      <c r="G149">
        <f t="shared" si="24"/>
        <v>49</v>
      </c>
      <c r="H149">
        <f t="shared" si="25"/>
        <v>0</v>
      </c>
      <c r="I149">
        <f t="shared" si="26"/>
        <v>165</v>
      </c>
      <c r="J149" t="s">
        <v>85</v>
      </c>
      <c r="K149" t="s">
        <v>4</v>
      </c>
      <c r="L149" t="s">
        <v>89</v>
      </c>
      <c r="M149" t="s">
        <v>19</v>
      </c>
      <c r="U149">
        <f t="shared" si="28"/>
        <v>148</v>
      </c>
      <c r="V149">
        <f t="shared" si="27"/>
        <v>0</v>
      </c>
    </row>
    <row r="150" spans="1:22" x14ac:dyDescent="0.2">
      <c r="A150">
        <v>202008009140</v>
      </c>
      <c r="B150" t="s">
        <v>0</v>
      </c>
      <c r="C150" t="s">
        <v>135</v>
      </c>
      <c r="D150" t="s">
        <v>105</v>
      </c>
      <c r="E150" t="str">
        <f t="shared" si="22"/>
        <v>2.15</v>
      </c>
      <c r="F150">
        <f t="shared" si="23"/>
        <v>2</v>
      </c>
      <c r="G150">
        <f t="shared" si="24"/>
        <v>49</v>
      </c>
      <c r="H150">
        <f t="shared" si="25"/>
        <v>0</v>
      </c>
      <c r="I150">
        <f t="shared" si="26"/>
        <v>165</v>
      </c>
      <c r="J150" t="s">
        <v>85</v>
      </c>
      <c r="K150" t="s">
        <v>4</v>
      </c>
      <c r="L150" t="s">
        <v>89</v>
      </c>
      <c r="M150" t="s">
        <v>19</v>
      </c>
      <c r="U150">
        <f t="shared" si="28"/>
        <v>149</v>
      </c>
      <c r="V150">
        <f t="shared" si="27"/>
        <v>0</v>
      </c>
    </row>
    <row r="151" spans="1:22" x14ac:dyDescent="0.2">
      <c r="A151">
        <v>202009018430</v>
      </c>
      <c r="B151" t="s">
        <v>0</v>
      </c>
      <c r="C151" s="1">
        <v>44107</v>
      </c>
      <c r="D151" t="s">
        <v>105</v>
      </c>
      <c r="E151" t="str">
        <f t="shared" si="22"/>
        <v>2.15</v>
      </c>
      <c r="F151">
        <f t="shared" si="23"/>
        <v>2</v>
      </c>
      <c r="G151">
        <f t="shared" si="24"/>
        <v>49</v>
      </c>
      <c r="H151">
        <f t="shared" si="25"/>
        <v>0</v>
      </c>
      <c r="I151">
        <f t="shared" si="26"/>
        <v>165</v>
      </c>
      <c r="J151" t="s">
        <v>29</v>
      </c>
      <c r="K151" t="s">
        <v>4</v>
      </c>
      <c r="L151" t="s">
        <v>33</v>
      </c>
      <c r="M151" t="s">
        <v>19</v>
      </c>
      <c r="U151">
        <f t="shared" si="28"/>
        <v>150</v>
      </c>
      <c r="V151">
        <f t="shared" si="27"/>
        <v>0</v>
      </c>
    </row>
    <row r="152" spans="1:22" x14ac:dyDescent="0.2">
      <c r="A152">
        <v>202010011792</v>
      </c>
      <c r="B152" t="s">
        <v>0</v>
      </c>
      <c r="C152" s="1">
        <v>44047</v>
      </c>
      <c r="D152" t="s">
        <v>105</v>
      </c>
      <c r="E152" t="str">
        <f t="shared" si="22"/>
        <v>2.15</v>
      </c>
      <c r="F152">
        <f t="shared" si="23"/>
        <v>2</v>
      </c>
      <c r="G152">
        <f t="shared" si="24"/>
        <v>49</v>
      </c>
      <c r="H152">
        <f t="shared" si="25"/>
        <v>0</v>
      </c>
      <c r="I152">
        <f t="shared" si="26"/>
        <v>165</v>
      </c>
      <c r="J152" t="s">
        <v>37</v>
      </c>
      <c r="K152" t="s">
        <v>4</v>
      </c>
      <c r="L152" t="s">
        <v>272</v>
      </c>
      <c r="M152" t="s">
        <v>31</v>
      </c>
      <c r="U152">
        <f t="shared" si="28"/>
        <v>151</v>
      </c>
      <c r="V152">
        <f t="shared" si="27"/>
        <v>1</v>
      </c>
    </row>
    <row r="153" spans="1:22" x14ac:dyDescent="0.2">
      <c r="A153">
        <v>202012019638</v>
      </c>
      <c r="B153" t="s">
        <v>0</v>
      </c>
      <c r="C153" t="s">
        <v>378</v>
      </c>
      <c r="D153" t="s">
        <v>105</v>
      </c>
      <c r="E153" t="str">
        <f t="shared" si="22"/>
        <v>2.15</v>
      </c>
      <c r="F153">
        <f t="shared" si="23"/>
        <v>2</v>
      </c>
      <c r="G153">
        <f t="shared" si="24"/>
        <v>49</v>
      </c>
      <c r="H153">
        <f t="shared" si="25"/>
        <v>0</v>
      </c>
      <c r="I153">
        <f t="shared" si="26"/>
        <v>165</v>
      </c>
      <c r="J153" t="s">
        <v>107</v>
      </c>
      <c r="K153" t="s">
        <v>4</v>
      </c>
      <c r="L153" t="s">
        <v>115</v>
      </c>
      <c r="M153" t="s">
        <v>48</v>
      </c>
      <c r="U153">
        <f t="shared" si="28"/>
        <v>152</v>
      </c>
      <c r="V153">
        <f t="shared" si="27"/>
        <v>0</v>
      </c>
    </row>
    <row r="154" spans="1:22" x14ac:dyDescent="0.2">
      <c r="A154">
        <v>202003006054</v>
      </c>
      <c r="B154" t="s">
        <v>0</v>
      </c>
      <c r="C154" s="1">
        <v>43717</v>
      </c>
      <c r="D154" t="s">
        <v>105</v>
      </c>
      <c r="E154" t="str">
        <f t="shared" si="22"/>
        <v>2.15</v>
      </c>
      <c r="F154">
        <f t="shared" si="23"/>
        <v>2</v>
      </c>
      <c r="G154">
        <f t="shared" si="24"/>
        <v>49</v>
      </c>
      <c r="H154">
        <f t="shared" si="25"/>
        <v>0</v>
      </c>
      <c r="I154">
        <f t="shared" si="26"/>
        <v>165</v>
      </c>
      <c r="J154" t="s">
        <v>37</v>
      </c>
      <c r="K154" t="s">
        <v>4</v>
      </c>
      <c r="L154" t="s">
        <v>484</v>
      </c>
      <c r="M154" t="s">
        <v>31</v>
      </c>
      <c r="U154">
        <f t="shared" si="28"/>
        <v>153</v>
      </c>
      <c r="V154">
        <f t="shared" si="27"/>
        <v>0</v>
      </c>
    </row>
    <row r="155" spans="1:22" x14ac:dyDescent="0.2">
      <c r="A155">
        <v>202006017909</v>
      </c>
      <c r="B155" t="s">
        <v>0</v>
      </c>
      <c r="C155" s="1">
        <v>43750</v>
      </c>
      <c r="D155" t="s">
        <v>105</v>
      </c>
      <c r="E155" t="str">
        <f t="shared" si="22"/>
        <v>2.15</v>
      </c>
      <c r="F155">
        <f t="shared" si="23"/>
        <v>2</v>
      </c>
      <c r="G155">
        <f t="shared" si="24"/>
        <v>49</v>
      </c>
      <c r="H155">
        <f t="shared" si="25"/>
        <v>0</v>
      </c>
      <c r="I155">
        <f t="shared" si="26"/>
        <v>165</v>
      </c>
      <c r="J155" t="s">
        <v>107</v>
      </c>
      <c r="K155" t="s">
        <v>4</v>
      </c>
      <c r="L155" t="s">
        <v>130</v>
      </c>
      <c r="M155" t="s">
        <v>48</v>
      </c>
      <c r="U155">
        <f t="shared" si="28"/>
        <v>154</v>
      </c>
      <c r="V155">
        <f t="shared" si="27"/>
        <v>2</v>
      </c>
    </row>
    <row r="156" spans="1:22" x14ac:dyDescent="0.2">
      <c r="A156">
        <v>202004020136</v>
      </c>
      <c r="B156" t="s">
        <v>0</v>
      </c>
      <c r="C156" s="1">
        <v>43534</v>
      </c>
      <c r="D156" t="s">
        <v>508</v>
      </c>
      <c r="E156" t="str">
        <f t="shared" si="22"/>
        <v>2.17</v>
      </c>
      <c r="F156">
        <f t="shared" si="23"/>
        <v>2</v>
      </c>
      <c r="G156">
        <f t="shared" si="24"/>
        <v>49</v>
      </c>
      <c r="H156">
        <f t="shared" si="25"/>
        <v>0</v>
      </c>
      <c r="I156">
        <f t="shared" si="26"/>
        <v>165</v>
      </c>
      <c r="J156" t="s">
        <v>3</v>
      </c>
      <c r="K156" t="s">
        <v>4</v>
      </c>
      <c r="L156" t="s">
        <v>509</v>
      </c>
      <c r="M156" t="s">
        <v>48</v>
      </c>
      <c r="U156">
        <f t="shared" si="28"/>
        <v>155</v>
      </c>
      <c r="V156">
        <f t="shared" si="27"/>
        <v>0</v>
      </c>
    </row>
    <row r="157" spans="1:22" x14ac:dyDescent="0.2">
      <c r="A157">
        <v>202009006504</v>
      </c>
      <c r="B157" t="s">
        <v>0</v>
      </c>
      <c r="C157" s="1">
        <v>44107</v>
      </c>
      <c r="D157" t="s">
        <v>226</v>
      </c>
      <c r="E157" t="str">
        <f t="shared" si="22"/>
        <v>2.21</v>
      </c>
      <c r="F157">
        <f t="shared" si="23"/>
        <v>2</v>
      </c>
      <c r="G157">
        <f t="shared" si="24"/>
        <v>49</v>
      </c>
      <c r="H157">
        <f t="shared" si="25"/>
        <v>0</v>
      </c>
      <c r="I157">
        <f t="shared" si="26"/>
        <v>165</v>
      </c>
      <c r="J157" t="s">
        <v>37</v>
      </c>
      <c r="K157" t="s">
        <v>46</v>
      </c>
      <c r="L157" t="s">
        <v>201</v>
      </c>
      <c r="M157" t="s">
        <v>31</v>
      </c>
      <c r="U157">
        <f t="shared" si="28"/>
        <v>156</v>
      </c>
      <c r="V157">
        <f t="shared" si="27"/>
        <v>1</v>
      </c>
    </row>
    <row r="158" spans="1:22" x14ac:dyDescent="0.2">
      <c r="A158">
        <v>202012017577</v>
      </c>
      <c r="B158" t="s">
        <v>0</v>
      </c>
      <c r="C158" t="s">
        <v>381</v>
      </c>
      <c r="D158" t="s">
        <v>226</v>
      </c>
      <c r="E158" t="str">
        <f t="shared" si="22"/>
        <v>2.21</v>
      </c>
      <c r="F158">
        <f t="shared" si="23"/>
        <v>2</v>
      </c>
      <c r="G158">
        <f t="shared" si="24"/>
        <v>49</v>
      </c>
      <c r="H158">
        <f t="shared" si="25"/>
        <v>0</v>
      </c>
      <c r="I158">
        <f t="shared" si="26"/>
        <v>165</v>
      </c>
      <c r="J158" t="s">
        <v>8</v>
      </c>
      <c r="K158" t="s">
        <v>4</v>
      </c>
      <c r="L158" t="s">
        <v>23</v>
      </c>
      <c r="M158" t="s">
        <v>10</v>
      </c>
      <c r="U158">
        <f t="shared" si="28"/>
        <v>157</v>
      </c>
      <c r="V158">
        <f t="shared" si="27"/>
        <v>0</v>
      </c>
    </row>
    <row r="159" spans="1:22" x14ac:dyDescent="0.2">
      <c r="A159">
        <v>202012020514</v>
      </c>
      <c r="B159" t="s">
        <v>0</v>
      </c>
      <c r="C159" t="s">
        <v>381</v>
      </c>
      <c r="D159" t="s">
        <v>436</v>
      </c>
      <c r="E159" t="str">
        <f t="shared" si="22"/>
        <v>2.25</v>
      </c>
      <c r="F159">
        <f t="shared" si="23"/>
        <v>2</v>
      </c>
      <c r="G159">
        <f t="shared" si="24"/>
        <v>49</v>
      </c>
      <c r="H159">
        <f t="shared" si="25"/>
        <v>0</v>
      </c>
      <c r="I159">
        <f t="shared" si="26"/>
        <v>165</v>
      </c>
      <c r="J159" t="s">
        <v>85</v>
      </c>
      <c r="K159" t="s">
        <v>4</v>
      </c>
      <c r="L159" t="s">
        <v>427</v>
      </c>
      <c r="M159" t="s">
        <v>52</v>
      </c>
      <c r="U159">
        <f t="shared" si="28"/>
        <v>158</v>
      </c>
      <c r="V159">
        <f t="shared" si="27"/>
        <v>0</v>
      </c>
    </row>
    <row r="160" spans="1:22" x14ac:dyDescent="0.2">
      <c r="A160">
        <v>202008019703</v>
      </c>
      <c r="B160" t="s">
        <v>0</v>
      </c>
      <c r="C160" t="s">
        <v>135</v>
      </c>
      <c r="D160" t="s">
        <v>181</v>
      </c>
      <c r="E160" t="str">
        <f t="shared" si="22"/>
        <v>2.37</v>
      </c>
      <c r="F160">
        <f t="shared" si="23"/>
        <v>2</v>
      </c>
      <c r="G160">
        <f t="shared" si="24"/>
        <v>49</v>
      </c>
      <c r="H160">
        <f t="shared" si="25"/>
        <v>0</v>
      </c>
      <c r="I160">
        <f t="shared" si="26"/>
        <v>165</v>
      </c>
      <c r="J160" t="s">
        <v>107</v>
      </c>
      <c r="K160" t="s">
        <v>4</v>
      </c>
      <c r="L160" t="s">
        <v>182</v>
      </c>
      <c r="M160" t="s">
        <v>48</v>
      </c>
      <c r="U160">
        <f t="shared" si="28"/>
        <v>159</v>
      </c>
      <c r="V160">
        <f t="shared" si="27"/>
        <v>0</v>
      </c>
    </row>
    <row r="161" spans="1:22" x14ac:dyDescent="0.2">
      <c r="A161">
        <v>202008019703</v>
      </c>
      <c r="B161" t="s">
        <v>0</v>
      </c>
      <c r="C161" t="s">
        <v>135</v>
      </c>
      <c r="D161" t="s">
        <v>181</v>
      </c>
      <c r="E161" t="str">
        <f t="shared" si="22"/>
        <v>2.37</v>
      </c>
      <c r="F161">
        <f t="shared" si="23"/>
        <v>2</v>
      </c>
      <c r="G161">
        <f t="shared" si="24"/>
        <v>49</v>
      </c>
      <c r="H161">
        <f t="shared" si="25"/>
        <v>0</v>
      </c>
      <c r="I161">
        <f t="shared" si="26"/>
        <v>165</v>
      </c>
      <c r="J161" t="s">
        <v>107</v>
      </c>
      <c r="K161" t="s">
        <v>4</v>
      </c>
      <c r="L161" t="s">
        <v>182</v>
      </c>
      <c r="M161" t="s">
        <v>48</v>
      </c>
      <c r="U161">
        <f t="shared" si="28"/>
        <v>160</v>
      </c>
      <c r="V161">
        <f t="shared" si="27"/>
        <v>2</v>
      </c>
    </row>
    <row r="162" spans="1:22" x14ac:dyDescent="0.2">
      <c r="A162">
        <v>202005022853</v>
      </c>
      <c r="B162" t="s">
        <v>0</v>
      </c>
      <c r="C162" t="s">
        <v>560</v>
      </c>
      <c r="D162" t="s">
        <v>571</v>
      </c>
      <c r="E162" t="str">
        <f t="shared" si="22"/>
        <v>2.38</v>
      </c>
      <c r="F162">
        <f t="shared" si="23"/>
        <v>2</v>
      </c>
      <c r="G162">
        <f t="shared" si="24"/>
        <v>49</v>
      </c>
      <c r="H162">
        <f t="shared" si="25"/>
        <v>0</v>
      </c>
      <c r="I162">
        <f t="shared" si="26"/>
        <v>165</v>
      </c>
      <c r="J162" t="s">
        <v>29</v>
      </c>
      <c r="K162" t="s">
        <v>4</v>
      </c>
      <c r="L162" t="s">
        <v>145</v>
      </c>
      <c r="M162" t="s">
        <v>19</v>
      </c>
      <c r="U162">
        <f t="shared" si="28"/>
        <v>161</v>
      </c>
      <c r="V162">
        <f t="shared" si="27"/>
        <v>0</v>
      </c>
    </row>
    <row r="163" spans="1:22" x14ac:dyDescent="0.2">
      <c r="A163">
        <v>202009004348</v>
      </c>
      <c r="B163" t="s">
        <v>0</v>
      </c>
      <c r="C163" s="1">
        <v>44107</v>
      </c>
      <c r="D163" t="s">
        <v>238</v>
      </c>
      <c r="E163" t="str">
        <f t="shared" si="22"/>
        <v>2.47</v>
      </c>
      <c r="F163">
        <f t="shared" si="23"/>
        <v>2</v>
      </c>
      <c r="G163">
        <f t="shared" si="24"/>
        <v>49</v>
      </c>
      <c r="H163">
        <f t="shared" si="25"/>
        <v>0</v>
      </c>
      <c r="I163">
        <f t="shared" si="26"/>
        <v>165</v>
      </c>
      <c r="J163" t="s">
        <v>85</v>
      </c>
      <c r="K163" t="s">
        <v>4</v>
      </c>
      <c r="L163" t="s">
        <v>89</v>
      </c>
      <c r="M163" t="s">
        <v>19</v>
      </c>
      <c r="U163">
        <f t="shared" si="28"/>
        <v>162</v>
      </c>
      <c r="V163">
        <f t="shared" si="27"/>
        <v>0</v>
      </c>
    </row>
    <row r="164" spans="1:22" x14ac:dyDescent="0.2">
      <c r="A164">
        <v>202012015041</v>
      </c>
      <c r="B164" t="s">
        <v>0</v>
      </c>
      <c r="C164" t="s">
        <v>378</v>
      </c>
      <c r="D164" t="s">
        <v>238</v>
      </c>
      <c r="E164" t="str">
        <f t="shared" si="22"/>
        <v>2.47</v>
      </c>
      <c r="F164">
        <f t="shared" si="23"/>
        <v>2</v>
      </c>
      <c r="G164">
        <f t="shared" si="24"/>
        <v>49</v>
      </c>
      <c r="H164">
        <f t="shared" si="25"/>
        <v>0</v>
      </c>
      <c r="I164">
        <f t="shared" si="26"/>
        <v>165</v>
      </c>
      <c r="J164" t="s">
        <v>107</v>
      </c>
      <c r="K164" t="s">
        <v>4</v>
      </c>
      <c r="L164" t="s">
        <v>134</v>
      </c>
      <c r="M164" t="s">
        <v>48</v>
      </c>
      <c r="U164">
        <f t="shared" si="28"/>
        <v>163</v>
      </c>
      <c r="V164">
        <f t="shared" si="27"/>
        <v>0</v>
      </c>
    </row>
    <row r="165" spans="1:22" x14ac:dyDescent="0.2">
      <c r="A165">
        <v>202012016045</v>
      </c>
      <c r="B165" t="s">
        <v>0</v>
      </c>
      <c r="C165" t="s">
        <v>378</v>
      </c>
      <c r="D165" t="s">
        <v>421</v>
      </c>
      <c r="E165" t="str">
        <f t="shared" si="22"/>
        <v>2.49</v>
      </c>
      <c r="F165">
        <f t="shared" si="23"/>
        <v>2</v>
      </c>
      <c r="G165">
        <f t="shared" si="24"/>
        <v>49</v>
      </c>
      <c r="H165">
        <f t="shared" si="25"/>
        <v>0</v>
      </c>
      <c r="I165">
        <f t="shared" si="26"/>
        <v>165</v>
      </c>
      <c r="J165" t="s">
        <v>37</v>
      </c>
      <c r="K165" t="s">
        <v>4</v>
      </c>
      <c r="L165" t="s">
        <v>413</v>
      </c>
      <c r="M165" t="s">
        <v>31</v>
      </c>
      <c r="U165">
        <f t="shared" si="28"/>
        <v>164</v>
      </c>
      <c r="V165">
        <f t="shared" si="27"/>
        <v>0</v>
      </c>
    </row>
    <row r="166" spans="1:22" x14ac:dyDescent="0.2">
      <c r="A166">
        <v>202008005353</v>
      </c>
      <c r="B166" t="s">
        <v>0</v>
      </c>
      <c r="C166" t="s">
        <v>135</v>
      </c>
      <c r="D166" t="s">
        <v>163</v>
      </c>
      <c r="E166" t="str">
        <f t="shared" si="22"/>
        <v>2.52</v>
      </c>
      <c r="F166">
        <f t="shared" si="23"/>
        <v>3</v>
      </c>
      <c r="G166">
        <f t="shared" si="24"/>
        <v>37</v>
      </c>
      <c r="H166">
        <f t="shared" si="25"/>
        <v>5</v>
      </c>
      <c r="I166">
        <f t="shared" si="26"/>
        <v>114</v>
      </c>
      <c r="J166" t="s">
        <v>37</v>
      </c>
      <c r="K166" t="s">
        <v>4</v>
      </c>
      <c r="L166" t="s">
        <v>69</v>
      </c>
      <c r="M166" t="s">
        <v>31</v>
      </c>
      <c r="U166">
        <f t="shared" si="28"/>
        <v>165</v>
      </c>
      <c r="V166">
        <f t="shared" si="27"/>
        <v>0</v>
      </c>
    </row>
    <row r="167" spans="1:22" x14ac:dyDescent="0.2">
      <c r="A167">
        <v>202012020504</v>
      </c>
      <c r="B167" t="s">
        <v>0</v>
      </c>
      <c r="C167" t="s">
        <v>381</v>
      </c>
      <c r="D167" t="s">
        <v>448</v>
      </c>
      <c r="E167" t="str">
        <f t="shared" si="22"/>
        <v>2.53</v>
      </c>
      <c r="F167">
        <f t="shared" si="23"/>
        <v>3</v>
      </c>
      <c r="G167">
        <f t="shared" si="24"/>
        <v>37</v>
      </c>
      <c r="H167">
        <f t="shared" si="25"/>
        <v>5</v>
      </c>
      <c r="I167">
        <f t="shared" si="26"/>
        <v>114</v>
      </c>
      <c r="J167" t="s">
        <v>107</v>
      </c>
      <c r="K167" t="s">
        <v>4</v>
      </c>
      <c r="L167" t="s">
        <v>113</v>
      </c>
      <c r="M167" t="s">
        <v>6</v>
      </c>
      <c r="U167">
        <f t="shared" si="28"/>
        <v>166</v>
      </c>
      <c r="V167">
        <f t="shared" si="27"/>
        <v>0</v>
      </c>
    </row>
    <row r="168" spans="1:22" x14ac:dyDescent="0.2">
      <c r="A168">
        <v>202005014543</v>
      </c>
      <c r="B168" t="s">
        <v>0</v>
      </c>
      <c r="C168" t="s">
        <v>560</v>
      </c>
      <c r="D168" t="s">
        <v>564</v>
      </c>
      <c r="E168" t="str">
        <f t="shared" si="22"/>
        <v>2.56</v>
      </c>
      <c r="F168">
        <f t="shared" si="23"/>
        <v>3</v>
      </c>
      <c r="G168">
        <f t="shared" si="24"/>
        <v>37</v>
      </c>
      <c r="H168">
        <f t="shared" si="25"/>
        <v>5</v>
      </c>
      <c r="I168">
        <f t="shared" si="26"/>
        <v>114</v>
      </c>
      <c r="J168" t="s">
        <v>8</v>
      </c>
      <c r="K168" t="s">
        <v>4</v>
      </c>
      <c r="L168" t="s">
        <v>27</v>
      </c>
      <c r="M168" t="s">
        <v>10</v>
      </c>
      <c r="U168">
        <f t="shared" si="28"/>
        <v>167</v>
      </c>
      <c r="V168">
        <f t="shared" si="27"/>
        <v>1</v>
      </c>
    </row>
    <row r="169" spans="1:22" x14ac:dyDescent="0.2">
      <c r="A169">
        <v>202005014550</v>
      </c>
      <c r="B169" t="s">
        <v>0</v>
      </c>
      <c r="C169" t="s">
        <v>560</v>
      </c>
      <c r="D169" t="s">
        <v>605</v>
      </c>
      <c r="E169" t="str">
        <f t="shared" si="22"/>
        <v>2.57</v>
      </c>
      <c r="F169">
        <f t="shared" si="23"/>
        <v>3</v>
      </c>
      <c r="G169">
        <f t="shared" si="24"/>
        <v>37</v>
      </c>
      <c r="H169">
        <f t="shared" si="25"/>
        <v>5</v>
      </c>
      <c r="I169">
        <f t="shared" si="26"/>
        <v>114</v>
      </c>
      <c r="J169" t="s">
        <v>107</v>
      </c>
      <c r="K169" t="s">
        <v>4</v>
      </c>
      <c r="L169" t="s">
        <v>132</v>
      </c>
      <c r="M169" t="s">
        <v>48</v>
      </c>
      <c r="U169">
        <f t="shared" si="28"/>
        <v>168</v>
      </c>
      <c r="V169">
        <f t="shared" si="27"/>
        <v>1</v>
      </c>
    </row>
    <row r="170" spans="1:22" x14ac:dyDescent="0.2">
      <c r="A170">
        <v>202004016215</v>
      </c>
      <c r="B170" t="s">
        <v>0</v>
      </c>
      <c r="C170" s="1">
        <v>43534</v>
      </c>
      <c r="D170" t="s">
        <v>541</v>
      </c>
      <c r="E170" t="str">
        <f t="shared" si="22"/>
        <v>2.58</v>
      </c>
      <c r="F170">
        <f t="shared" si="23"/>
        <v>3</v>
      </c>
      <c r="G170">
        <f t="shared" si="24"/>
        <v>37</v>
      </c>
      <c r="H170">
        <f t="shared" si="25"/>
        <v>5</v>
      </c>
      <c r="I170">
        <f t="shared" si="26"/>
        <v>114</v>
      </c>
      <c r="J170" t="s">
        <v>37</v>
      </c>
      <c r="K170" t="s">
        <v>4</v>
      </c>
      <c r="L170" t="s">
        <v>280</v>
      </c>
      <c r="M170" t="s">
        <v>48</v>
      </c>
      <c r="U170">
        <f t="shared" si="28"/>
        <v>169</v>
      </c>
      <c r="V170">
        <f t="shared" si="27"/>
        <v>0</v>
      </c>
    </row>
    <row r="171" spans="1:22" x14ac:dyDescent="0.2">
      <c r="A171">
        <v>202007023635</v>
      </c>
      <c r="B171" t="s">
        <v>0</v>
      </c>
      <c r="C171" t="s">
        <v>1</v>
      </c>
      <c r="D171" t="s">
        <v>92</v>
      </c>
      <c r="E171" t="str">
        <f t="shared" si="22"/>
        <v>2.69</v>
      </c>
      <c r="F171">
        <f t="shared" si="23"/>
        <v>3</v>
      </c>
      <c r="G171">
        <f t="shared" si="24"/>
        <v>37</v>
      </c>
      <c r="H171">
        <f t="shared" si="25"/>
        <v>5</v>
      </c>
      <c r="I171">
        <f t="shared" si="26"/>
        <v>114</v>
      </c>
      <c r="J171" t="s">
        <v>85</v>
      </c>
      <c r="K171" t="s">
        <v>4</v>
      </c>
      <c r="L171" t="s">
        <v>93</v>
      </c>
      <c r="M171" t="s">
        <v>19</v>
      </c>
      <c r="U171">
        <f t="shared" si="28"/>
        <v>170</v>
      </c>
      <c r="V171">
        <f t="shared" si="27"/>
        <v>1</v>
      </c>
    </row>
    <row r="172" spans="1:22" x14ac:dyDescent="0.2">
      <c r="A172">
        <v>202010005262</v>
      </c>
      <c r="B172" t="s">
        <v>0</v>
      </c>
      <c r="C172" s="1">
        <v>44047</v>
      </c>
      <c r="D172" t="s">
        <v>92</v>
      </c>
      <c r="E172" t="str">
        <f t="shared" si="22"/>
        <v>2.69</v>
      </c>
      <c r="F172">
        <f t="shared" si="23"/>
        <v>3</v>
      </c>
      <c r="G172">
        <f t="shared" si="24"/>
        <v>37</v>
      </c>
      <c r="H172">
        <f t="shared" si="25"/>
        <v>5</v>
      </c>
      <c r="I172">
        <f t="shared" si="26"/>
        <v>114</v>
      </c>
      <c r="J172" t="s">
        <v>37</v>
      </c>
      <c r="K172" t="s">
        <v>4</v>
      </c>
      <c r="L172" t="s">
        <v>151</v>
      </c>
      <c r="M172" t="s">
        <v>48</v>
      </c>
      <c r="U172">
        <f t="shared" si="28"/>
        <v>171</v>
      </c>
      <c r="V172">
        <f t="shared" si="27"/>
        <v>1</v>
      </c>
    </row>
    <row r="173" spans="1:22" x14ac:dyDescent="0.2">
      <c r="A173">
        <v>202006007089</v>
      </c>
      <c r="B173" t="s">
        <v>0</v>
      </c>
      <c r="C173" s="1">
        <v>43750</v>
      </c>
      <c r="D173" t="s">
        <v>655</v>
      </c>
      <c r="E173" t="str">
        <f t="shared" si="22"/>
        <v>2.87</v>
      </c>
      <c r="F173">
        <f t="shared" si="23"/>
        <v>3</v>
      </c>
      <c r="G173">
        <f t="shared" si="24"/>
        <v>37</v>
      </c>
      <c r="H173">
        <f t="shared" si="25"/>
        <v>5</v>
      </c>
      <c r="I173">
        <f t="shared" si="26"/>
        <v>114</v>
      </c>
      <c r="J173" t="s">
        <v>107</v>
      </c>
      <c r="K173" t="s">
        <v>4</v>
      </c>
      <c r="L173" t="s">
        <v>123</v>
      </c>
      <c r="M173" t="s">
        <v>48</v>
      </c>
      <c r="U173">
        <f t="shared" si="28"/>
        <v>172</v>
      </c>
      <c r="V173">
        <f t="shared" si="27"/>
        <v>0</v>
      </c>
    </row>
    <row r="174" spans="1:22" x14ac:dyDescent="0.2">
      <c r="A174">
        <v>202012021523</v>
      </c>
      <c r="B174" t="s">
        <v>0</v>
      </c>
      <c r="C174" t="s">
        <v>378</v>
      </c>
      <c r="D174" t="s">
        <v>420</v>
      </c>
      <c r="E174" t="str">
        <f t="shared" si="22"/>
        <v>2.88</v>
      </c>
      <c r="F174">
        <f t="shared" si="23"/>
        <v>3</v>
      </c>
      <c r="G174">
        <f t="shared" si="24"/>
        <v>37</v>
      </c>
      <c r="H174">
        <f t="shared" si="25"/>
        <v>5</v>
      </c>
      <c r="I174">
        <f t="shared" si="26"/>
        <v>114</v>
      </c>
      <c r="J174" t="s">
        <v>37</v>
      </c>
      <c r="K174" t="s">
        <v>46</v>
      </c>
      <c r="L174" t="s">
        <v>65</v>
      </c>
      <c r="M174" t="s">
        <v>48</v>
      </c>
      <c r="U174">
        <f t="shared" si="28"/>
        <v>173</v>
      </c>
      <c r="V174">
        <f t="shared" si="27"/>
        <v>0</v>
      </c>
    </row>
    <row r="175" spans="1:22" x14ac:dyDescent="0.2">
      <c r="A175">
        <v>202008005681</v>
      </c>
      <c r="B175" t="s">
        <v>0</v>
      </c>
      <c r="C175" t="s">
        <v>135</v>
      </c>
      <c r="D175" t="s">
        <v>189</v>
      </c>
      <c r="E175" t="str">
        <f t="shared" si="22"/>
        <v>2.90</v>
      </c>
      <c r="F175">
        <f t="shared" si="23"/>
        <v>3</v>
      </c>
      <c r="G175">
        <f t="shared" si="24"/>
        <v>37</v>
      </c>
      <c r="H175">
        <f t="shared" si="25"/>
        <v>5</v>
      </c>
      <c r="I175">
        <f t="shared" si="26"/>
        <v>114</v>
      </c>
      <c r="J175" t="s">
        <v>107</v>
      </c>
      <c r="K175" t="s">
        <v>4</v>
      </c>
      <c r="L175" t="s">
        <v>111</v>
      </c>
      <c r="M175" t="s">
        <v>48</v>
      </c>
      <c r="U175">
        <f t="shared" si="28"/>
        <v>174</v>
      </c>
      <c r="V175">
        <f t="shared" si="27"/>
        <v>0</v>
      </c>
    </row>
    <row r="176" spans="1:22" x14ac:dyDescent="0.2">
      <c r="A176">
        <v>202005022839</v>
      </c>
      <c r="B176" t="s">
        <v>0</v>
      </c>
      <c r="C176" t="s">
        <v>560</v>
      </c>
      <c r="D176" t="s">
        <v>189</v>
      </c>
      <c r="E176" t="str">
        <f t="shared" si="22"/>
        <v>2.90</v>
      </c>
      <c r="F176">
        <f t="shared" si="23"/>
        <v>3</v>
      </c>
      <c r="G176">
        <f t="shared" si="24"/>
        <v>37</v>
      </c>
      <c r="H176">
        <f t="shared" si="25"/>
        <v>5</v>
      </c>
      <c r="I176">
        <f t="shared" si="26"/>
        <v>114</v>
      </c>
      <c r="J176" t="s">
        <v>107</v>
      </c>
      <c r="K176" t="s">
        <v>4</v>
      </c>
      <c r="L176" t="s">
        <v>111</v>
      </c>
      <c r="M176" t="s">
        <v>48</v>
      </c>
      <c r="U176">
        <f t="shared" si="28"/>
        <v>175</v>
      </c>
      <c r="V176">
        <f t="shared" si="27"/>
        <v>0</v>
      </c>
    </row>
    <row r="177" spans="1:22" x14ac:dyDescent="0.2">
      <c r="A177">
        <v>202006007095</v>
      </c>
      <c r="B177" t="s">
        <v>0</v>
      </c>
      <c r="C177" s="1">
        <v>43750</v>
      </c>
      <c r="D177" t="s">
        <v>189</v>
      </c>
      <c r="E177" t="str">
        <f t="shared" si="22"/>
        <v>2.90</v>
      </c>
      <c r="F177">
        <f t="shared" si="23"/>
        <v>3</v>
      </c>
      <c r="G177">
        <f t="shared" si="24"/>
        <v>37</v>
      </c>
      <c r="H177">
        <f t="shared" si="25"/>
        <v>5</v>
      </c>
      <c r="I177">
        <f t="shared" si="26"/>
        <v>114</v>
      </c>
      <c r="J177" t="s">
        <v>107</v>
      </c>
      <c r="K177" t="s">
        <v>4</v>
      </c>
      <c r="L177" t="s">
        <v>111</v>
      </c>
      <c r="M177" t="s">
        <v>48</v>
      </c>
      <c r="U177">
        <f t="shared" si="28"/>
        <v>176</v>
      </c>
      <c r="V177">
        <f t="shared" si="27"/>
        <v>0</v>
      </c>
    </row>
    <row r="178" spans="1:22" x14ac:dyDescent="0.2">
      <c r="A178">
        <v>202005008986</v>
      </c>
      <c r="B178" t="s">
        <v>0</v>
      </c>
      <c r="C178" t="s">
        <v>560</v>
      </c>
      <c r="D178" t="s">
        <v>583</v>
      </c>
      <c r="E178" t="str">
        <f t="shared" si="22"/>
        <v>2.94</v>
      </c>
      <c r="F178">
        <f t="shared" si="23"/>
        <v>3</v>
      </c>
      <c r="G178">
        <f t="shared" si="24"/>
        <v>37</v>
      </c>
      <c r="H178">
        <f t="shared" si="25"/>
        <v>5</v>
      </c>
      <c r="I178">
        <f t="shared" si="26"/>
        <v>114</v>
      </c>
      <c r="J178" t="s">
        <v>37</v>
      </c>
      <c r="K178" t="s">
        <v>46</v>
      </c>
      <c r="L178" t="s">
        <v>23</v>
      </c>
      <c r="M178" t="s">
        <v>52</v>
      </c>
      <c r="U178">
        <f t="shared" si="28"/>
        <v>177</v>
      </c>
      <c r="V178">
        <f t="shared" si="27"/>
        <v>0</v>
      </c>
    </row>
    <row r="179" spans="1:22" x14ac:dyDescent="0.2">
      <c r="A179">
        <v>202007010050</v>
      </c>
      <c r="B179" t="s">
        <v>0</v>
      </c>
      <c r="C179" t="s">
        <v>1</v>
      </c>
      <c r="D179" t="s">
        <v>106</v>
      </c>
      <c r="E179" t="str">
        <f t="shared" si="22"/>
        <v>2.99</v>
      </c>
      <c r="F179">
        <f t="shared" si="23"/>
        <v>3</v>
      </c>
      <c r="G179">
        <f t="shared" si="24"/>
        <v>37</v>
      </c>
      <c r="H179">
        <f t="shared" si="25"/>
        <v>5</v>
      </c>
      <c r="I179">
        <f t="shared" si="26"/>
        <v>114</v>
      </c>
      <c r="J179" t="s">
        <v>107</v>
      </c>
      <c r="K179" t="s">
        <v>4</v>
      </c>
      <c r="L179" t="s">
        <v>59</v>
      </c>
      <c r="M179" t="s">
        <v>6</v>
      </c>
      <c r="U179">
        <f t="shared" si="28"/>
        <v>178</v>
      </c>
      <c r="V179">
        <f t="shared" si="27"/>
        <v>1</v>
      </c>
    </row>
    <row r="180" spans="1:22" x14ac:dyDescent="0.2">
      <c r="A180">
        <v>202007010050</v>
      </c>
      <c r="B180" t="s">
        <v>0</v>
      </c>
      <c r="C180" t="s">
        <v>1</v>
      </c>
      <c r="D180" t="s">
        <v>106</v>
      </c>
      <c r="E180" t="str">
        <f t="shared" si="22"/>
        <v>2.99</v>
      </c>
      <c r="F180">
        <f t="shared" si="23"/>
        <v>3</v>
      </c>
      <c r="G180">
        <f t="shared" si="24"/>
        <v>37</v>
      </c>
      <c r="H180">
        <f t="shared" si="25"/>
        <v>5</v>
      </c>
      <c r="I180">
        <f t="shared" si="26"/>
        <v>114</v>
      </c>
      <c r="J180" t="s">
        <v>107</v>
      </c>
      <c r="K180" t="s">
        <v>4</v>
      </c>
      <c r="L180" t="s">
        <v>59</v>
      </c>
      <c r="M180" t="s">
        <v>6</v>
      </c>
      <c r="U180">
        <f t="shared" si="28"/>
        <v>179</v>
      </c>
      <c r="V180">
        <f t="shared" si="27"/>
        <v>0</v>
      </c>
    </row>
    <row r="181" spans="1:22" x14ac:dyDescent="0.2">
      <c r="A181">
        <v>202004021600</v>
      </c>
      <c r="B181" t="s">
        <v>0</v>
      </c>
      <c r="C181" s="1">
        <v>43534</v>
      </c>
      <c r="D181" t="s">
        <v>533</v>
      </c>
      <c r="E181" t="str">
        <f t="shared" si="22"/>
        <v>3.01</v>
      </c>
      <c r="F181">
        <f t="shared" si="23"/>
        <v>3</v>
      </c>
      <c r="G181">
        <f t="shared" si="24"/>
        <v>37</v>
      </c>
      <c r="H181">
        <f t="shared" si="25"/>
        <v>5</v>
      </c>
      <c r="I181">
        <f t="shared" si="26"/>
        <v>114</v>
      </c>
      <c r="J181" t="s">
        <v>37</v>
      </c>
      <c r="K181" t="s">
        <v>4</v>
      </c>
      <c r="L181" t="s">
        <v>57</v>
      </c>
      <c r="M181" t="s">
        <v>31</v>
      </c>
      <c r="U181">
        <f t="shared" si="28"/>
        <v>180</v>
      </c>
      <c r="V181">
        <f t="shared" si="27"/>
        <v>0</v>
      </c>
    </row>
    <row r="182" spans="1:22" x14ac:dyDescent="0.2">
      <c r="A182">
        <v>202004028398</v>
      </c>
      <c r="B182" t="s">
        <v>0</v>
      </c>
      <c r="C182" s="1">
        <v>43534</v>
      </c>
      <c r="D182" t="s">
        <v>550</v>
      </c>
      <c r="E182" t="str">
        <f t="shared" si="22"/>
        <v>3.04</v>
      </c>
      <c r="F182">
        <f t="shared" si="23"/>
        <v>3</v>
      </c>
      <c r="G182">
        <f t="shared" si="24"/>
        <v>37</v>
      </c>
      <c r="H182">
        <f t="shared" si="25"/>
        <v>5</v>
      </c>
      <c r="I182">
        <f t="shared" si="26"/>
        <v>114</v>
      </c>
      <c r="J182" t="s">
        <v>107</v>
      </c>
      <c r="K182" t="s">
        <v>4</v>
      </c>
      <c r="L182" t="s">
        <v>123</v>
      </c>
      <c r="M182" t="s">
        <v>48</v>
      </c>
      <c r="U182">
        <f t="shared" si="28"/>
        <v>181</v>
      </c>
      <c r="V182">
        <f t="shared" si="27"/>
        <v>0</v>
      </c>
    </row>
    <row r="183" spans="1:22" x14ac:dyDescent="0.2">
      <c r="A183">
        <v>202005014538</v>
      </c>
      <c r="B183" t="s">
        <v>0</v>
      </c>
      <c r="C183" t="s">
        <v>560</v>
      </c>
      <c r="D183" t="s">
        <v>593</v>
      </c>
      <c r="E183" t="str">
        <f t="shared" si="22"/>
        <v>3.12</v>
      </c>
      <c r="F183">
        <f t="shared" si="23"/>
        <v>3</v>
      </c>
      <c r="G183">
        <f t="shared" si="24"/>
        <v>37</v>
      </c>
      <c r="H183">
        <f t="shared" si="25"/>
        <v>5</v>
      </c>
      <c r="I183">
        <f t="shared" si="26"/>
        <v>114</v>
      </c>
      <c r="J183" t="s">
        <v>37</v>
      </c>
      <c r="K183" t="s">
        <v>4</v>
      </c>
      <c r="L183" t="s">
        <v>594</v>
      </c>
      <c r="M183" t="s">
        <v>19</v>
      </c>
      <c r="U183">
        <f t="shared" si="28"/>
        <v>182</v>
      </c>
      <c r="V183">
        <f t="shared" si="27"/>
        <v>0</v>
      </c>
    </row>
    <row r="184" spans="1:22" x14ac:dyDescent="0.2">
      <c r="A184">
        <v>202011005491</v>
      </c>
      <c r="B184" t="s">
        <v>0</v>
      </c>
      <c r="C184" t="s">
        <v>325</v>
      </c>
      <c r="D184" t="s">
        <v>354</v>
      </c>
      <c r="E184" t="str">
        <f t="shared" si="22"/>
        <v>3.21</v>
      </c>
      <c r="F184">
        <f t="shared" si="23"/>
        <v>3</v>
      </c>
      <c r="G184">
        <f t="shared" si="24"/>
        <v>37</v>
      </c>
      <c r="H184">
        <f t="shared" si="25"/>
        <v>5</v>
      </c>
      <c r="I184">
        <f t="shared" si="26"/>
        <v>114</v>
      </c>
      <c r="J184" t="s">
        <v>37</v>
      </c>
      <c r="K184" t="s">
        <v>4</v>
      </c>
      <c r="L184" t="s">
        <v>83</v>
      </c>
      <c r="M184" t="s">
        <v>31</v>
      </c>
      <c r="U184">
        <f>U183+1</f>
        <v>183</v>
      </c>
      <c r="V184">
        <f t="shared" si="27"/>
        <v>0</v>
      </c>
    </row>
    <row r="185" spans="1:22" x14ac:dyDescent="0.2">
      <c r="A185">
        <v>202010013014</v>
      </c>
      <c r="B185" t="s">
        <v>0</v>
      </c>
      <c r="C185" s="1">
        <v>44047</v>
      </c>
      <c r="D185" t="s">
        <v>294</v>
      </c>
      <c r="E185" t="str">
        <f t="shared" si="22"/>
        <v>3.22</v>
      </c>
      <c r="F185">
        <f t="shared" si="23"/>
        <v>3</v>
      </c>
      <c r="G185">
        <f t="shared" si="24"/>
        <v>37</v>
      </c>
      <c r="H185">
        <f t="shared" si="25"/>
        <v>5</v>
      </c>
      <c r="I185">
        <f t="shared" si="26"/>
        <v>114</v>
      </c>
      <c r="J185" t="s">
        <v>37</v>
      </c>
      <c r="K185" t="s">
        <v>4</v>
      </c>
      <c r="L185" t="s">
        <v>79</v>
      </c>
      <c r="M185" t="s">
        <v>31</v>
      </c>
      <c r="U185">
        <f>U184+1</f>
        <v>184</v>
      </c>
      <c r="V185">
        <f t="shared" si="27"/>
        <v>0</v>
      </c>
    </row>
    <row r="186" spans="1:22" x14ac:dyDescent="0.2">
      <c r="A186">
        <v>202011009422</v>
      </c>
      <c r="B186" t="s">
        <v>0</v>
      </c>
      <c r="C186" t="s">
        <v>325</v>
      </c>
      <c r="D186" t="s">
        <v>294</v>
      </c>
      <c r="E186" t="str">
        <f t="shared" si="22"/>
        <v>3.22</v>
      </c>
      <c r="F186">
        <f t="shared" si="23"/>
        <v>3</v>
      </c>
      <c r="G186">
        <f t="shared" si="24"/>
        <v>37</v>
      </c>
      <c r="H186">
        <f t="shared" si="25"/>
        <v>5</v>
      </c>
      <c r="I186">
        <f t="shared" si="26"/>
        <v>114</v>
      </c>
      <c r="J186" t="s">
        <v>37</v>
      </c>
      <c r="K186" t="s">
        <v>4</v>
      </c>
      <c r="L186" t="s">
        <v>38</v>
      </c>
      <c r="M186" t="s">
        <v>19</v>
      </c>
      <c r="U186">
        <f t="shared" ref="U186:U201" si="29">U185+1</f>
        <v>185</v>
      </c>
      <c r="V186">
        <f t="shared" si="27"/>
        <v>0</v>
      </c>
    </row>
    <row r="187" spans="1:22" x14ac:dyDescent="0.2">
      <c r="A187">
        <v>202007011695</v>
      </c>
      <c r="B187" t="s">
        <v>0</v>
      </c>
      <c r="C187" t="s">
        <v>1</v>
      </c>
      <c r="D187" t="s">
        <v>26</v>
      </c>
      <c r="E187" t="str">
        <f t="shared" si="22"/>
        <v>3.23</v>
      </c>
      <c r="F187">
        <f t="shared" si="23"/>
        <v>3</v>
      </c>
      <c r="G187">
        <f t="shared" si="24"/>
        <v>37</v>
      </c>
      <c r="H187">
        <f t="shared" si="25"/>
        <v>5</v>
      </c>
      <c r="I187">
        <f t="shared" si="26"/>
        <v>114</v>
      </c>
      <c r="J187" t="s">
        <v>8</v>
      </c>
      <c r="K187" t="s">
        <v>4</v>
      </c>
      <c r="L187" t="s">
        <v>27</v>
      </c>
      <c r="M187" t="s">
        <v>10</v>
      </c>
      <c r="U187">
        <f t="shared" si="29"/>
        <v>186</v>
      </c>
      <c r="V187">
        <f t="shared" si="27"/>
        <v>0</v>
      </c>
    </row>
    <row r="188" spans="1:22" x14ac:dyDescent="0.2">
      <c r="A188">
        <v>202008009138</v>
      </c>
      <c r="B188" t="s">
        <v>0</v>
      </c>
      <c r="C188" t="s">
        <v>135</v>
      </c>
      <c r="D188" t="s">
        <v>26</v>
      </c>
      <c r="E188" t="str">
        <f t="shared" si="22"/>
        <v>3.23</v>
      </c>
      <c r="F188">
        <f t="shared" si="23"/>
        <v>3</v>
      </c>
      <c r="G188">
        <f t="shared" si="24"/>
        <v>37</v>
      </c>
      <c r="H188">
        <f t="shared" si="25"/>
        <v>5</v>
      </c>
      <c r="I188">
        <f t="shared" si="26"/>
        <v>114</v>
      </c>
      <c r="J188" t="s">
        <v>37</v>
      </c>
      <c r="K188" t="s">
        <v>4</v>
      </c>
      <c r="L188" t="s">
        <v>38</v>
      </c>
      <c r="M188" t="s">
        <v>19</v>
      </c>
      <c r="U188">
        <f t="shared" si="29"/>
        <v>187</v>
      </c>
      <c r="V188">
        <f t="shared" si="27"/>
        <v>1</v>
      </c>
    </row>
    <row r="189" spans="1:22" x14ac:dyDescent="0.2">
      <c r="A189">
        <v>202008005351</v>
      </c>
      <c r="B189" t="s">
        <v>0</v>
      </c>
      <c r="C189" t="s">
        <v>135</v>
      </c>
      <c r="D189" t="s">
        <v>26</v>
      </c>
      <c r="E189" t="str">
        <f t="shared" si="22"/>
        <v>3.23</v>
      </c>
      <c r="F189">
        <f t="shared" si="23"/>
        <v>3</v>
      </c>
      <c r="G189">
        <f t="shared" si="24"/>
        <v>37</v>
      </c>
      <c r="H189">
        <f t="shared" si="25"/>
        <v>5</v>
      </c>
      <c r="I189">
        <f t="shared" si="26"/>
        <v>114</v>
      </c>
      <c r="J189" t="s">
        <v>37</v>
      </c>
      <c r="K189" t="s">
        <v>4</v>
      </c>
      <c r="L189" t="s">
        <v>166</v>
      </c>
      <c r="M189" t="s">
        <v>31</v>
      </c>
      <c r="U189">
        <f t="shared" si="29"/>
        <v>188</v>
      </c>
      <c r="V189">
        <f t="shared" si="27"/>
        <v>0</v>
      </c>
    </row>
    <row r="190" spans="1:22" x14ac:dyDescent="0.2">
      <c r="A190">
        <v>202009009886</v>
      </c>
      <c r="B190" t="s">
        <v>0</v>
      </c>
      <c r="C190" s="1">
        <v>44107</v>
      </c>
      <c r="D190" t="s">
        <v>26</v>
      </c>
      <c r="E190" t="str">
        <f t="shared" si="22"/>
        <v>3.23</v>
      </c>
      <c r="F190">
        <f t="shared" si="23"/>
        <v>3</v>
      </c>
      <c r="G190">
        <f t="shared" si="24"/>
        <v>37</v>
      </c>
      <c r="H190">
        <f t="shared" si="25"/>
        <v>5</v>
      </c>
      <c r="I190">
        <f t="shared" si="26"/>
        <v>114</v>
      </c>
      <c r="J190" t="s">
        <v>37</v>
      </c>
      <c r="K190" t="s">
        <v>4</v>
      </c>
      <c r="L190" t="s">
        <v>38</v>
      </c>
      <c r="M190" t="s">
        <v>19</v>
      </c>
      <c r="U190">
        <f t="shared" si="29"/>
        <v>189</v>
      </c>
      <c r="V190">
        <f t="shared" si="27"/>
        <v>0</v>
      </c>
    </row>
    <row r="191" spans="1:22" x14ac:dyDescent="0.2">
      <c r="A191">
        <v>202010009024</v>
      </c>
      <c r="B191" t="s">
        <v>0</v>
      </c>
      <c r="C191" s="1">
        <v>44047</v>
      </c>
      <c r="D191" t="s">
        <v>26</v>
      </c>
      <c r="E191" t="str">
        <f t="shared" si="22"/>
        <v>3.23</v>
      </c>
      <c r="F191">
        <f t="shared" si="23"/>
        <v>3</v>
      </c>
      <c r="G191">
        <f t="shared" si="24"/>
        <v>37</v>
      </c>
      <c r="H191">
        <f t="shared" si="25"/>
        <v>5</v>
      </c>
      <c r="I191">
        <f t="shared" si="26"/>
        <v>114</v>
      </c>
      <c r="J191" t="s">
        <v>3</v>
      </c>
      <c r="K191" t="s">
        <v>4</v>
      </c>
      <c r="L191" t="s">
        <v>259</v>
      </c>
      <c r="M191" t="s">
        <v>81</v>
      </c>
      <c r="U191">
        <f t="shared" si="29"/>
        <v>190</v>
      </c>
      <c r="V191">
        <f t="shared" si="27"/>
        <v>0</v>
      </c>
    </row>
    <row r="192" spans="1:22" x14ac:dyDescent="0.2">
      <c r="A192">
        <v>202010013010</v>
      </c>
      <c r="B192" t="s">
        <v>0</v>
      </c>
      <c r="C192" s="1">
        <v>44047</v>
      </c>
      <c r="D192" t="s">
        <v>26</v>
      </c>
      <c r="E192" t="str">
        <f t="shared" si="22"/>
        <v>3.23</v>
      </c>
      <c r="F192">
        <f t="shared" si="23"/>
        <v>3</v>
      </c>
      <c r="G192">
        <f t="shared" si="24"/>
        <v>37</v>
      </c>
      <c r="H192">
        <f t="shared" si="25"/>
        <v>5</v>
      </c>
      <c r="I192">
        <f t="shared" si="26"/>
        <v>114</v>
      </c>
      <c r="J192" t="s">
        <v>37</v>
      </c>
      <c r="K192" t="s">
        <v>4</v>
      </c>
      <c r="L192" t="s">
        <v>57</v>
      </c>
      <c r="M192" t="s">
        <v>31</v>
      </c>
      <c r="U192">
        <f t="shared" si="29"/>
        <v>191</v>
      </c>
      <c r="V192">
        <f t="shared" si="27"/>
        <v>0</v>
      </c>
    </row>
    <row r="193" spans="1:22" x14ac:dyDescent="0.2">
      <c r="A193">
        <v>202010011783</v>
      </c>
      <c r="B193" t="s">
        <v>0</v>
      </c>
      <c r="C193" s="1">
        <v>44047</v>
      </c>
      <c r="D193" t="s">
        <v>26</v>
      </c>
      <c r="E193" t="str">
        <f t="shared" ref="E193:E256" si="30">REPLACE(D193,1,1,"")</f>
        <v>3.23</v>
      </c>
      <c r="F193">
        <f t="shared" si="23"/>
        <v>3</v>
      </c>
      <c r="G193">
        <f t="shared" si="24"/>
        <v>37</v>
      </c>
      <c r="H193">
        <f t="shared" si="25"/>
        <v>5</v>
      </c>
      <c r="I193">
        <f t="shared" si="26"/>
        <v>114</v>
      </c>
      <c r="J193" t="s">
        <v>85</v>
      </c>
      <c r="K193" t="s">
        <v>4</v>
      </c>
      <c r="L193" t="s">
        <v>103</v>
      </c>
      <c r="M193" t="s">
        <v>31</v>
      </c>
      <c r="U193">
        <f t="shared" si="29"/>
        <v>192</v>
      </c>
      <c r="V193">
        <f t="shared" si="27"/>
        <v>0</v>
      </c>
    </row>
    <row r="194" spans="1:22" x14ac:dyDescent="0.2">
      <c r="A194">
        <v>202010011795</v>
      </c>
      <c r="B194" t="s">
        <v>0</v>
      </c>
      <c r="C194" s="1">
        <v>44047</v>
      </c>
      <c r="D194" t="s">
        <v>26</v>
      </c>
      <c r="E194" t="str">
        <f t="shared" si="30"/>
        <v>3.23</v>
      </c>
      <c r="F194">
        <f t="shared" ref="F194:F257" si="31">ROUND(E194,0)</f>
        <v>3</v>
      </c>
      <c r="G194">
        <f t="shared" ref="G194:G257" si="32">COUNTIF($F$1:$F$674,F194)</f>
        <v>37</v>
      </c>
      <c r="H194">
        <f t="shared" ref="H194:H257" si="33">ROUND(E194/5,0)*5</f>
        <v>5</v>
      </c>
      <c r="I194">
        <f t="shared" ref="I194:I257" si="34">COUNTIF($H$1:$H$674,H194)</f>
        <v>114</v>
      </c>
      <c r="J194" t="s">
        <v>107</v>
      </c>
      <c r="K194" t="s">
        <v>4</v>
      </c>
      <c r="L194" t="s">
        <v>314</v>
      </c>
      <c r="M194" t="s">
        <v>48</v>
      </c>
      <c r="U194">
        <f t="shared" si="29"/>
        <v>193</v>
      </c>
      <c r="V194">
        <f t="shared" ref="V194:V201" si="35">_xlfn.IFNA(VLOOKUP(U194,$F$1:$G$674,2,0),0)</f>
        <v>1</v>
      </c>
    </row>
    <row r="195" spans="1:22" x14ac:dyDescent="0.2">
      <c r="A195">
        <v>202011005484</v>
      </c>
      <c r="B195" t="s">
        <v>0</v>
      </c>
      <c r="C195" t="s">
        <v>325</v>
      </c>
      <c r="D195" t="s">
        <v>26</v>
      </c>
      <c r="E195" t="str">
        <f t="shared" si="30"/>
        <v>3.23</v>
      </c>
      <c r="F195">
        <f t="shared" si="31"/>
        <v>3</v>
      </c>
      <c r="G195">
        <f t="shared" si="32"/>
        <v>37</v>
      </c>
      <c r="H195">
        <f t="shared" si="33"/>
        <v>5</v>
      </c>
      <c r="I195">
        <f t="shared" si="34"/>
        <v>114</v>
      </c>
      <c r="J195" t="s">
        <v>37</v>
      </c>
      <c r="K195" t="s">
        <v>4</v>
      </c>
      <c r="L195" t="s">
        <v>57</v>
      </c>
      <c r="M195" t="s">
        <v>31</v>
      </c>
      <c r="U195">
        <f t="shared" si="29"/>
        <v>194</v>
      </c>
      <c r="V195">
        <f t="shared" si="35"/>
        <v>0</v>
      </c>
    </row>
    <row r="196" spans="1:22" x14ac:dyDescent="0.2">
      <c r="A196">
        <v>202011009334</v>
      </c>
      <c r="B196" t="s">
        <v>0</v>
      </c>
      <c r="C196" t="s">
        <v>325</v>
      </c>
      <c r="D196" t="s">
        <v>26</v>
      </c>
      <c r="E196" t="str">
        <f t="shared" si="30"/>
        <v>3.23</v>
      </c>
      <c r="F196">
        <f t="shared" si="31"/>
        <v>3</v>
      </c>
      <c r="G196">
        <f t="shared" si="32"/>
        <v>37</v>
      </c>
      <c r="H196">
        <f t="shared" si="33"/>
        <v>5</v>
      </c>
      <c r="I196">
        <f t="shared" si="34"/>
        <v>114</v>
      </c>
      <c r="J196" t="s">
        <v>107</v>
      </c>
      <c r="K196" t="s">
        <v>4</v>
      </c>
      <c r="L196" t="s">
        <v>371</v>
      </c>
      <c r="M196" t="s">
        <v>48</v>
      </c>
      <c r="U196">
        <f t="shared" si="29"/>
        <v>195</v>
      </c>
      <c r="V196">
        <f t="shared" si="35"/>
        <v>0</v>
      </c>
    </row>
    <row r="197" spans="1:22" x14ac:dyDescent="0.2">
      <c r="A197">
        <v>202004009326</v>
      </c>
      <c r="B197" t="s">
        <v>0</v>
      </c>
      <c r="C197" s="1">
        <v>43534</v>
      </c>
      <c r="D197" t="s">
        <v>26</v>
      </c>
      <c r="E197" t="str">
        <f t="shared" si="30"/>
        <v>3.23</v>
      </c>
      <c r="F197">
        <f t="shared" si="31"/>
        <v>3</v>
      </c>
      <c r="G197">
        <f t="shared" si="32"/>
        <v>37</v>
      </c>
      <c r="H197">
        <f t="shared" si="33"/>
        <v>5</v>
      </c>
      <c r="I197">
        <f t="shared" si="34"/>
        <v>114</v>
      </c>
      <c r="J197" t="s">
        <v>8</v>
      </c>
      <c r="K197" t="s">
        <v>4</v>
      </c>
      <c r="L197" t="s">
        <v>9</v>
      </c>
      <c r="M197" t="s">
        <v>10</v>
      </c>
      <c r="U197">
        <f t="shared" si="29"/>
        <v>196</v>
      </c>
      <c r="V197">
        <f t="shared" si="35"/>
        <v>0</v>
      </c>
    </row>
    <row r="198" spans="1:22" x14ac:dyDescent="0.2">
      <c r="A198">
        <v>202005026289</v>
      </c>
      <c r="B198" t="s">
        <v>0</v>
      </c>
      <c r="C198" t="s">
        <v>560</v>
      </c>
      <c r="D198" t="s">
        <v>26</v>
      </c>
      <c r="E198" t="str">
        <f t="shared" si="30"/>
        <v>3.23</v>
      </c>
      <c r="F198">
        <f t="shared" si="31"/>
        <v>3</v>
      </c>
      <c r="G198">
        <f t="shared" si="32"/>
        <v>37</v>
      </c>
      <c r="H198">
        <f t="shared" si="33"/>
        <v>5</v>
      </c>
      <c r="I198">
        <f t="shared" si="34"/>
        <v>114</v>
      </c>
      <c r="J198" t="s">
        <v>37</v>
      </c>
      <c r="K198" t="s">
        <v>4</v>
      </c>
      <c r="L198" t="s">
        <v>278</v>
      </c>
      <c r="M198" t="s">
        <v>31</v>
      </c>
      <c r="U198">
        <f t="shared" si="29"/>
        <v>197</v>
      </c>
      <c r="V198">
        <f t="shared" si="35"/>
        <v>0</v>
      </c>
    </row>
    <row r="199" spans="1:22" x14ac:dyDescent="0.2">
      <c r="A199">
        <v>202005022840</v>
      </c>
      <c r="B199" t="s">
        <v>0</v>
      </c>
      <c r="C199" t="s">
        <v>560</v>
      </c>
      <c r="D199" t="s">
        <v>577</v>
      </c>
      <c r="E199" t="str">
        <f t="shared" si="30"/>
        <v>3.24</v>
      </c>
      <c r="F199">
        <f t="shared" si="31"/>
        <v>3</v>
      </c>
      <c r="G199">
        <f t="shared" si="32"/>
        <v>37</v>
      </c>
      <c r="H199">
        <f t="shared" si="33"/>
        <v>5</v>
      </c>
      <c r="I199">
        <f t="shared" si="34"/>
        <v>114</v>
      </c>
      <c r="J199" t="s">
        <v>37</v>
      </c>
      <c r="K199" t="s">
        <v>4</v>
      </c>
      <c r="L199" t="s">
        <v>467</v>
      </c>
      <c r="M199" t="s">
        <v>52</v>
      </c>
      <c r="U199">
        <f t="shared" si="29"/>
        <v>198</v>
      </c>
      <c r="V199">
        <f t="shared" si="35"/>
        <v>0</v>
      </c>
    </row>
    <row r="200" spans="1:22" x14ac:dyDescent="0.2">
      <c r="A200">
        <v>202010005267</v>
      </c>
      <c r="B200" t="s">
        <v>0</v>
      </c>
      <c r="C200" s="1">
        <v>44047</v>
      </c>
      <c r="D200" t="s">
        <v>311</v>
      </c>
      <c r="E200" t="str">
        <f t="shared" si="30"/>
        <v>3.34</v>
      </c>
      <c r="F200">
        <f t="shared" si="31"/>
        <v>3</v>
      </c>
      <c r="G200">
        <f t="shared" si="32"/>
        <v>37</v>
      </c>
      <c r="H200">
        <f t="shared" si="33"/>
        <v>5</v>
      </c>
      <c r="I200">
        <f t="shared" si="34"/>
        <v>114</v>
      </c>
      <c r="J200" t="s">
        <v>85</v>
      </c>
      <c r="K200" t="s">
        <v>46</v>
      </c>
      <c r="L200" t="s">
        <v>95</v>
      </c>
      <c r="M200" t="s">
        <v>19</v>
      </c>
      <c r="U200">
        <f t="shared" si="29"/>
        <v>199</v>
      </c>
      <c r="V200">
        <f t="shared" si="35"/>
        <v>0</v>
      </c>
    </row>
    <row r="201" spans="1:22" x14ac:dyDescent="0.2">
      <c r="A201">
        <v>202012017588</v>
      </c>
      <c r="B201" t="s">
        <v>0</v>
      </c>
      <c r="C201" t="s">
        <v>381</v>
      </c>
      <c r="D201" t="s">
        <v>449</v>
      </c>
      <c r="E201" t="str">
        <f t="shared" si="30"/>
        <v>3.45</v>
      </c>
      <c r="F201">
        <f t="shared" si="31"/>
        <v>3</v>
      </c>
      <c r="G201">
        <f t="shared" si="32"/>
        <v>37</v>
      </c>
      <c r="H201">
        <f t="shared" si="33"/>
        <v>5</v>
      </c>
      <c r="I201">
        <f t="shared" si="34"/>
        <v>114</v>
      </c>
      <c r="J201" t="s">
        <v>107</v>
      </c>
      <c r="K201" t="s">
        <v>4</v>
      </c>
      <c r="L201" t="s">
        <v>123</v>
      </c>
      <c r="M201" t="s">
        <v>48</v>
      </c>
      <c r="U201">
        <f t="shared" si="29"/>
        <v>200</v>
      </c>
      <c r="V201">
        <f t="shared" si="35"/>
        <v>0</v>
      </c>
    </row>
    <row r="202" spans="1:22" x14ac:dyDescent="0.2">
      <c r="A202">
        <v>202004005625</v>
      </c>
      <c r="B202" t="s">
        <v>0</v>
      </c>
      <c r="C202" s="1">
        <v>43534</v>
      </c>
      <c r="D202" t="s">
        <v>449</v>
      </c>
      <c r="E202" t="str">
        <f t="shared" si="30"/>
        <v>3.45</v>
      </c>
      <c r="F202">
        <f t="shared" si="31"/>
        <v>3</v>
      </c>
      <c r="G202">
        <f t="shared" si="32"/>
        <v>37</v>
      </c>
      <c r="H202">
        <f t="shared" si="33"/>
        <v>5</v>
      </c>
      <c r="I202">
        <f t="shared" si="34"/>
        <v>114</v>
      </c>
      <c r="J202" t="s">
        <v>107</v>
      </c>
      <c r="K202" t="s">
        <v>4</v>
      </c>
      <c r="L202" t="s">
        <v>374</v>
      </c>
      <c r="M202" t="s">
        <v>48</v>
      </c>
    </row>
    <row r="203" spans="1:22" x14ac:dyDescent="0.2">
      <c r="A203">
        <v>202010013019</v>
      </c>
      <c r="B203" t="s">
        <v>0</v>
      </c>
      <c r="C203" s="1">
        <v>44047</v>
      </c>
      <c r="D203" t="s">
        <v>275</v>
      </c>
      <c r="E203" t="str">
        <f t="shared" si="30"/>
        <v>3.55</v>
      </c>
      <c r="F203">
        <f t="shared" si="31"/>
        <v>4</v>
      </c>
      <c r="G203">
        <f t="shared" si="32"/>
        <v>23</v>
      </c>
      <c r="H203">
        <f t="shared" si="33"/>
        <v>5</v>
      </c>
      <c r="I203">
        <f t="shared" si="34"/>
        <v>114</v>
      </c>
      <c r="J203" t="s">
        <v>37</v>
      </c>
      <c r="K203" t="s">
        <v>4</v>
      </c>
      <c r="L203" t="s">
        <v>69</v>
      </c>
      <c r="M203" t="s">
        <v>31</v>
      </c>
    </row>
    <row r="204" spans="1:22" x14ac:dyDescent="0.2">
      <c r="A204">
        <v>202004028396</v>
      </c>
      <c r="B204" t="s">
        <v>0</v>
      </c>
      <c r="C204" s="1">
        <v>43534</v>
      </c>
      <c r="D204" t="s">
        <v>275</v>
      </c>
      <c r="E204" t="str">
        <f t="shared" si="30"/>
        <v>3.55</v>
      </c>
      <c r="F204">
        <f t="shared" si="31"/>
        <v>4</v>
      </c>
      <c r="G204">
        <f t="shared" si="32"/>
        <v>23</v>
      </c>
      <c r="H204">
        <f t="shared" si="33"/>
        <v>5</v>
      </c>
      <c r="I204">
        <f t="shared" si="34"/>
        <v>114</v>
      </c>
      <c r="J204" t="s">
        <v>107</v>
      </c>
      <c r="K204" t="s">
        <v>4</v>
      </c>
      <c r="L204" t="s">
        <v>134</v>
      </c>
      <c r="M204" t="s">
        <v>48</v>
      </c>
    </row>
    <row r="205" spans="1:22" x14ac:dyDescent="0.2">
      <c r="A205">
        <v>202010011523</v>
      </c>
      <c r="B205" t="s">
        <v>0</v>
      </c>
      <c r="C205" s="1">
        <v>44047</v>
      </c>
      <c r="D205" t="s">
        <v>270</v>
      </c>
      <c r="E205" t="str">
        <f t="shared" si="30"/>
        <v>3.62</v>
      </c>
      <c r="F205">
        <f t="shared" si="31"/>
        <v>4</v>
      </c>
      <c r="G205">
        <f t="shared" si="32"/>
        <v>23</v>
      </c>
      <c r="H205">
        <f t="shared" si="33"/>
        <v>5</v>
      </c>
      <c r="I205">
        <f t="shared" si="34"/>
        <v>114</v>
      </c>
      <c r="J205" t="s">
        <v>29</v>
      </c>
      <c r="K205" t="s">
        <v>4</v>
      </c>
      <c r="L205" t="s">
        <v>33</v>
      </c>
      <c r="M205" t="s">
        <v>19</v>
      </c>
    </row>
    <row r="206" spans="1:22" x14ac:dyDescent="0.2">
      <c r="A206">
        <v>202011009648</v>
      </c>
      <c r="B206" t="s">
        <v>0</v>
      </c>
      <c r="C206" t="s">
        <v>325</v>
      </c>
      <c r="D206" t="s">
        <v>370</v>
      </c>
      <c r="E206" t="str">
        <f t="shared" si="30"/>
        <v>3.66</v>
      </c>
      <c r="F206">
        <f t="shared" si="31"/>
        <v>4</v>
      </c>
      <c r="G206">
        <f t="shared" si="32"/>
        <v>23</v>
      </c>
      <c r="H206">
        <f t="shared" si="33"/>
        <v>5</v>
      </c>
      <c r="I206">
        <f t="shared" si="34"/>
        <v>114</v>
      </c>
      <c r="J206" t="s">
        <v>107</v>
      </c>
      <c r="K206" t="s">
        <v>4</v>
      </c>
      <c r="L206" t="s">
        <v>371</v>
      </c>
      <c r="M206" t="s">
        <v>48</v>
      </c>
    </row>
    <row r="207" spans="1:22" x14ac:dyDescent="0.2">
      <c r="A207">
        <v>202009014898</v>
      </c>
      <c r="B207" t="s">
        <v>0</v>
      </c>
      <c r="C207" s="1">
        <v>44107</v>
      </c>
      <c r="D207" t="s">
        <v>217</v>
      </c>
      <c r="E207" t="str">
        <f t="shared" si="30"/>
        <v>3.85</v>
      </c>
      <c r="F207">
        <f t="shared" si="31"/>
        <v>4</v>
      </c>
      <c r="G207">
        <f t="shared" si="32"/>
        <v>23</v>
      </c>
      <c r="H207">
        <f t="shared" si="33"/>
        <v>5</v>
      </c>
      <c r="I207">
        <f t="shared" si="34"/>
        <v>114</v>
      </c>
      <c r="J207" t="s">
        <v>37</v>
      </c>
      <c r="K207" t="s">
        <v>46</v>
      </c>
      <c r="L207" t="s">
        <v>77</v>
      </c>
      <c r="M207" t="s">
        <v>31</v>
      </c>
    </row>
    <row r="208" spans="1:22" x14ac:dyDescent="0.2">
      <c r="A208">
        <v>202009004479</v>
      </c>
      <c r="B208" t="s">
        <v>0</v>
      </c>
      <c r="C208" s="1">
        <v>44107</v>
      </c>
      <c r="D208" t="s">
        <v>217</v>
      </c>
      <c r="E208" t="str">
        <f t="shared" si="30"/>
        <v>3.85</v>
      </c>
      <c r="F208">
        <f t="shared" si="31"/>
        <v>4</v>
      </c>
      <c r="G208">
        <f t="shared" si="32"/>
        <v>23</v>
      </c>
      <c r="H208">
        <f t="shared" si="33"/>
        <v>5</v>
      </c>
      <c r="I208">
        <f t="shared" si="34"/>
        <v>114</v>
      </c>
      <c r="J208" t="s">
        <v>37</v>
      </c>
      <c r="K208" t="s">
        <v>4</v>
      </c>
      <c r="L208" t="s">
        <v>83</v>
      </c>
      <c r="M208" t="s">
        <v>48</v>
      </c>
    </row>
    <row r="209" spans="1:13" x14ac:dyDescent="0.2">
      <c r="A209">
        <v>202004028399</v>
      </c>
      <c r="B209" t="s">
        <v>0</v>
      </c>
      <c r="C209" s="1">
        <v>43534</v>
      </c>
      <c r="D209" t="s">
        <v>557</v>
      </c>
      <c r="E209" t="str">
        <f t="shared" si="30"/>
        <v>3.88</v>
      </c>
      <c r="F209">
        <f t="shared" si="31"/>
        <v>4</v>
      </c>
      <c r="G209">
        <f t="shared" si="32"/>
        <v>23</v>
      </c>
      <c r="H209">
        <f t="shared" si="33"/>
        <v>5</v>
      </c>
      <c r="I209">
        <f t="shared" si="34"/>
        <v>114</v>
      </c>
      <c r="J209" t="s">
        <v>107</v>
      </c>
      <c r="K209" t="s">
        <v>4</v>
      </c>
      <c r="L209" t="s">
        <v>132</v>
      </c>
      <c r="M209" t="s">
        <v>48</v>
      </c>
    </row>
    <row r="210" spans="1:13" x14ac:dyDescent="0.2">
      <c r="A210">
        <v>202006007090</v>
      </c>
      <c r="B210" t="s">
        <v>0</v>
      </c>
      <c r="C210" s="1">
        <v>43750</v>
      </c>
      <c r="D210" t="s">
        <v>657</v>
      </c>
      <c r="E210" t="str">
        <f t="shared" si="30"/>
        <v>3.89</v>
      </c>
      <c r="F210">
        <f t="shared" si="31"/>
        <v>4</v>
      </c>
      <c r="G210">
        <f t="shared" si="32"/>
        <v>23</v>
      </c>
      <c r="H210">
        <f t="shared" si="33"/>
        <v>5</v>
      </c>
      <c r="I210">
        <f t="shared" si="34"/>
        <v>114</v>
      </c>
      <c r="J210" t="s">
        <v>107</v>
      </c>
      <c r="K210" t="s">
        <v>4</v>
      </c>
      <c r="L210" t="s">
        <v>132</v>
      </c>
      <c r="M210" t="s">
        <v>48</v>
      </c>
    </row>
    <row r="211" spans="1:13" x14ac:dyDescent="0.2">
      <c r="A211">
        <v>202006017919</v>
      </c>
      <c r="B211" t="s">
        <v>0</v>
      </c>
      <c r="C211" s="1">
        <v>43750</v>
      </c>
      <c r="D211" t="s">
        <v>615</v>
      </c>
      <c r="E211" t="str">
        <f t="shared" si="30"/>
        <v>4.03</v>
      </c>
      <c r="F211">
        <f t="shared" si="31"/>
        <v>4</v>
      </c>
      <c r="G211">
        <f t="shared" si="32"/>
        <v>23</v>
      </c>
      <c r="H211">
        <f t="shared" si="33"/>
        <v>5</v>
      </c>
      <c r="I211">
        <f t="shared" si="34"/>
        <v>114</v>
      </c>
      <c r="J211" t="s">
        <v>3</v>
      </c>
      <c r="K211" t="s">
        <v>4</v>
      </c>
      <c r="L211" t="s">
        <v>509</v>
      </c>
      <c r="M211" t="s">
        <v>48</v>
      </c>
    </row>
    <row r="212" spans="1:13" x14ac:dyDescent="0.2">
      <c r="A212">
        <v>202009011034</v>
      </c>
      <c r="B212" t="s">
        <v>0</v>
      </c>
      <c r="C212" s="1">
        <v>44107</v>
      </c>
      <c r="D212" t="s">
        <v>233</v>
      </c>
      <c r="E212" t="str">
        <f t="shared" si="30"/>
        <v>4.06</v>
      </c>
      <c r="F212">
        <f t="shared" si="31"/>
        <v>4</v>
      </c>
      <c r="G212">
        <f t="shared" si="32"/>
        <v>23</v>
      </c>
      <c r="H212">
        <f t="shared" si="33"/>
        <v>5</v>
      </c>
      <c r="I212">
        <f t="shared" si="34"/>
        <v>114</v>
      </c>
      <c r="J212" t="s">
        <v>85</v>
      </c>
      <c r="K212" t="s">
        <v>4</v>
      </c>
      <c r="L212" t="s">
        <v>103</v>
      </c>
      <c r="M212" t="s">
        <v>31</v>
      </c>
    </row>
    <row r="213" spans="1:13" x14ac:dyDescent="0.2">
      <c r="A213">
        <v>202007024692</v>
      </c>
      <c r="B213" t="s">
        <v>0</v>
      </c>
      <c r="C213" t="s">
        <v>1</v>
      </c>
      <c r="D213" t="s">
        <v>66</v>
      </c>
      <c r="E213" t="str">
        <f t="shared" si="30"/>
        <v>4.09</v>
      </c>
      <c r="F213">
        <f t="shared" si="31"/>
        <v>4</v>
      </c>
      <c r="G213">
        <f t="shared" si="32"/>
        <v>23</v>
      </c>
      <c r="H213">
        <f t="shared" si="33"/>
        <v>5</v>
      </c>
      <c r="I213">
        <f t="shared" si="34"/>
        <v>114</v>
      </c>
      <c r="J213" t="s">
        <v>37</v>
      </c>
      <c r="K213" t="s">
        <v>4</v>
      </c>
      <c r="L213" t="s">
        <v>67</v>
      </c>
      <c r="M213" t="s">
        <v>31</v>
      </c>
    </row>
    <row r="214" spans="1:13" x14ac:dyDescent="0.2">
      <c r="A214">
        <v>202005023647</v>
      </c>
      <c r="B214" t="s">
        <v>0</v>
      </c>
      <c r="C214" t="s">
        <v>560</v>
      </c>
      <c r="D214" t="s">
        <v>608</v>
      </c>
      <c r="E214" t="str">
        <f t="shared" si="30"/>
        <v>4.11</v>
      </c>
      <c r="F214">
        <f t="shared" si="31"/>
        <v>4</v>
      </c>
      <c r="G214">
        <f t="shared" si="32"/>
        <v>23</v>
      </c>
      <c r="H214">
        <f t="shared" si="33"/>
        <v>5</v>
      </c>
      <c r="I214">
        <f t="shared" si="34"/>
        <v>114</v>
      </c>
      <c r="J214" t="s">
        <v>107</v>
      </c>
      <c r="K214" t="s">
        <v>4</v>
      </c>
      <c r="L214" t="s">
        <v>121</v>
      </c>
      <c r="M214" t="s">
        <v>48</v>
      </c>
    </row>
    <row r="215" spans="1:13" x14ac:dyDescent="0.2">
      <c r="A215">
        <v>202012022419</v>
      </c>
      <c r="B215" t="s">
        <v>0</v>
      </c>
      <c r="C215" t="s">
        <v>378</v>
      </c>
      <c r="D215" t="s">
        <v>452</v>
      </c>
      <c r="E215" t="str">
        <f t="shared" si="30"/>
        <v>4.17</v>
      </c>
      <c r="F215">
        <f t="shared" si="31"/>
        <v>4</v>
      </c>
      <c r="G215">
        <f t="shared" si="32"/>
        <v>23</v>
      </c>
      <c r="H215">
        <f t="shared" si="33"/>
        <v>5</v>
      </c>
      <c r="I215">
        <f t="shared" si="34"/>
        <v>114</v>
      </c>
      <c r="J215" t="s">
        <v>107</v>
      </c>
      <c r="K215" t="s">
        <v>4</v>
      </c>
      <c r="L215" t="s">
        <v>113</v>
      </c>
      <c r="M215" t="s">
        <v>6</v>
      </c>
    </row>
    <row r="216" spans="1:13" x14ac:dyDescent="0.2">
      <c r="A216">
        <v>202012022290</v>
      </c>
      <c r="B216" t="s">
        <v>0</v>
      </c>
      <c r="C216" t="s">
        <v>378</v>
      </c>
      <c r="D216" t="s">
        <v>388</v>
      </c>
      <c r="E216" t="str">
        <f t="shared" si="30"/>
        <v>4.20</v>
      </c>
      <c r="F216">
        <f t="shared" si="31"/>
        <v>4</v>
      </c>
      <c r="G216">
        <f t="shared" si="32"/>
        <v>23</v>
      </c>
      <c r="H216">
        <f t="shared" si="33"/>
        <v>5</v>
      </c>
      <c r="I216">
        <f t="shared" si="34"/>
        <v>114</v>
      </c>
      <c r="J216" t="s">
        <v>8</v>
      </c>
      <c r="K216" t="s">
        <v>4</v>
      </c>
      <c r="L216" t="s">
        <v>12</v>
      </c>
      <c r="M216" t="s">
        <v>10</v>
      </c>
    </row>
    <row r="217" spans="1:13" x14ac:dyDescent="0.2">
      <c r="A217">
        <v>202012021283</v>
      </c>
      <c r="B217" t="s">
        <v>0</v>
      </c>
      <c r="C217" t="s">
        <v>378</v>
      </c>
      <c r="D217" t="s">
        <v>388</v>
      </c>
      <c r="E217" t="str">
        <f t="shared" si="30"/>
        <v>4.20</v>
      </c>
      <c r="F217">
        <f t="shared" si="31"/>
        <v>4</v>
      </c>
      <c r="G217">
        <f t="shared" si="32"/>
        <v>23</v>
      </c>
      <c r="H217">
        <f t="shared" si="33"/>
        <v>5</v>
      </c>
      <c r="I217">
        <f t="shared" si="34"/>
        <v>114</v>
      </c>
      <c r="J217" t="s">
        <v>107</v>
      </c>
      <c r="K217" t="s">
        <v>4</v>
      </c>
      <c r="L217" t="s">
        <v>132</v>
      </c>
      <c r="M217" t="s">
        <v>48</v>
      </c>
    </row>
    <row r="218" spans="1:13" x14ac:dyDescent="0.2">
      <c r="A218">
        <v>202004011028</v>
      </c>
      <c r="B218" t="s">
        <v>0</v>
      </c>
      <c r="C218" s="1">
        <v>43534</v>
      </c>
      <c r="D218" t="s">
        <v>388</v>
      </c>
      <c r="E218" t="str">
        <f t="shared" si="30"/>
        <v>4.20</v>
      </c>
      <c r="F218">
        <f t="shared" si="31"/>
        <v>4</v>
      </c>
      <c r="G218">
        <f t="shared" si="32"/>
        <v>23</v>
      </c>
      <c r="H218">
        <f t="shared" si="33"/>
        <v>5</v>
      </c>
      <c r="I218">
        <f t="shared" si="34"/>
        <v>114</v>
      </c>
      <c r="J218" t="s">
        <v>107</v>
      </c>
      <c r="K218" t="s">
        <v>4</v>
      </c>
      <c r="L218" t="s">
        <v>111</v>
      </c>
      <c r="M218" t="s">
        <v>48</v>
      </c>
    </row>
    <row r="219" spans="1:13" x14ac:dyDescent="0.2">
      <c r="A219">
        <v>202006017922</v>
      </c>
      <c r="B219" t="s">
        <v>0</v>
      </c>
      <c r="C219" s="1">
        <v>43750</v>
      </c>
      <c r="D219" t="s">
        <v>633</v>
      </c>
      <c r="E219" t="str">
        <f t="shared" si="30"/>
        <v>4.22</v>
      </c>
      <c r="F219">
        <f t="shared" si="31"/>
        <v>4</v>
      </c>
      <c r="G219">
        <f t="shared" si="32"/>
        <v>23</v>
      </c>
      <c r="H219">
        <f t="shared" si="33"/>
        <v>5</v>
      </c>
      <c r="I219">
        <f t="shared" si="34"/>
        <v>114</v>
      </c>
      <c r="J219" t="s">
        <v>37</v>
      </c>
      <c r="K219" t="s">
        <v>4</v>
      </c>
      <c r="L219" t="s">
        <v>69</v>
      </c>
      <c r="M219" t="s">
        <v>31</v>
      </c>
    </row>
    <row r="220" spans="1:13" x14ac:dyDescent="0.2">
      <c r="A220">
        <v>202012019639</v>
      </c>
      <c r="B220" t="s">
        <v>0</v>
      </c>
      <c r="C220" t="s">
        <v>378</v>
      </c>
      <c r="D220" t="s">
        <v>415</v>
      </c>
      <c r="E220" t="str">
        <f t="shared" si="30"/>
        <v>4.28</v>
      </c>
      <c r="F220">
        <f t="shared" si="31"/>
        <v>4</v>
      </c>
      <c r="G220">
        <f t="shared" si="32"/>
        <v>23</v>
      </c>
      <c r="H220">
        <f t="shared" si="33"/>
        <v>5</v>
      </c>
      <c r="I220">
        <f t="shared" si="34"/>
        <v>114</v>
      </c>
      <c r="J220" t="s">
        <v>37</v>
      </c>
      <c r="K220" t="s">
        <v>4</v>
      </c>
      <c r="L220" t="s">
        <v>83</v>
      </c>
      <c r="M220" t="s">
        <v>48</v>
      </c>
    </row>
    <row r="221" spans="1:13" x14ac:dyDescent="0.2">
      <c r="A221">
        <v>202012021292</v>
      </c>
      <c r="B221" t="s">
        <v>0</v>
      </c>
      <c r="C221" t="s">
        <v>378</v>
      </c>
      <c r="D221" t="s">
        <v>414</v>
      </c>
      <c r="E221" t="str">
        <f t="shared" si="30"/>
        <v>4.30</v>
      </c>
      <c r="F221">
        <f t="shared" si="31"/>
        <v>4</v>
      </c>
      <c r="G221">
        <f t="shared" si="32"/>
        <v>23</v>
      </c>
      <c r="H221">
        <f t="shared" si="33"/>
        <v>5</v>
      </c>
      <c r="I221">
        <f t="shared" si="34"/>
        <v>114</v>
      </c>
      <c r="J221" t="s">
        <v>37</v>
      </c>
      <c r="K221" t="s">
        <v>4</v>
      </c>
      <c r="L221" t="s">
        <v>79</v>
      </c>
      <c r="M221" t="s">
        <v>31</v>
      </c>
    </row>
    <row r="222" spans="1:13" x14ac:dyDescent="0.2">
      <c r="A222">
        <v>202005023645</v>
      </c>
      <c r="B222" t="s">
        <v>0</v>
      </c>
      <c r="C222" t="s">
        <v>560</v>
      </c>
      <c r="D222" t="s">
        <v>611</v>
      </c>
      <c r="E222" t="str">
        <f t="shared" si="30"/>
        <v>4.31</v>
      </c>
      <c r="F222">
        <f t="shared" si="31"/>
        <v>4</v>
      </c>
      <c r="G222">
        <f t="shared" si="32"/>
        <v>23</v>
      </c>
      <c r="H222">
        <f t="shared" si="33"/>
        <v>5</v>
      </c>
      <c r="I222">
        <f t="shared" si="34"/>
        <v>114</v>
      </c>
      <c r="J222" t="s">
        <v>107</v>
      </c>
      <c r="K222" t="s">
        <v>4</v>
      </c>
      <c r="L222" t="s">
        <v>134</v>
      </c>
      <c r="M222" t="s">
        <v>48</v>
      </c>
    </row>
    <row r="223" spans="1:13" x14ac:dyDescent="0.2">
      <c r="A223">
        <v>202012019925</v>
      </c>
      <c r="B223" t="s">
        <v>0</v>
      </c>
      <c r="C223" t="s">
        <v>378</v>
      </c>
      <c r="D223" t="s">
        <v>439</v>
      </c>
      <c r="E223" t="str">
        <f t="shared" si="30"/>
        <v>4.33</v>
      </c>
      <c r="F223">
        <f t="shared" si="31"/>
        <v>4</v>
      </c>
      <c r="G223">
        <f t="shared" si="32"/>
        <v>23</v>
      </c>
      <c r="H223">
        <f t="shared" si="33"/>
        <v>5</v>
      </c>
      <c r="I223">
        <f t="shared" si="34"/>
        <v>114</v>
      </c>
      <c r="J223" t="s">
        <v>107</v>
      </c>
      <c r="K223" t="s">
        <v>4</v>
      </c>
      <c r="L223" t="s">
        <v>134</v>
      </c>
      <c r="M223" t="s">
        <v>48</v>
      </c>
    </row>
    <row r="224" spans="1:13" x14ac:dyDescent="0.2">
      <c r="A224">
        <v>202012019925</v>
      </c>
      <c r="B224" t="s">
        <v>0</v>
      </c>
      <c r="C224" t="s">
        <v>378</v>
      </c>
      <c r="D224" t="s">
        <v>439</v>
      </c>
      <c r="E224" t="str">
        <f t="shared" si="30"/>
        <v>4.33</v>
      </c>
      <c r="F224">
        <f t="shared" si="31"/>
        <v>4</v>
      </c>
      <c r="G224">
        <f t="shared" si="32"/>
        <v>23</v>
      </c>
      <c r="H224">
        <f t="shared" si="33"/>
        <v>5</v>
      </c>
      <c r="I224">
        <f t="shared" si="34"/>
        <v>114</v>
      </c>
      <c r="J224" t="s">
        <v>107</v>
      </c>
      <c r="K224" t="s">
        <v>4</v>
      </c>
      <c r="L224" t="s">
        <v>134</v>
      </c>
      <c r="M224" t="s">
        <v>48</v>
      </c>
    </row>
    <row r="225" spans="1:13" x14ac:dyDescent="0.2">
      <c r="A225">
        <v>202008009143</v>
      </c>
      <c r="B225" t="s">
        <v>0</v>
      </c>
      <c r="C225" t="s">
        <v>135</v>
      </c>
      <c r="D225" t="s">
        <v>175</v>
      </c>
      <c r="E225" t="str">
        <f t="shared" si="30"/>
        <v>4.41</v>
      </c>
      <c r="F225">
        <f t="shared" si="31"/>
        <v>4</v>
      </c>
      <c r="G225">
        <f t="shared" si="32"/>
        <v>23</v>
      </c>
      <c r="H225">
        <f t="shared" si="33"/>
        <v>5</v>
      </c>
      <c r="I225">
        <f t="shared" si="34"/>
        <v>114</v>
      </c>
      <c r="J225" t="s">
        <v>85</v>
      </c>
      <c r="K225" t="s">
        <v>4</v>
      </c>
      <c r="L225" t="s">
        <v>176</v>
      </c>
      <c r="M225" t="s">
        <v>31</v>
      </c>
    </row>
    <row r="226" spans="1:13" x14ac:dyDescent="0.2">
      <c r="A226">
        <v>202003022597</v>
      </c>
      <c r="B226" t="s">
        <v>0</v>
      </c>
      <c r="C226" s="1">
        <v>43717</v>
      </c>
      <c r="D226" t="s">
        <v>455</v>
      </c>
      <c r="E226" t="str">
        <f t="shared" si="30"/>
        <v>4.66</v>
      </c>
      <c r="F226">
        <f t="shared" si="31"/>
        <v>5</v>
      </c>
      <c r="G226">
        <f t="shared" si="32"/>
        <v>21</v>
      </c>
      <c r="H226">
        <f t="shared" si="33"/>
        <v>5</v>
      </c>
      <c r="I226">
        <f t="shared" si="34"/>
        <v>114</v>
      </c>
      <c r="J226" t="s">
        <v>8</v>
      </c>
      <c r="K226" t="s">
        <v>4</v>
      </c>
      <c r="L226" t="s">
        <v>9</v>
      </c>
      <c r="M226" t="s">
        <v>10</v>
      </c>
    </row>
    <row r="227" spans="1:13" x14ac:dyDescent="0.2">
      <c r="A227">
        <v>202011011297</v>
      </c>
      <c r="B227" t="s">
        <v>0</v>
      </c>
      <c r="C227" t="s">
        <v>325</v>
      </c>
      <c r="D227" t="s">
        <v>356</v>
      </c>
      <c r="E227" t="str">
        <f t="shared" si="30"/>
        <v>4.79</v>
      </c>
      <c r="F227">
        <f t="shared" si="31"/>
        <v>5</v>
      </c>
      <c r="G227">
        <f t="shared" si="32"/>
        <v>21</v>
      </c>
      <c r="H227">
        <f t="shared" si="33"/>
        <v>5</v>
      </c>
      <c r="I227">
        <f t="shared" si="34"/>
        <v>114</v>
      </c>
      <c r="J227" t="s">
        <v>37</v>
      </c>
      <c r="K227" t="s">
        <v>46</v>
      </c>
      <c r="L227" t="s">
        <v>73</v>
      </c>
      <c r="M227" t="s">
        <v>19</v>
      </c>
    </row>
    <row r="228" spans="1:13" x14ac:dyDescent="0.2">
      <c r="A228">
        <v>202009011375</v>
      </c>
      <c r="B228" t="s">
        <v>0</v>
      </c>
      <c r="C228" s="1">
        <v>44107</v>
      </c>
      <c r="D228" t="s">
        <v>220</v>
      </c>
      <c r="E228" t="str">
        <f t="shared" si="30"/>
        <v>4.84</v>
      </c>
      <c r="F228">
        <f t="shared" si="31"/>
        <v>5</v>
      </c>
      <c r="G228">
        <f t="shared" si="32"/>
        <v>21</v>
      </c>
      <c r="H228">
        <f t="shared" si="33"/>
        <v>5</v>
      </c>
      <c r="I228">
        <f t="shared" si="34"/>
        <v>114</v>
      </c>
      <c r="J228" t="s">
        <v>37</v>
      </c>
      <c r="K228" t="s">
        <v>4</v>
      </c>
      <c r="L228" t="s">
        <v>151</v>
      </c>
      <c r="M228" t="s">
        <v>48</v>
      </c>
    </row>
    <row r="229" spans="1:13" x14ac:dyDescent="0.2">
      <c r="A229">
        <v>202011007314</v>
      </c>
      <c r="B229" t="s">
        <v>0</v>
      </c>
      <c r="C229" t="s">
        <v>325</v>
      </c>
      <c r="D229" t="s">
        <v>220</v>
      </c>
      <c r="E229" t="str">
        <f t="shared" si="30"/>
        <v>4.84</v>
      </c>
      <c r="F229">
        <f t="shared" si="31"/>
        <v>5</v>
      </c>
      <c r="G229">
        <f t="shared" si="32"/>
        <v>21</v>
      </c>
      <c r="H229">
        <f t="shared" si="33"/>
        <v>5</v>
      </c>
      <c r="I229">
        <f t="shared" si="34"/>
        <v>114</v>
      </c>
      <c r="J229" t="s">
        <v>37</v>
      </c>
      <c r="K229" t="s">
        <v>4</v>
      </c>
      <c r="L229" t="s">
        <v>216</v>
      </c>
      <c r="M229" t="s">
        <v>31</v>
      </c>
    </row>
    <row r="230" spans="1:13" x14ac:dyDescent="0.2">
      <c r="A230">
        <v>202012019890</v>
      </c>
      <c r="B230" t="s">
        <v>0</v>
      </c>
      <c r="C230" t="s">
        <v>381</v>
      </c>
      <c r="D230" t="s">
        <v>220</v>
      </c>
      <c r="E230" t="str">
        <f t="shared" si="30"/>
        <v>4.84</v>
      </c>
      <c r="F230">
        <f t="shared" si="31"/>
        <v>5</v>
      </c>
      <c r="G230">
        <f t="shared" si="32"/>
        <v>21</v>
      </c>
      <c r="H230">
        <f t="shared" si="33"/>
        <v>5</v>
      </c>
      <c r="I230">
        <f t="shared" si="34"/>
        <v>114</v>
      </c>
      <c r="J230" t="s">
        <v>37</v>
      </c>
      <c r="K230" t="s">
        <v>46</v>
      </c>
      <c r="L230" t="s">
        <v>47</v>
      </c>
      <c r="M230" t="s">
        <v>48</v>
      </c>
    </row>
    <row r="231" spans="1:13" x14ac:dyDescent="0.2">
      <c r="A231">
        <v>202009011033</v>
      </c>
      <c r="B231" t="s">
        <v>0</v>
      </c>
      <c r="C231" s="1">
        <v>44107</v>
      </c>
      <c r="D231" t="s">
        <v>244</v>
      </c>
      <c r="E231" t="str">
        <f t="shared" si="30"/>
        <v>4.85</v>
      </c>
      <c r="F231">
        <f t="shared" si="31"/>
        <v>5</v>
      </c>
      <c r="G231">
        <f t="shared" si="32"/>
        <v>21</v>
      </c>
      <c r="H231">
        <f t="shared" si="33"/>
        <v>5</v>
      </c>
      <c r="I231">
        <f t="shared" si="34"/>
        <v>114</v>
      </c>
      <c r="J231" t="s">
        <v>107</v>
      </c>
      <c r="K231" t="s">
        <v>4</v>
      </c>
      <c r="L231" t="s">
        <v>115</v>
      </c>
      <c r="M231" t="s">
        <v>48</v>
      </c>
    </row>
    <row r="232" spans="1:13" x14ac:dyDescent="0.2">
      <c r="A232">
        <v>202010011784</v>
      </c>
      <c r="B232" t="s">
        <v>0</v>
      </c>
      <c r="C232" s="1">
        <v>44047</v>
      </c>
      <c r="D232" t="s">
        <v>244</v>
      </c>
      <c r="E232" t="str">
        <f t="shared" si="30"/>
        <v>4.85</v>
      </c>
      <c r="F232">
        <f t="shared" si="31"/>
        <v>5</v>
      </c>
      <c r="G232">
        <f t="shared" si="32"/>
        <v>21</v>
      </c>
      <c r="H232">
        <f t="shared" si="33"/>
        <v>5</v>
      </c>
      <c r="I232">
        <f t="shared" si="34"/>
        <v>114</v>
      </c>
      <c r="J232" t="s">
        <v>8</v>
      </c>
      <c r="K232" t="s">
        <v>4</v>
      </c>
      <c r="L232" t="s">
        <v>14</v>
      </c>
      <c r="M232" t="s">
        <v>10</v>
      </c>
    </row>
    <row r="233" spans="1:13" x14ac:dyDescent="0.2">
      <c r="A233">
        <v>202006018254</v>
      </c>
      <c r="B233" t="s">
        <v>0</v>
      </c>
      <c r="C233" s="1">
        <v>43750</v>
      </c>
      <c r="D233" t="s">
        <v>638</v>
      </c>
      <c r="E233" t="str">
        <f t="shared" si="30"/>
        <v>4.86</v>
      </c>
      <c r="F233">
        <f t="shared" si="31"/>
        <v>5</v>
      </c>
      <c r="G233">
        <f t="shared" si="32"/>
        <v>21</v>
      </c>
      <c r="H233">
        <f t="shared" si="33"/>
        <v>5</v>
      </c>
      <c r="I233">
        <f t="shared" si="34"/>
        <v>114</v>
      </c>
      <c r="J233" t="s">
        <v>37</v>
      </c>
      <c r="K233" t="s">
        <v>4</v>
      </c>
      <c r="L233" t="s">
        <v>56</v>
      </c>
      <c r="M233" t="s">
        <v>48</v>
      </c>
    </row>
    <row r="234" spans="1:13" x14ac:dyDescent="0.2">
      <c r="A234">
        <v>202012022283</v>
      </c>
      <c r="B234" t="s">
        <v>0</v>
      </c>
      <c r="C234" t="s">
        <v>378</v>
      </c>
      <c r="D234" t="s">
        <v>416</v>
      </c>
      <c r="E234" t="str">
        <f t="shared" si="30"/>
        <v>4.94</v>
      </c>
      <c r="F234">
        <f t="shared" si="31"/>
        <v>5</v>
      </c>
      <c r="G234">
        <f t="shared" si="32"/>
        <v>21</v>
      </c>
      <c r="H234">
        <f t="shared" si="33"/>
        <v>5</v>
      </c>
      <c r="I234">
        <f t="shared" si="34"/>
        <v>114</v>
      </c>
      <c r="J234" t="s">
        <v>37</v>
      </c>
      <c r="K234" t="s">
        <v>4</v>
      </c>
      <c r="L234" t="s">
        <v>160</v>
      </c>
      <c r="M234" t="s">
        <v>52</v>
      </c>
    </row>
    <row r="235" spans="1:13" x14ac:dyDescent="0.2">
      <c r="A235">
        <v>202009014893</v>
      </c>
      <c r="B235" t="s">
        <v>0</v>
      </c>
      <c r="C235" s="1">
        <v>44107</v>
      </c>
      <c r="D235" t="s">
        <v>209</v>
      </c>
      <c r="E235" t="str">
        <f t="shared" si="30"/>
        <v>4.96</v>
      </c>
      <c r="F235">
        <f t="shared" si="31"/>
        <v>5</v>
      </c>
      <c r="G235">
        <f t="shared" si="32"/>
        <v>21</v>
      </c>
      <c r="H235">
        <f t="shared" si="33"/>
        <v>5</v>
      </c>
      <c r="I235">
        <f t="shared" si="34"/>
        <v>114</v>
      </c>
      <c r="J235" t="s">
        <v>37</v>
      </c>
      <c r="K235" t="s">
        <v>4</v>
      </c>
      <c r="L235" t="s">
        <v>83</v>
      </c>
      <c r="M235" t="s">
        <v>31</v>
      </c>
    </row>
    <row r="236" spans="1:13" x14ac:dyDescent="0.2">
      <c r="A236">
        <v>202007025833</v>
      </c>
      <c r="B236" t="s">
        <v>0</v>
      </c>
      <c r="C236" t="s">
        <v>1</v>
      </c>
      <c r="D236" t="s">
        <v>133</v>
      </c>
      <c r="E236" t="str">
        <f t="shared" si="30"/>
        <v>5.17</v>
      </c>
      <c r="F236">
        <f t="shared" si="31"/>
        <v>5</v>
      </c>
      <c r="G236">
        <f t="shared" si="32"/>
        <v>21</v>
      </c>
      <c r="H236">
        <f t="shared" si="33"/>
        <v>5</v>
      </c>
      <c r="I236">
        <f t="shared" si="34"/>
        <v>114</v>
      </c>
      <c r="J236" t="s">
        <v>107</v>
      </c>
      <c r="K236" t="s">
        <v>4</v>
      </c>
      <c r="L236" t="s">
        <v>134</v>
      </c>
      <c r="M236" t="s">
        <v>48</v>
      </c>
    </row>
    <row r="237" spans="1:13" x14ac:dyDescent="0.2">
      <c r="A237">
        <v>202006017906</v>
      </c>
      <c r="B237" t="s">
        <v>0</v>
      </c>
      <c r="C237" s="1">
        <v>43750</v>
      </c>
      <c r="D237" t="s">
        <v>133</v>
      </c>
      <c r="E237" t="str">
        <f t="shared" si="30"/>
        <v>5.17</v>
      </c>
      <c r="F237">
        <f t="shared" si="31"/>
        <v>5</v>
      </c>
      <c r="G237">
        <f t="shared" si="32"/>
        <v>21</v>
      </c>
      <c r="H237">
        <f t="shared" si="33"/>
        <v>5</v>
      </c>
      <c r="I237">
        <f t="shared" si="34"/>
        <v>114</v>
      </c>
      <c r="J237" t="s">
        <v>107</v>
      </c>
      <c r="K237" t="s">
        <v>4</v>
      </c>
      <c r="L237" t="s">
        <v>108</v>
      </c>
      <c r="M237" t="s">
        <v>48</v>
      </c>
    </row>
    <row r="238" spans="1:13" x14ac:dyDescent="0.2">
      <c r="A238">
        <v>202006017932</v>
      </c>
      <c r="B238" t="s">
        <v>0</v>
      </c>
      <c r="C238" s="1">
        <v>43750</v>
      </c>
      <c r="D238" t="s">
        <v>625</v>
      </c>
      <c r="E238" t="str">
        <f t="shared" si="30"/>
        <v>5.27</v>
      </c>
      <c r="F238">
        <f t="shared" si="31"/>
        <v>5</v>
      </c>
      <c r="G238">
        <f t="shared" si="32"/>
        <v>21</v>
      </c>
      <c r="H238">
        <f t="shared" si="33"/>
        <v>5</v>
      </c>
      <c r="I238">
        <f t="shared" si="34"/>
        <v>114</v>
      </c>
      <c r="J238" t="s">
        <v>29</v>
      </c>
      <c r="K238" t="s">
        <v>4</v>
      </c>
      <c r="L238" t="s">
        <v>33</v>
      </c>
      <c r="M238" t="s">
        <v>19</v>
      </c>
    </row>
    <row r="239" spans="1:13" x14ac:dyDescent="0.2">
      <c r="A239">
        <v>202010011521</v>
      </c>
      <c r="B239" t="s">
        <v>0</v>
      </c>
      <c r="C239" s="1">
        <v>44047</v>
      </c>
      <c r="D239" t="s">
        <v>279</v>
      </c>
      <c r="E239" t="str">
        <f t="shared" si="30"/>
        <v>5.28</v>
      </c>
      <c r="F239">
        <f t="shared" si="31"/>
        <v>5</v>
      </c>
      <c r="G239">
        <f t="shared" si="32"/>
        <v>21</v>
      </c>
      <c r="H239">
        <f t="shared" si="33"/>
        <v>5</v>
      </c>
      <c r="I239">
        <f t="shared" si="34"/>
        <v>114</v>
      </c>
      <c r="J239" t="s">
        <v>37</v>
      </c>
      <c r="K239" t="s">
        <v>4</v>
      </c>
      <c r="L239" t="s">
        <v>280</v>
      </c>
      <c r="M239" t="s">
        <v>48</v>
      </c>
    </row>
    <row r="240" spans="1:13" x14ac:dyDescent="0.2">
      <c r="A240">
        <v>202009006506</v>
      </c>
      <c r="B240" t="s">
        <v>0</v>
      </c>
      <c r="C240" s="1">
        <v>44107</v>
      </c>
      <c r="D240" t="s">
        <v>236</v>
      </c>
      <c r="E240" t="str">
        <f t="shared" si="30"/>
        <v>5.35</v>
      </c>
      <c r="F240">
        <f t="shared" si="31"/>
        <v>5</v>
      </c>
      <c r="G240">
        <f t="shared" si="32"/>
        <v>21</v>
      </c>
      <c r="H240">
        <f t="shared" si="33"/>
        <v>5</v>
      </c>
      <c r="I240">
        <f t="shared" si="34"/>
        <v>114</v>
      </c>
      <c r="J240" t="s">
        <v>85</v>
      </c>
      <c r="K240" t="s">
        <v>46</v>
      </c>
      <c r="L240" t="s">
        <v>95</v>
      </c>
      <c r="M240" t="s">
        <v>19</v>
      </c>
    </row>
    <row r="241" spans="1:13" x14ac:dyDescent="0.2">
      <c r="A241">
        <v>202012016050</v>
      </c>
      <c r="B241" t="s">
        <v>0</v>
      </c>
      <c r="C241" t="s">
        <v>378</v>
      </c>
      <c r="D241" t="s">
        <v>236</v>
      </c>
      <c r="E241" t="str">
        <f t="shared" si="30"/>
        <v>5.35</v>
      </c>
      <c r="F241">
        <f t="shared" si="31"/>
        <v>5</v>
      </c>
      <c r="G241">
        <f t="shared" si="32"/>
        <v>21</v>
      </c>
      <c r="H241">
        <f t="shared" si="33"/>
        <v>5</v>
      </c>
      <c r="I241">
        <f t="shared" si="34"/>
        <v>114</v>
      </c>
      <c r="J241" t="s">
        <v>37</v>
      </c>
      <c r="K241" t="s">
        <v>4</v>
      </c>
      <c r="L241" t="s">
        <v>83</v>
      </c>
      <c r="M241" t="s">
        <v>48</v>
      </c>
    </row>
    <row r="242" spans="1:13" x14ac:dyDescent="0.2">
      <c r="A242">
        <v>202010011786</v>
      </c>
      <c r="B242" t="s">
        <v>0</v>
      </c>
      <c r="C242" s="1">
        <v>44047</v>
      </c>
      <c r="D242" t="s">
        <v>283</v>
      </c>
      <c r="E242" t="str">
        <f t="shared" si="30"/>
        <v>5.38</v>
      </c>
      <c r="F242">
        <f t="shared" si="31"/>
        <v>5</v>
      </c>
      <c r="G242">
        <f t="shared" si="32"/>
        <v>21</v>
      </c>
      <c r="H242">
        <f t="shared" si="33"/>
        <v>5</v>
      </c>
      <c r="I242">
        <f t="shared" si="34"/>
        <v>114</v>
      </c>
      <c r="J242" t="s">
        <v>37</v>
      </c>
      <c r="K242" t="s">
        <v>4</v>
      </c>
      <c r="L242" t="s">
        <v>284</v>
      </c>
      <c r="M242" t="s">
        <v>31</v>
      </c>
    </row>
    <row r="243" spans="1:13" x14ac:dyDescent="0.2">
      <c r="A243">
        <v>202012021285</v>
      </c>
      <c r="B243" t="s">
        <v>0</v>
      </c>
      <c r="C243" t="s">
        <v>378</v>
      </c>
      <c r="D243" t="s">
        <v>283</v>
      </c>
      <c r="E243" t="str">
        <f t="shared" si="30"/>
        <v>5.38</v>
      </c>
      <c r="F243">
        <f t="shared" si="31"/>
        <v>5</v>
      </c>
      <c r="G243">
        <f t="shared" si="32"/>
        <v>21</v>
      </c>
      <c r="H243">
        <f t="shared" si="33"/>
        <v>5</v>
      </c>
      <c r="I243">
        <f t="shared" si="34"/>
        <v>114</v>
      </c>
      <c r="J243" t="s">
        <v>107</v>
      </c>
      <c r="K243" t="s">
        <v>4</v>
      </c>
      <c r="L243" t="s">
        <v>59</v>
      </c>
      <c r="M243" t="s">
        <v>48</v>
      </c>
    </row>
    <row r="244" spans="1:13" x14ac:dyDescent="0.2">
      <c r="A244">
        <v>202012021285</v>
      </c>
      <c r="B244" t="s">
        <v>0</v>
      </c>
      <c r="C244" t="s">
        <v>378</v>
      </c>
      <c r="D244" t="s">
        <v>283</v>
      </c>
      <c r="E244" t="str">
        <f t="shared" si="30"/>
        <v>5.38</v>
      </c>
      <c r="F244">
        <f t="shared" si="31"/>
        <v>5</v>
      </c>
      <c r="G244">
        <f t="shared" si="32"/>
        <v>21</v>
      </c>
      <c r="H244">
        <f t="shared" si="33"/>
        <v>5</v>
      </c>
      <c r="I244">
        <f t="shared" si="34"/>
        <v>114</v>
      </c>
      <c r="J244" t="s">
        <v>107</v>
      </c>
      <c r="K244" t="s">
        <v>4</v>
      </c>
      <c r="L244" t="s">
        <v>59</v>
      </c>
      <c r="M244" t="s">
        <v>48</v>
      </c>
    </row>
    <row r="245" spans="1:13" x14ac:dyDescent="0.2">
      <c r="A245">
        <v>202003022103</v>
      </c>
      <c r="B245" t="s">
        <v>0</v>
      </c>
      <c r="C245" s="1">
        <v>43717</v>
      </c>
      <c r="D245" t="s">
        <v>498</v>
      </c>
      <c r="E245" t="str">
        <f t="shared" si="30"/>
        <v>5.41</v>
      </c>
      <c r="F245">
        <f t="shared" si="31"/>
        <v>5</v>
      </c>
      <c r="G245">
        <f t="shared" si="32"/>
        <v>21</v>
      </c>
      <c r="H245">
        <f t="shared" si="33"/>
        <v>5</v>
      </c>
      <c r="I245">
        <f t="shared" si="34"/>
        <v>114</v>
      </c>
      <c r="J245" t="s">
        <v>107</v>
      </c>
      <c r="K245" t="s">
        <v>4</v>
      </c>
      <c r="L245" t="s">
        <v>119</v>
      </c>
      <c r="M245" t="s">
        <v>48</v>
      </c>
    </row>
    <row r="246" spans="1:13" x14ac:dyDescent="0.2">
      <c r="A246">
        <v>202003022103</v>
      </c>
      <c r="B246" t="s">
        <v>0</v>
      </c>
      <c r="C246" s="1">
        <v>43717</v>
      </c>
      <c r="D246" t="s">
        <v>498</v>
      </c>
      <c r="E246" t="str">
        <f t="shared" si="30"/>
        <v>5.41</v>
      </c>
      <c r="F246">
        <f t="shared" si="31"/>
        <v>5</v>
      </c>
      <c r="G246">
        <f t="shared" si="32"/>
        <v>21</v>
      </c>
      <c r="H246">
        <f t="shared" si="33"/>
        <v>5</v>
      </c>
      <c r="I246">
        <f t="shared" si="34"/>
        <v>114</v>
      </c>
      <c r="J246" t="s">
        <v>107</v>
      </c>
      <c r="K246" t="s">
        <v>4</v>
      </c>
      <c r="L246" t="s">
        <v>119</v>
      </c>
      <c r="M246" t="s">
        <v>48</v>
      </c>
    </row>
    <row r="247" spans="1:13" x14ac:dyDescent="0.2">
      <c r="A247">
        <v>202003006930</v>
      </c>
      <c r="B247" t="s">
        <v>0</v>
      </c>
      <c r="C247" s="1">
        <v>43717</v>
      </c>
      <c r="D247" t="s">
        <v>504</v>
      </c>
      <c r="E247" t="str">
        <f t="shared" si="30"/>
        <v>5.50</v>
      </c>
      <c r="F247">
        <f t="shared" si="31"/>
        <v>6</v>
      </c>
      <c r="G247">
        <f t="shared" si="32"/>
        <v>21</v>
      </c>
      <c r="H247">
        <f t="shared" si="33"/>
        <v>5</v>
      </c>
      <c r="I247">
        <f t="shared" si="34"/>
        <v>114</v>
      </c>
      <c r="J247" t="s">
        <v>107</v>
      </c>
      <c r="K247" t="s">
        <v>4</v>
      </c>
      <c r="L247" t="s">
        <v>132</v>
      </c>
      <c r="M247" t="s">
        <v>48</v>
      </c>
    </row>
    <row r="248" spans="1:13" x14ac:dyDescent="0.2">
      <c r="A248">
        <v>202011005476</v>
      </c>
      <c r="B248" t="s">
        <v>0</v>
      </c>
      <c r="C248" t="s">
        <v>325</v>
      </c>
      <c r="D248" t="s">
        <v>365</v>
      </c>
      <c r="E248" t="str">
        <f t="shared" si="30"/>
        <v>5.80</v>
      </c>
      <c r="F248">
        <f t="shared" si="31"/>
        <v>6</v>
      </c>
      <c r="G248">
        <f t="shared" si="32"/>
        <v>21</v>
      </c>
      <c r="H248">
        <f t="shared" si="33"/>
        <v>5</v>
      </c>
      <c r="I248">
        <f t="shared" si="34"/>
        <v>114</v>
      </c>
      <c r="J248" t="s">
        <v>107</v>
      </c>
      <c r="K248" t="s">
        <v>4</v>
      </c>
      <c r="L248" t="s">
        <v>132</v>
      </c>
      <c r="M248" t="s">
        <v>48</v>
      </c>
    </row>
    <row r="249" spans="1:13" x14ac:dyDescent="0.2">
      <c r="A249">
        <v>202003022104</v>
      </c>
      <c r="B249" t="s">
        <v>0</v>
      </c>
      <c r="C249" s="1">
        <v>43717</v>
      </c>
      <c r="D249" t="s">
        <v>497</v>
      </c>
      <c r="E249" t="str">
        <f t="shared" si="30"/>
        <v>5.81</v>
      </c>
      <c r="F249">
        <f t="shared" si="31"/>
        <v>6</v>
      </c>
      <c r="G249">
        <f t="shared" si="32"/>
        <v>21</v>
      </c>
      <c r="H249">
        <f t="shared" si="33"/>
        <v>5</v>
      </c>
      <c r="I249">
        <f t="shared" si="34"/>
        <v>114</v>
      </c>
      <c r="J249" t="s">
        <v>107</v>
      </c>
      <c r="K249" t="s">
        <v>4</v>
      </c>
      <c r="L249" t="s">
        <v>111</v>
      </c>
      <c r="M249" t="s">
        <v>48</v>
      </c>
    </row>
    <row r="250" spans="1:13" x14ac:dyDescent="0.2">
      <c r="A250">
        <v>202003022104</v>
      </c>
      <c r="B250" t="s">
        <v>0</v>
      </c>
      <c r="C250" s="1">
        <v>43717</v>
      </c>
      <c r="D250" t="s">
        <v>497</v>
      </c>
      <c r="E250" t="str">
        <f t="shared" si="30"/>
        <v>5.81</v>
      </c>
      <c r="F250">
        <f t="shared" si="31"/>
        <v>6</v>
      </c>
      <c r="G250">
        <f t="shared" si="32"/>
        <v>21</v>
      </c>
      <c r="H250">
        <f t="shared" si="33"/>
        <v>5</v>
      </c>
      <c r="I250">
        <f t="shared" si="34"/>
        <v>114</v>
      </c>
      <c r="J250" t="s">
        <v>107</v>
      </c>
      <c r="K250" t="s">
        <v>4</v>
      </c>
      <c r="L250" t="s">
        <v>111</v>
      </c>
      <c r="M250" t="s">
        <v>48</v>
      </c>
    </row>
    <row r="251" spans="1:13" x14ac:dyDescent="0.2">
      <c r="A251">
        <v>202006017923</v>
      </c>
      <c r="B251" t="s">
        <v>0</v>
      </c>
      <c r="C251" s="1">
        <v>43750</v>
      </c>
      <c r="D251" t="s">
        <v>636</v>
      </c>
      <c r="E251" t="str">
        <f t="shared" si="30"/>
        <v>5.83</v>
      </c>
      <c r="F251">
        <f t="shared" si="31"/>
        <v>6</v>
      </c>
      <c r="G251">
        <f t="shared" si="32"/>
        <v>21</v>
      </c>
      <c r="H251">
        <f t="shared" si="33"/>
        <v>5</v>
      </c>
      <c r="I251">
        <f t="shared" si="34"/>
        <v>114</v>
      </c>
      <c r="J251" t="s">
        <v>37</v>
      </c>
      <c r="K251" t="s">
        <v>4</v>
      </c>
      <c r="L251" t="s">
        <v>61</v>
      </c>
      <c r="M251" t="s">
        <v>48</v>
      </c>
    </row>
    <row r="252" spans="1:13" x14ac:dyDescent="0.2">
      <c r="A252">
        <v>202004018078</v>
      </c>
      <c r="B252" t="s">
        <v>0</v>
      </c>
      <c r="C252" s="1">
        <v>43534</v>
      </c>
      <c r="D252" t="s">
        <v>527</v>
      </c>
      <c r="E252" t="str">
        <f t="shared" si="30"/>
        <v>5.88</v>
      </c>
      <c r="F252">
        <f t="shared" si="31"/>
        <v>6</v>
      </c>
      <c r="G252">
        <f t="shared" si="32"/>
        <v>21</v>
      </c>
      <c r="H252">
        <f t="shared" si="33"/>
        <v>5</v>
      </c>
      <c r="I252">
        <f t="shared" si="34"/>
        <v>114</v>
      </c>
      <c r="J252" t="s">
        <v>37</v>
      </c>
      <c r="K252" t="s">
        <v>4</v>
      </c>
      <c r="L252" t="s">
        <v>201</v>
      </c>
      <c r="M252" t="s">
        <v>31</v>
      </c>
    </row>
    <row r="253" spans="1:13" x14ac:dyDescent="0.2">
      <c r="A253">
        <v>202010011520</v>
      </c>
      <c r="B253" t="s">
        <v>0</v>
      </c>
      <c r="C253" s="1">
        <v>44047</v>
      </c>
      <c r="D253" t="s">
        <v>277</v>
      </c>
      <c r="E253" t="str">
        <f t="shared" si="30"/>
        <v>5.91</v>
      </c>
      <c r="F253">
        <f t="shared" si="31"/>
        <v>6</v>
      </c>
      <c r="G253">
        <f t="shared" si="32"/>
        <v>21</v>
      </c>
      <c r="H253">
        <f t="shared" si="33"/>
        <v>5</v>
      </c>
      <c r="I253">
        <f t="shared" si="34"/>
        <v>114</v>
      </c>
      <c r="J253" t="s">
        <v>37</v>
      </c>
      <c r="K253" t="s">
        <v>4</v>
      </c>
      <c r="L253" t="s">
        <v>278</v>
      </c>
      <c r="M253" t="s">
        <v>31</v>
      </c>
    </row>
    <row r="254" spans="1:13" x14ac:dyDescent="0.2">
      <c r="A254">
        <v>202010013012</v>
      </c>
      <c r="B254" t="s">
        <v>0</v>
      </c>
      <c r="C254" s="1">
        <v>44047</v>
      </c>
      <c r="D254" t="s">
        <v>277</v>
      </c>
      <c r="E254" t="str">
        <f t="shared" si="30"/>
        <v>5.91</v>
      </c>
      <c r="F254">
        <f t="shared" si="31"/>
        <v>6</v>
      </c>
      <c r="G254">
        <f t="shared" si="32"/>
        <v>21</v>
      </c>
      <c r="H254">
        <f t="shared" si="33"/>
        <v>5</v>
      </c>
      <c r="I254">
        <f t="shared" si="34"/>
        <v>114</v>
      </c>
      <c r="J254" t="s">
        <v>37</v>
      </c>
      <c r="K254" t="s">
        <v>4</v>
      </c>
      <c r="L254" t="s">
        <v>166</v>
      </c>
      <c r="M254" t="s">
        <v>31</v>
      </c>
    </row>
    <row r="255" spans="1:13" x14ac:dyDescent="0.2">
      <c r="A255">
        <v>202005022845</v>
      </c>
      <c r="B255" t="s">
        <v>0</v>
      </c>
      <c r="C255" t="s">
        <v>560</v>
      </c>
      <c r="D255" t="s">
        <v>277</v>
      </c>
      <c r="E255" t="str">
        <f t="shared" si="30"/>
        <v>5.91</v>
      </c>
      <c r="F255">
        <f t="shared" si="31"/>
        <v>6</v>
      </c>
      <c r="G255">
        <f t="shared" si="32"/>
        <v>21</v>
      </c>
      <c r="H255">
        <f t="shared" si="33"/>
        <v>5</v>
      </c>
      <c r="I255">
        <f t="shared" si="34"/>
        <v>114</v>
      </c>
      <c r="J255" t="s">
        <v>37</v>
      </c>
      <c r="K255" t="s">
        <v>4</v>
      </c>
      <c r="L255" t="s">
        <v>580</v>
      </c>
      <c r="M255" t="s">
        <v>6</v>
      </c>
    </row>
    <row r="256" spans="1:13" x14ac:dyDescent="0.2">
      <c r="A256">
        <v>202006007507</v>
      </c>
      <c r="B256" t="s">
        <v>0</v>
      </c>
      <c r="C256" s="1">
        <v>43750</v>
      </c>
      <c r="D256" t="s">
        <v>277</v>
      </c>
      <c r="E256" t="str">
        <f t="shared" si="30"/>
        <v>5.91</v>
      </c>
      <c r="F256">
        <f t="shared" si="31"/>
        <v>6</v>
      </c>
      <c r="G256">
        <f t="shared" si="32"/>
        <v>21</v>
      </c>
      <c r="H256">
        <f t="shared" si="33"/>
        <v>5</v>
      </c>
      <c r="I256">
        <f t="shared" si="34"/>
        <v>114</v>
      </c>
      <c r="J256" t="s">
        <v>37</v>
      </c>
      <c r="K256" t="s">
        <v>4</v>
      </c>
      <c r="L256" t="s">
        <v>216</v>
      </c>
      <c r="M256" t="s">
        <v>31</v>
      </c>
    </row>
    <row r="257" spans="1:13" x14ac:dyDescent="0.2">
      <c r="A257">
        <v>202006007505</v>
      </c>
      <c r="B257" t="s">
        <v>0</v>
      </c>
      <c r="C257" s="1">
        <v>43750</v>
      </c>
      <c r="D257" t="s">
        <v>626</v>
      </c>
      <c r="E257" t="str">
        <f t="shared" ref="E257:E320" si="36">REPLACE(D257,1,1,"")</f>
        <v>6.02</v>
      </c>
      <c r="F257">
        <f t="shared" si="31"/>
        <v>6</v>
      </c>
      <c r="G257">
        <f t="shared" si="32"/>
        <v>21</v>
      </c>
      <c r="H257">
        <f t="shared" si="33"/>
        <v>5</v>
      </c>
      <c r="I257">
        <f t="shared" si="34"/>
        <v>114</v>
      </c>
      <c r="J257" t="s">
        <v>29</v>
      </c>
      <c r="K257" t="s">
        <v>4</v>
      </c>
      <c r="L257" t="s">
        <v>35</v>
      </c>
      <c r="M257" t="s">
        <v>19</v>
      </c>
    </row>
    <row r="258" spans="1:13" x14ac:dyDescent="0.2">
      <c r="A258">
        <v>202010011522</v>
      </c>
      <c r="B258" t="s">
        <v>0</v>
      </c>
      <c r="C258" s="1">
        <v>44047</v>
      </c>
      <c r="D258" t="s">
        <v>263</v>
      </c>
      <c r="E258" t="str">
        <f t="shared" si="36"/>
        <v>6.07</v>
      </c>
      <c r="F258">
        <f t="shared" ref="F258:F321" si="37">ROUND(E258,0)</f>
        <v>6</v>
      </c>
      <c r="G258">
        <f t="shared" ref="G258:G321" si="38">COUNTIF($F$1:$F$674,F258)</f>
        <v>21</v>
      </c>
      <c r="H258">
        <f t="shared" ref="H258:H321" si="39">ROUND(E258/5,0)*5</f>
        <v>5</v>
      </c>
      <c r="I258">
        <f t="shared" ref="I258:I321" si="40">COUNTIF($H$1:$H$674,H258)</f>
        <v>114</v>
      </c>
      <c r="J258" t="s">
        <v>8</v>
      </c>
      <c r="K258" t="s">
        <v>4</v>
      </c>
      <c r="L258" t="s">
        <v>23</v>
      </c>
      <c r="M258" t="s">
        <v>10</v>
      </c>
    </row>
    <row r="259" spans="1:13" x14ac:dyDescent="0.2">
      <c r="A259">
        <v>202010013013</v>
      </c>
      <c r="B259" t="s">
        <v>0</v>
      </c>
      <c r="C259" s="1">
        <v>44047</v>
      </c>
      <c r="D259" t="s">
        <v>293</v>
      </c>
      <c r="E259" t="str">
        <f t="shared" si="36"/>
        <v>6.11</v>
      </c>
      <c r="F259">
        <f t="shared" si="37"/>
        <v>6</v>
      </c>
      <c r="G259">
        <f t="shared" si="38"/>
        <v>21</v>
      </c>
      <c r="H259">
        <f t="shared" si="39"/>
        <v>5</v>
      </c>
      <c r="I259">
        <f t="shared" si="40"/>
        <v>114</v>
      </c>
      <c r="J259" t="s">
        <v>37</v>
      </c>
      <c r="K259" t="s">
        <v>4</v>
      </c>
      <c r="L259" t="s">
        <v>79</v>
      </c>
      <c r="M259" t="s">
        <v>31</v>
      </c>
    </row>
    <row r="260" spans="1:13" x14ac:dyDescent="0.2">
      <c r="A260">
        <v>202010005253</v>
      </c>
      <c r="B260" t="s">
        <v>0</v>
      </c>
      <c r="C260" s="1">
        <v>44047</v>
      </c>
      <c r="D260" t="s">
        <v>322</v>
      </c>
      <c r="E260" t="str">
        <f t="shared" si="36"/>
        <v>6.12</v>
      </c>
      <c r="F260">
        <f t="shared" si="37"/>
        <v>6</v>
      </c>
      <c r="G260">
        <f t="shared" si="38"/>
        <v>21</v>
      </c>
      <c r="H260">
        <f t="shared" si="39"/>
        <v>5</v>
      </c>
      <c r="I260">
        <f t="shared" si="40"/>
        <v>114</v>
      </c>
      <c r="J260" t="s">
        <v>107</v>
      </c>
      <c r="K260" t="s">
        <v>4</v>
      </c>
      <c r="L260" t="s">
        <v>132</v>
      </c>
      <c r="M260" t="s">
        <v>48</v>
      </c>
    </row>
    <row r="261" spans="1:13" x14ac:dyDescent="0.2">
      <c r="A261">
        <v>202003006046</v>
      </c>
      <c r="B261" t="s">
        <v>0</v>
      </c>
      <c r="C261" s="1">
        <v>43717</v>
      </c>
      <c r="D261" t="s">
        <v>479</v>
      </c>
      <c r="E261" t="str">
        <f t="shared" si="36"/>
        <v>6.17</v>
      </c>
      <c r="F261">
        <f t="shared" si="37"/>
        <v>6</v>
      </c>
      <c r="G261">
        <f t="shared" si="38"/>
        <v>21</v>
      </c>
      <c r="H261">
        <f t="shared" si="39"/>
        <v>5</v>
      </c>
      <c r="I261">
        <f t="shared" si="40"/>
        <v>114</v>
      </c>
      <c r="J261" t="s">
        <v>37</v>
      </c>
      <c r="K261" t="s">
        <v>4</v>
      </c>
      <c r="L261" t="s">
        <v>59</v>
      </c>
      <c r="M261" t="s">
        <v>31</v>
      </c>
    </row>
    <row r="262" spans="1:13" x14ac:dyDescent="0.2">
      <c r="A262">
        <v>202004018076</v>
      </c>
      <c r="B262" t="s">
        <v>0</v>
      </c>
      <c r="C262" s="1">
        <v>43534</v>
      </c>
      <c r="D262" t="s">
        <v>524</v>
      </c>
      <c r="E262" t="str">
        <f t="shared" si="36"/>
        <v>6.44</v>
      </c>
      <c r="F262">
        <f t="shared" si="37"/>
        <v>6</v>
      </c>
      <c r="G262">
        <f t="shared" si="38"/>
        <v>21</v>
      </c>
      <c r="H262">
        <f t="shared" si="39"/>
        <v>5</v>
      </c>
      <c r="I262">
        <f t="shared" si="40"/>
        <v>114</v>
      </c>
      <c r="J262" t="s">
        <v>37</v>
      </c>
      <c r="K262" t="s">
        <v>4</v>
      </c>
      <c r="L262" t="s">
        <v>467</v>
      </c>
      <c r="M262" t="s">
        <v>52</v>
      </c>
    </row>
    <row r="263" spans="1:13" x14ac:dyDescent="0.2">
      <c r="A263">
        <v>202007013379</v>
      </c>
      <c r="B263" t="s">
        <v>0</v>
      </c>
      <c r="C263" t="s">
        <v>1</v>
      </c>
      <c r="D263" t="s">
        <v>34</v>
      </c>
      <c r="E263" t="str">
        <f t="shared" si="36"/>
        <v>6.45</v>
      </c>
      <c r="F263">
        <f t="shared" si="37"/>
        <v>6</v>
      </c>
      <c r="G263">
        <f t="shared" si="38"/>
        <v>21</v>
      </c>
      <c r="H263">
        <f t="shared" si="39"/>
        <v>5</v>
      </c>
      <c r="I263">
        <f t="shared" si="40"/>
        <v>114</v>
      </c>
      <c r="J263" t="s">
        <v>29</v>
      </c>
      <c r="K263" t="s">
        <v>4</v>
      </c>
      <c r="L263" t="s">
        <v>35</v>
      </c>
      <c r="M263" t="s">
        <v>19</v>
      </c>
    </row>
    <row r="264" spans="1:13" x14ac:dyDescent="0.2">
      <c r="A264">
        <v>202007010056</v>
      </c>
      <c r="B264" t="s">
        <v>0</v>
      </c>
      <c r="C264" t="s">
        <v>1</v>
      </c>
      <c r="D264" t="s">
        <v>34</v>
      </c>
      <c r="E264" t="str">
        <f t="shared" si="36"/>
        <v>6.45</v>
      </c>
      <c r="F264">
        <f t="shared" si="37"/>
        <v>6</v>
      </c>
      <c r="G264">
        <f t="shared" si="38"/>
        <v>21</v>
      </c>
      <c r="H264">
        <f t="shared" si="39"/>
        <v>5</v>
      </c>
      <c r="I264">
        <f t="shared" si="40"/>
        <v>114</v>
      </c>
      <c r="J264" t="s">
        <v>37</v>
      </c>
      <c r="K264" t="s">
        <v>4</v>
      </c>
      <c r="L264" t="s">
        <v>57</v>
      </c>
      <c r="M264" t="s">
        <v>31</v>
      </c>
    </row>
    <row r="265" spans="1:13" x14ac:dyDescent="0.2">
      <c r="A265">
        <v>202007024698</v>
      </c>
      <c r="B265" t="s">
        <v>0</v>
      </c>
      <c r="C265" t="s">
        <v>1</v>
      </c>
      <c r="D265" t="s">
        <v>34</v>
      </c>
      <c r="E265" t="str">
        <f t="shared" si="36"/>
        <v>6.45</v>
      </c>
      <c r="F265">
        <f t="shared" si="37"/>
        <v>6</v>
      </c>
      <c r="G265">
        <f t="shared" si="38"/>
        <v>21</v>
      </c>
      <c r="H265">
        <f t="shared" si="39"/>
        <v>5</v>
      </c>
      <c r="I265">
        <f t="shared" si="40"/>
        <v>114</v>
      </c>
      <c r="J265" t="s">
        <v>107</v>
      </c>
      <c r="K265" t="s">
        <v>4</v>
      </c>
      <c r="L265" t="s">
        <v>108</v>
      </c>
      <c r="M265" t="s">
        <v>48</v>
      </c>
    </row>
    <row r="266" spans="1:13" x14ac:dyDescent="0.2">
      <c r="A266">
        <v>202007024698</v>
      </c>
      <c r="B266" t="s">
        <v>0</v>
      </c>
      <c r="C266" t="s">
        <v>1</v>
      </c>
      <c r="D266" t="s">
        <v>34</v>
      </c>
      <c r="E266" t="str">
        <f t="shared" si="36"/>
        <v>6.45</v>
      </c>
      <c r="F266">
        <f t="shared" si="37"/>
        <v>6</v>
      </c>
      <c r="G266">
        <f t="shared" si="38"/>
        <v>21</v>
      </c>
      <c r="H266">
        <f t="shared" si="39"/>
        <v>5</v>
      </c>
      <c r="I266">
        <f t="shared" si="40"/>
        <v>114</v>
      </c>
      <c r="J266" t="s">
        <v>107</v>
      </c>
      <c r="K266" t="s">
        <v>4</v>
      </c>
      <c r="L266" t="s">
        <v>108</v>
      </c>
      <c r="M266" t="s">
        <v>48</v>
      </c>
    </row>
    <row r="267" spans="1:13" x14ac:dyDescent="0.2">
      <c r="A267">
        <v>202010013007</v>
      </c>
      <c r="B267" t="s">
        <v>0</v>
      </c>
      <c r="C267" s="1">
        <v>44047</v>
      </c>
      <c r="D267" t="s">
        <v>34</v>
      </c>
      <c r="E267" t="str">
        <f t="shared" si="36"/>
        <v>6.45</v>
      </c>
      <c r="F267">
        <f t="shared" si="37"/>
        <v>6</v>
      </c>
      <c r="G267">
        <f t="shared" si="38"/>
        <v>21</v>
      </c>
      <c r="H267">
        <f t="shared" si="39"/>
        <v>5</v>
      </c>
      <c r="I267">
        <f t="shared" si="40"/>
        <v>114</v>
      </c>
      <c r="J267" t="s">
        <v>37</v>
      </c>
      <c r="K267" t="s">
        <v>4</v>
      </c>
      <c r="L267" t="s">
        <v>291</v>
      </c>
      <c r="M267" t="s">
        <v>31</v>
      </c>
    </row>
    <row r="268" spans="1:13" x14ac:dyDescent="0.2">
      <c r="A268">
        <v>202010013004</v>
      </c>
      <c r="B268" t="s">
        <v>0</v>
      </c>
      <c r="C268" s="1">
        <v>44047</v>
      </c>
      <c r="D268" t="s">
        <v>288</v>
      </c>
      <c r="E268" t="str">
        <f t="shared" si="36"/>
        <v>6.54</v>
      </c>
      <c r="F268">
        <f t="shared" si="37"/>
        <v>7</v>
      </c>
      <c r="G268">
        <f t="shared" si="38"/>
        <v>12</v>
      </c>
      <c r="H268">
        <f t="shared" si="39"/>
        <v>5</v>
      </c>
      <c r="I268">
        <f t="shared" si="40"/>
        <v>114</v>
      </c>
      <c r="J268" t="s">
        <v>37</v>
      </c>
      <c r="K268" t="s">
        <v>4</v>
      </c>
      <c r="L268" t="s">
        <v>289</v>
      </c>
      <c r="M268" t="s">
        <v>81</v>
      </c>
    </row>
    <row r="269" spans="1:13" x14ac:dyDescent="0.2">
      <c r="A269">
        <v>202004020139</v>
      </c>
      <c r="B269" t="s">
        <v>0</v>
      </c>
      <c r="C269" s="1">
        <v>43534</v>
      </c>
      <c r="D269" t="s">
        <v>534</v>
      </c>
      <c r="E269" t="str">
        <f t="shared" si="36"/>
        <v>6.88</v>
      </c>
      <c r="F269">
        <f t="shared" si="37"/>
        <v>7</v>
      </c>
      <c r="G269">
        <f t="shared" si="38"/>
        <v>12</v>
      </c>
      <c r="H269">
        <f t="shared" si="39"/>
        <v>5</v>
      </c>
      <c r="I269">
        <f t="shared" si="40"/>
        <v>114</v>
      </c>
      <c r="J269" t="s">
        <v>37</v>
      </c>
      <c r="K269" t="s">
        <v>46</v>
      </c>
      <c r="L269" t="s">
        <v>23</v>
      </c>
      <c r="M269" t="s">
        <v>52</v>
      </c>
    </row>
    <row r="270" spans="1:13" x14ac:dyDescent="0.2">
      <c r="A270">
        <v>202006014015</v>
      </c>
      <c r="B270" t="s">
        <v>0</v>
      </c>
      <c r="C270" s="1">
        <v>43750</v>
      </c>
      <c r="D270" t="s">
        <v>534</v>
      </c>
      <c r="E270" t="str">
        <f t="shared" si="36"/>
        <v>6.88</v>
      </c>
      <c r="F270">
        <f t="shared" si="37"/>
        <v>7</v>
      </c>
      <c r="G270">
        <f t="shared" si="38"/>
        <v>12</v>
      </c>
      <c r="H270">
        <f t="shared" si="39"/>
        <v>5</v>
      </c>
      <c r="I270">
        <f t="shared" si="40"/>
        <v>114</v>
      </c>
      <c r="J270" t="s">
        <v>37</v>
      </c>
      <c r="K270" t="s">
        <v>46</v>
      </c>
      <c r="L270" t="s">
        <v>23</v>
      </c>
      <c r="M270" t="s">
        <v>52</v>
      </c>
    </row>
    <row r="271" spans="1:13" x14ac:dyDescent="0.2">
      <c r="A271">
        <v>202006014016</v>
      </c>
      <c r="B271" t="s">
        <v>0</v>
      </c>
      <c r="C271" s="1">
        <v>43750</v>
      </c>
      <c r="D271" t="s">
        <v>534</v>
      </c>
      <c r="E271" t="str">
        <f t="shared" si="36"/>
        <v>6.88</v>
      </c>
      <c r="F271">
        <f t="shared" si="37"/>
        <v>7</v>
      </c>
      <c r="G271">
        <f t="shared" si="38"/>
        <v>12</v>
      </c>
      <c r="H271">
        <f t="shared" si="39"/>
        <v>5</v>
      </c>
      <c r="I271">
        <f t="shared" si="40"/>
        <v>114</v>
      </c>
      <c r="J271" t="s">
        <v>85</v>
      </c>
      <c r="K271" t="s">
        <v>46</v>
      </c>
      <c r="L271" t="s">
        <v>89</v>
      </c>
      <c r="M271" t="s">
        <v>19</v>
      </c>
    </row>
    <row r="272" spans="1:13" x14ac:dyDescent="0.2">
      <c r="A272">
        <v>202009024454</v>
      </c>
      <c r="B272" t="s">
        <v>0</v>
      </c>
      <c r="C272" s="1">
        <v>44107</v>
      </c>
      <c r="D272" t="s">
        <v>241</v>
      </c>
      <c r="E272" t="str">
        <f t="shared" si="36"/>
        <v>6.99</v>
      </c>
      <c r="F272">
        <f t="shared" si="37"/>
        <v>7</v>
      </c>
      <c r="G272">
        <f t="shared" si="38"/>
        <v>12</v>
      </c>
      <c r="H272">
        <f t="shared" si="39"/>
        <v>5</v>
      </c>
      <c r="I272">
        <f t="shared" si="40"/>
        <v>114</v>
      </c>
      <c r="J272" t="s">
        <v>85</v>
      </c>
      <c r="K272" t="s">
        <v>4</v>
      </c>
      <c r="L272" t="s">
        <v>93</v>
      </c>
      <c r="M272" t="s">
        <v>19</v>
      </c>
    </row>
    <row r="273" spans="1:13" x14ac:dyDescent="0.2">
      <c r="A273">
        <v>202005022848</v>
      </c>
      <c r="B273" t="s">
        <v>0</v>
      </c>
      <c r="C273" t="s">
        <v>560</v>
      </c>
      <c r="D273" t="s">
        <v>241</v>
      </c>
      <c r="E273" t="str">
        <f t="shared" si="36"/>
        <v>6.99</v>
      </c>
      <c r="F273">
        <f t="shared" si="37"/>
        <v>7</v>
      </c>
      <c r="G273">
        <f t="shared" si="38"/>
        <v>12</v>
      </c>
      <c r="H273">
        <f t="shared" si="39"/>
        <v>5</v>
      </c>
      <c r="I273">
        <f t="shared" si="40"/>
        <v>114</v>
      </c>
      <c r="J273" t="s">
        <v>37</v>
      </c>
      <c r="K273" t="s">
        <v>4</v>
      </c>
      <c r="L273" t="s">
        <v>57</v>
      </c>
      <c r="M273" t="s">
        <v>31</v>
      </c>
    </row>
    <row r="274" spans="1:13" x14ac:dyDescent="0.2">
      <c r="A274">
        <v>202003006927</v>
      </c>
      <c r="B274" t="s">
        <v>0</v>
      </c>
      <c r="C274" s="1">
        <v>43717</v>
      </c>
      <c r="D274" t="s">
        <v>505</v>
      </c>
      <c r="E274" t="str">
        <f t="shared" si="36"/>
        <v>7.08</v>
      </c>
      <c r="F274">
        <f t="shared" si="37"/>
        <v>7</v>
      </c>
      <c r="G274">
        <f t="shared" si="38"/>
        <v>12</v>
      </c>
      <c r="H274">
        <f t="shared" si="39"/>
        <v>5</v>
      </c>
      <c r="I274">
        <f t="shared" si="40"/>
        <v>114</v>
      </c>
      <c r="J274" t="s">
        <v>107</v>
      </c>
      <c r="K274" t="s">
        <v>4</v>
      </c>
      <c r="L274" t="s">
        <v>134</v>
      </c>
      <c r="M274" t="s">
        <v>48</v>
      </c>
    </row>
    <row r="275" spans="1:13" x14ac:dyDescent="0.2">
      <c r="A275">
        <v>202004016213</v>
      </c>
      <c r="B275" t="s">
        <v>0</v>
      </c>
      <c r="C275" s="1">
        <v>43534</v>
      </c>
      <c r="D275" t="s">
        <v>542</v>
      </c>
      <c r="E275" t="str">
        <f t="shared" si="36"/>
        <v>7.23</v>
      </c>
      <c r="F275">
        <f t="shared" si="37"/>
        <v>7</v>
      </c>
      <c r="G275">
        <f t="shared" si="38"/>
        <v>12</v>
      </c>
      <c r="H275">
        <f t="shared" si="39"/>
        <v>5</v>
      </c>
      <c r="I275">
        <f t="shared" si="40"/>
        <v>114</v>
      </c>
      <c r="J275" t="s">
        <v>37</v>
      </c>
      <c r="K275" t="s">
        <v>4</v>
      </c>
      <c r="L275" t="s">
        <v>61</v>
      </c>
      <c r="M275" t="s">
        <v>48</v>
      </c>
    </row>
    <row r="276" spans="1:13" x14ac:dyDescent="0.2">
      <c r="A276">
        <v>202006017908</v>
      </c>
      <c r="B276" t="s">
        <v>0</v>
      </c>
      <c r="C276" s="1">
        <v>43750</v>
      </c>
      <c r="D276" t="s">
        <v>654</v>
      </c>
      <c r="E276" t="str">
        <f t="shared" si="36"/>
        <v>7.32</v>
      </c>
      <c r="F276">
        <f t="shared" si="37"/>
        <v>7</v>
      </c>
      <c r="G276">
        <f t="shared" si="38"/>
        <v>12</v>
      </c>
      <c r="H276">
        <f t="shared" si="39"/>
        <v>5</v>
      </c>
      <c r="I276">
        <f t="shared" si="40"/>
        <v>114</v>
      </c>
      <c r="J276" t="s">
        <v>107</v>
      </c>
      <c r="K276" t="s">
        <v>4</v>
      </c>
      <c r="L276" t="s">
        <v>134</v>
      </c>
      <c r="M276" t="s">
        <v>48</v>
      </c>
    </row>
    <row r="277" spans="1:13" x14ac:dyDescent="0.2">
      <c r="A277">
        <v>202012017579</v>
      </c>
      <c r="B277" t="s">
        <v>0</v>
      </c>
      <c r="C277" t="s">
        <v>381</v>
      </c>
      <c r="D277" t="s">
        <v>390</v>
      </c>
      <c r="E277" t="str">
        <f t="shared" si="36"/>
        <v>7.37</v>
      </c>
      <c r="F277">
        <f t="shared" si="37"/>
        <v>7</v>
      </c>
      <c r="G277">
        <f t="shared" si="38"/>
        <v>12</v>
      </c>
      <c r="H277">
        <f t="shared" si="39"/>
        <v>5</v>
      </c>
      <c r="I277">
        <f t="shared" si="40"/>
        <v>114</v>
      </c>
      <c r="J277" t="s">
        <v>8</v>
      </c>
      <c r="K277" t="s">
        <v>4</v>
      </c>
      <c r="L277" t="s">
        <v>12</v>
      </c>
      <c r="M277" t="s">
        <v>10</v>
      </c>
    </row>
    <row r="278" spans="1:13" x14ac:dyDescent="0.2">
      <c r="A278">
        <v>202011004343</v>
      </c>
      <c r="B278" t="s">
        <v>0</v>
      </c>
      <c r="C278" t="s">
        <v>325</v>
      </c>
      <c r="D278" t="s">
        <v>352</v>
      </c>
      <c r="E278" t="str">
        <f t="shared" si="36"/>
        <v>7.41</v>
      </c>
      <c r="F278">
        <f t="shared" si="37"/>
        <v>7</v>
      </c>
      <c r="G278">
        <f t="shared" si="38"/>
        <v>12</v>
      </c>
      <c r="H278">
        <f t="shared" si="39"/>
        <v>5</v>
      </c>
      <c r="I278">
        <f t="shared" si="40"/>
        <v>114</v>
      </c>
      <c r="J278" t="s">
        <v>37</v>
      </c>
      <c r="K278" t="s">
        <v>4</v>
      </c>
      <c r="L278" t="s">
        <v>61</v>
      </c>
      <c r="M278" t="s">
        <v>48</v>
      </c>
    </row>
    <row r="279" spans="1:13" x14ac:dyDescent="0.2">
      <c r="A279">
        <v>202011009671</v>
      </c>
      <c r="B279" t="s">
        <v>0</v>
      </c>
      <c r="C279" t="s">
        <v>325</v>
      </c>
      <c r="D279" t="s">
        <v>357</v>
      </c>
      <c r="E279" t="str">
        <f t="shared" si="36"/>
        <v>7.49</v>
      </c>
      <c r="F279">
        <f t="shared" si="37"/>
        <v>7</v>
      </c>
      <c r="G279">
        <f t="shared" si="38"/>
        <v>12</v>
      </c>
      <c r="H279">
        <f t="shared" si="39"/>
        <v>5</v>
      </c>
      <c r="I279">
        <f t="shared" si="40"/>
        <v>114</v>
      </c>
      <c r="J279" t="s">
        <v>85</v>
      </c>
      <c r="K279" t="s">
        <v>46</v>
      </c>
      <c r="L279" t="s">
        <v>95</v>
      </c>
      <c r="M279" t="s">
        <v>19</v>
      </c>
    </row>
    <row r="280" spans="1:13" x14ac:dyDescent="0.2">
      <c r="A280">
        <v>202011010961</v>
      </c>
      <c r="B280" t="s">
        <v>0</v>
      </c>
      <c r="C280" t="s">
        <v>325</v>
      </c>
      <c r="D280" t="s">
        <v>372</v>
      </c>
      <c r="E280" t="str">
        <f t="shared" si="36"/>
        <v>7.79</v>
      </c>
      <c r="F280">
        <f t="shared" si="37"/>
        <v>8</v>
      </c>
      <c r="G280">
        <f t="shared" si="38"/>
        <v>10</v>
      </c>
      <c r="H280">
        <f t="shared" si="39"/>
        <v>10</v>
      </c>
      <c r="I280">
        <f t="shared" si="40"/>
        <v>60</v>
      </c>
      <c r="J280" t="s">
        <v>107</v>
      </c>
      <c r="K280" t="s">
        <v>4</v>
      </c>
      <c r="L280" t="s">
        <v>121</v>
      </c>
      <c r="M280" t="s">
        <v>48</v>
      </c>
    </row>
    <row r="281" spans="1:13" x14ac:dyDescent="0.2">
      <c r="A281">
        <v>202009018442</v>
      </c>
      <c r="B281" t="s">
        <v>0</v>
      </c>
      <c r="C281" s="1">
        <v>44107</v>
      </c>
      <c r="D281" t="s">
        <v>199</v>
      </c>
      <c r="E281" t="str">
        <f t="shared" si="36"/>
        <v>7.82</v>
      </c>
      <c r="F281">
        <f t="shared" si="37"/>
        <v>8</v>
      </c>
      <c r="G281">
        <f t="shared" si="38"/>
        <v>10</v>
      </c>
      <c r="H281">
        <f t="shared" si="39"/>
        <v>10</v>
      </c>
      <c r="I281">
        <f t="shared" si="40"/>
        <v>60</v>
      </c>
      <c r="J281" t="s">
        <v>37</v>
      </c>
      <c r="K281" t="s">
        <v>4</v>
      </c>
      <c r="L281" t="s">
        <v>59</v>
      </c>
      <c r="M281" t="s">
        <v>31</v>
      </c>
    </row>
    <row r="282" spans="1:13" x14ac:dyDescent="0.2">
      <c r="A282">
        <v>202005026288</v>
      </c>
      <c r="B282" t="s">
        <v>0</v>
      </c>
      <c r="C282" t="s">
        <v>560</v>
      </c>
      <c r="D282" t="s">
        <v>595</v>
      </c>
      <c r="E282" t="str">
        <f t="shared" si="36"/>
        <v>8.04</v>
      </c>
      <c r="F282">
        <f t="shared" si="37"/>
        <v>8</v>
      </c>
      <c r="G282">
        <f t="shared" si="38"/>
        <v>10</v>
      </c>
      <c r="H282">
        <f t="shared" si="39"/>
        <v>10</v>
      </c>
      <c r="I282">
        <f t="shared" si="40"/>
        <v>60</v>
      </c>
      <c r="J282" t="s">
        <v>37</v>
      </c>
      <c r="K282" t="s">
        <v>4</v>
      </c>
      <c r="L282" t="s">
        <v>83</v>
      </c>
      <c r="M282" t="s">
        <v>48</v>
      </c>
    </row>
    <row r="283" spans="1:13" x14ac:dyDescent="0.2">
      <c r="A283">
        <v>202012020511</v>
      </c>
      <c r="B283" t="s">
        <v>0</v>
      </c>
      <c r="C283" t="s">
        <v>381</v>
      </c>
      <c r="D283" t="s">
        <v>398</v>
      </c>
      <c r="E283" t="str">
        <f t="shared" si="36"/>
        <v>8.05</v>
      </c>
      <c r="F283">
        <f t="shared" si="37"/>
        <v>8</v>
      </c>
      <c r="G283">
        <f t="shared" si="38"/>
        <v>10</v>
      </c>
      <c r="H283">
        <f t="shared" si="39"/>
        <v>10</v>
      </c>
      <c r="I283">
        <f t="shared" si="40"/>
        <v>60</v>
      </c>
      <c r="J283" t="s">
        <v>37</v>
      </c>
      <c r="K283" t="s">
        <v>4</v>
      </c>
      <c r="L283" t="s">
        <v>38</v>
      </c>
      <c r="M283" t="s">
        <v>19</v>
      </c>
    </row>
    <row r="284" spans="1:13" x14ac:dyDescent="0.2">
      <c r="A284">
        <v>202003024747</v>
      </c>
      <c r="B284" t="s">
        <v>0</v>
      </c>
      <c r="C284" s="1">
        <v>43717</v>
      </c>
      <c r="D284" t="s">
        <v>398</v>
      </c>
      <c r="E284" t="str">
        <f t="shared" si="36"/>
        <v>8.05</v>
      </c>
      <c r="F284">
        <f t="shared" si="37"/>
        <v>8</v>
      </c>
      <c r="G284">
        <f t="shared" si="38"/>
        <v>10</v>
      </c>
      <c r="H284">
        <f t="shared" si="39"/>
        <v>10</v>
      </c>
      <c r="I284">
        <f t="shared" si="40"/>
        <v>60</v>
      </c>
      <c r="J284" t="s">
        <v>37</v>
      </c>
      <c r="K284" t="s">
        <v>4</v>
      </c>
      <c r="L284" t="s">
        <v>467</v>
      </c>
      <c r="M284" t="s">
        <v>52</v>
      </c>
    </row>
    <row r="285" spans="1:13" x14ac:dyDescent="0.2">
      <c r="A285">
        <v>202009004477</v>
      </c>
      <c r="B285" t="s">
        <v>0</v>
      </c>
      <c r="C285" s="1">
        <v>44107</v>
      </c>
      <c r="D285" t="s">
        <v>252</v>
      </c>
      <c r="E285" t="str">
        <f t="shared" si="36"/>
        <v>8.07</v>
      </c>
      <c r="F285">
        <f t="shared" si="37"/>
        <v>8</v>
      </c>
      <c r="G285">
        <f t="shared" si="38"/>
        <v>10</v>
      </c>
      <c r="H285">
        <f t="shared" si="39"/>
        <v>10</v>
      </c>
      <c r="I285">
        <f t="shared" si="40"/>
        <v>60</v>
      </c>
      <c r="J285" t="s">
        <v>107</v>
      </c>
      <c r="K285" t="s">
        <v>4</v>
      </c>
      <c r="L285" t="s">
        <v>253</v>
      </c>
      <c r="M285" t="s">
        <v>48</v>
      </c>
    </row>
    <row r="286" spans="1:13" x14ac:dyDescent="0.2">
      <c r="A286">
        <v>202004020134</v>
      </c>
      <c r="B286" t="s">
        <v>0</v>
      </c>
      <c r="C286" s="1">
        <v>43534</v>
      </c>
      <c r="D286" t="s">
        <v>539</v>
      </c>
      <c r="E286" t="str">
        <f t="shared" si="36"/>
        <v>8.12</v>
      </c>
      <c r="F286">
        <f t="shared" si="37"/>
        <v>8</v>
      </c>
      <c r="G286">
        <f t="shared" si="38"/>
        <v>10</v>
      </c>
      <c r="H286">
        <f t="shared" si="39"/>
        <v>10</v>
      </c>
      <c r="I286">
        <f t="shared" si="40"/>
        <v>60</v>
      </c>
      <c r="J286" t="s">
        <v>37</v>
      </c>
      <c r="K286" t="s">
        <v>4</v>
      </c>
      <c r="L286" t="s">
        <v>103</v>
      </c>
      <c r="M286" t="s">
        <v>31</v>
      </c>
    </row>
    <row r="287" spans="1:13" x14ac:dyDescent="0.2">
      <c r="A287">
        <v>202004004652</v>
      </c>
      <c r="B287" t="s">
        <v>0</v>
      </c>
      <c r="C287" s="1">
        <v>43534</v>
      </c>
      <c r="D287" t="s">
        <v>518</v>
      </c>
      <c r="E287" t="str">
        <f t="shared" si="36"/>
        <v>8.13</v>
      </c>
      <c r="F287">
        <f t="shared" si="37"/>
        <v>8</v>
      </c>
      <c r="G287">
        <f t="shared" si="38"/>
        <v>10</v>
      </c>
      <c r="H287">
        <f t="shared" si="39"/>
        <v>10</v>
      </c>
      <c r="I287">
        <f t="shared" si="40"/>
        <v>60</v>
      </c>
      <c r="J287" t="s">
        <v>29</v>
      </c>
      <c r="K287" t="s">
        <v>4</v>
      </c>
      <c r="L287" t="s">
        <v>145</v>
      </c>
      <c r="M287" t="s">
        <v>19</v>
      </c>
    </row>
    <row r="288" spans="1:13" x14ac:dyDescent="0.2">
      <c r="A288">
        <v>202008005368</v>
      </c>
      <c r="B288" t="s">
        <v>0</v>
      </c>
      <c r="C288" t="s">
        <v>135</v>
      </c>
      <c r="D288" t="s">
        <v>167</v>
      </c>
      <c r="E288" t="str">
        <f t="shared" si="36"/>
        <v>8.15</v>
      </c>
      <c r="F288">
        <f t="shared" si="37"/>
        <v>8</v>
      </c>
      <c r="G288">
        <f t="shared" si="38"/>
        <v>10</v>
      </c>
      <c r="H288">
        <f t="shared" si="39"/>
        <v>10</v>
      </c>
      <c r="I288">
        <f t="shared" si="40"/>
        <v>60</v>
      </c>
      <c r="J288" t="s">
        <v>37</v>
      </c>
      <c r="K288" t="s">
        <v>46</v>
      </c>
      <c r="L288" t="s">
        <v>168</v>
      </c>
      <c r="M288" t="s">
        <v>6</v>
      </c>
    </row>
    <row r="289" spans="1:13" x14ac:dyDescent="0.2">
      <c r="A289">
        <v>202011007312</v>
      </c>
      <c r="B289" t="s">
        <v>0</v>
      </c>
      <c r="C289" t="s">
        <v>325</v>
      </c>
      <c r="D289" t="s">
        <v>336</v>
      </c>
      <c r="E289" t="str">
        <f t="shared" si="36"/>
        <v>8.17</v>
      </c>
      <c r="F289">
        <f t="shared" si="37"/>
        <v>8</v>
      </c>
      <c r="G289">
        <f t="shared" si="38"/>
        <v>10</v>
      </c>
      <c r="H289">
        <f t="shared" si="39"/>
        <v>10</v>
      </c>
      <c r="I289">
        <f t="shared" si="40"/>
        <v>60</v>
      </c>
      <c r="J289" t="s">
        <v>29</v>
      </c>
      <c r="K289" t="s">
        <v>4</v>
      </c>
      <c r="L289" t="s">
        <v>35</v>
      </c>
      <c r="M289" t="s">
        <v>19</v>
      </c>
    </row>
    <row r="290" spans="1:13" x14ac:dyDescent="0.2">
      <c r="A290">
        <v>202011005480</v>
      </c>
      <c r="B290" t="s">
        <v>0</v>
      </c>
      <c r="C290" t="s">
        <v>325</v>
      </c>
      <c r="D290" t="s">
        <v>368</v>
      </c>
      <c r="E290" t="str">
        <f t="shared" si="36"/>
        <v>8.50</v>
      </c>
      <c r="F290">
        <f t="shared" si="37"/>
        <v>9</v>
      </c>
      <c r="G290">
        <f t="shared" si="38"/>
        <v>12</v>
      </c>
      <c r="H290">
        <f t="shared" si="39"/>
        <v>10</v>
      </c>
      <c r="I290">
        <f t="shared" si="40"/>
        <v>60</v>
      </c>
      <c r="J290" t="s">
        <v>107</v>
      </c>
      <c r="K290" t="s">
        <v>4</v>
      </c>
      <c r="L290" t="s">
        <v>111</v>
      </c>
      <c r="M290" t="s">
        <v>48</v>
      </c>
    </row>
    <row r="291" spans="1:13" x14ac:dyDescent="0.2">
      <c r="A291">
        <v>202004028397</v>
      </c>
      <c r="B291" t="s">
        <v>0</v>
      </c>
      <c r="C291" s="1">
        <v>43534</v>
      </c>
      <c r="D291" t="s">
        <v>559</v>
      </c>
      <c r="E291" t="str">
        <f t="shared" si="36"/>
        <v>8.53</v>
      </c>
      <c r="F291">
        <f t="shared" si="37"/>
        <v>9</v>
      </c>
      <c r="G291">
        <f t="shared" si="38"/>
        <v>12</v>
      </c>
      <c r="H291">
        <f t="shared" si="39"/>
        <v>10</v>
      </c>
      <c r="I291">
        <f t="shared" si="40"/>
        <v>60</v>
      </c>
      <c r="J291" t="s">
        <v>107</v>
      </c>
      <c r="K291" t="s">
        <v>4</v>
      </c>
      <c r="L291" t="s">
        <v>123</v>
      </c>
      <c r="M291" t="s">
        <v>48</v>
      </c>
    </row>
    <row r="292" spans="1:13" x14ac:dyDescent="0.2">
      <c r="A292">
        <v>202009011377</v>
      </c>
      <c r="B292" t="s">
        <v>0</v>
      </c>
      <c r="C292" s="1">
        <v>44107</v>
      </c>
      <c r="D292" t="s">
        <v>239</v>
      </c>
      <c r="E292" t="str">
        <f t="shared" si="36"/>
        <v>8.60</v>
      </c>
      <c r="F292">
        <f t="shared" si="37"/>
        <v>9</v>
      </c>
      <c r="G292">
        <f t="shared" si="38"/>
        <v>12</v>
      </c>
      <c r="H292">
        <f t="shared" si="39"/>
        <v>10</v>
      </c>
      <c r="I292">
        <f t="shared" si="40"/>
        <v>60</v>
      </c>
      <c r="J292" t="s">
        <v>85</v>
      </c>
      <c r="K292" t="s">
        <v>4</v>
      </c>
      <c r="L292" t="s">
        <v>86</v>
      </c>
      <c r="M292" t="s">
        <v>52</v>
      </c>
    </row>
    <row r="293" spans="1:13" x14ac:dyDescent="0.2">
      <c r="A293">
        <v>202012016052</v>
      </c>
      <c r="B293" t="s">
        <v>0</v>
      </c>
      <c r="C293" t="s">
        <v>378</v>
      </c>
      <c r="D293" t="s">
        <v>239</v>
      </c>
      <c r="E293" t="str">
        <f t="shared" si="36"/>
        <v>8.60</v>
      </c>
      <c r="F293">
        <f t="shared" si="37"/>
        <v>9</v>
      </c>
      <c r="G293">
        <f t="shared" si="38"/>
        <v>12</v>
      </c>
      <c r="H293">
        <f t="shared" si="39"/>
        <v>10</v>
      </c>
      <c r="I293">
        <f t="shared" si="40"/>
        <v>60</v>
      </c>
      <c r="J293" t="s">
        <v>37</v>
      </c>
      <c r="K293" t="s">
        <v>4</v>
      </c>
      <c r="L293" t="s">
        <v>44</v>
      </c>
      <c r="M293" t="s">
        <v>19</v>
      </c>
    </row>
    <row r="294" spans="1:13" x14ac:dyDescent="0.2">
      <c r="A294">
        <v>202004009330</v>
      </c>
      <c r="B294" t="s">
        <v>0</v>
      </c>
      <c r="C294" s="1">
        <v>43534</v>
      </c>
      <c r="D294" t="s">
        <v>239</v>
      </c>
      <c r="E294" t="str">
        <f t="shared" si="36"/>
        <v>8.60</v>
      </c>
      <c r="F294">
        <f t="shared" si="37"/>
        <v>9</v>
      </c>
      <c r="G294">
        <f t="shared" si="38"/>
        <v>12</v>
      </c>
      <c r="H294">
        <f t="shared" si="39"/>
        <v>10</v>
      </c>
      <c r="I294">
        <f t="shared" si="40"/>
        <v>60</v>
      </c>
      <c r="J294" t="s">
        <v>85</v>
      </c>
      <c r="K294" t="s">
        <v>4</v>
      </c>
      <c r="L294" t="s">
        <v>86</v>
      </c>
      <c r="M294" t="s">
        <v>52</v>
      </c>
    </row>
    <row r="295" spans="1:13" x14ac:dyDescent="0.2">
      <c r="A295">
        <v>202005014542</v>
      </c>
      <c r="B295" t="s">
        <v>0</v>
      </c>
      <c r="C295" t="s">
        <v>560</v>
      </c>
      <c r="D295" t="s">
        <v>239</v>
      </c>
      <c r="E295" t="str">
        <f t="shared" si="36"/>
        <v>8.60</v>
      </c>
      <c r="F295">
        <f t="shared" si="37"/>
        <v>9</v>
      </c>
      <c r="G295">
        <f t="shared" si="38"/>
        <v>12</v>
      </c>
      <c r="H295">
        <f t="shared" si="39"/>
        <v>10</v>
      </c>
      <c r="I295">
        <f t="shared" si="40"/>
        <v>60</v>
      </c>
      <c r="J295" t="s">
        <v>85</v>
      </c>
      <c r="K295" t="s">
        <v>4</v>
      </c>
      <c r="L295" t="s">
        <v>86</v>
      </c>
      <c r="M295" t="s">
        <v>52</v>
      </c>
    </row>
    <row r="296" spans="1:13" x14ac:dyDescent="0.2">
      <c r="A296">
        <v>202006017904</v>
      </c>
      <c r="B296" t="s">
        <v>0</v>
      </c>
      <c r="C296" s="1">
        <v>43750</v>
      </c>
      <c r="D296" t="s">
        <v>239</v>
      </c>
      <c r="E296" t="str">
        <f t="shared" si="36"/>
        <v>8.60</v>
      </c>
      <c r="F296">
        <f t="shared" si="37"/>
        <v>9</v>
      </c>
      <c r="G296">
        <f t="shared" si="38"/>
        <v>12</v>
      </c>
      <c r="H296">
        <f t="shared" si="39"/>
        <v>10</v>
      </c>
      <c r="I296">
        <f t="shared" si="40"/>
        <v>60</v>
      </c>
      <c r="J296" t="s">
        <v>85</v>
      </c>
      <c r="K296" t="s">
        <v>4</v>
      </c>
      <c r="L296" t="s">
        <v>599</v>
      </c>
      <c r="M296" t="s">
        <v>6</v>
      </c>
    </row>
    <row r="297" spans="1:13" x14ac:dyDescent="0.2">
      <c r="A297">
        <v>202007025846</v>
      </c>
      <c r="B297" t="s">
        <v>0</v>
      </c>
      <c r="C297" t="s">
        <v>1</v>
      </c>
      <c r="D297" t="s">
        <v>94</v>
      </c>
      <c r="E297" t="str">
        <f t="shared" si="36"/>
        <v>8.71</v>
      </c>
      <c r="F297">
        <f t="shared" si="37"/>
        <v>9</v>
      </c>
      <c r="G297">
        <f t="shared" si="38"/>
        <v>12</v>
      </c>
      <c r="H297">
        <f t="shared" si="39"/>
        <v>10</v>
      </c>
      <c r="I297">
        <f t="shared" si="40"/>
        <v>60</v>
      </c>
      <c r="J297" t="s">
        <v>85</v>
      </c>
      <c r="K297" t="s">
        <v>46</v>
      </c>
      <c r="L297" t="s">
        <v>95</v>
      </c>
      <c r="M297" t="s">
        <v>19</v>
      </c>
    </row>
    <row r="298" spans="1:13" x14ac:dyDescent="0.2">
      <c r="A298">
        <v>202012019729</v>
      </c>
      <c r="B298" t="s">
        <v>0</v>
      </c>
      <c r="C298" t="s">
        <v>378</v>
      </c>
      <c r="D298" t="s">
        <v>429</v>
      </c>
      <c r="E298" t="str">
        <f t="shared" si="36"/>
        <v>8.72</v>
      </c>
      <c r="F298">
        <f t="shared" si="37"/>
        <v>9</v>
      </c>
      <c r="G298">
        <f t="shared" si="38"/>
        <v>12</v>
      </c>
      <c r="H298">
        <f t="shared" si="39"/>
        <v>10</v>
      </c>
      <c r="I298">
        <f t="shared" si="40"/>
        <v>60</v>
      </c>
      <c r="J298" t="s">
        <v>85</v>
      </c>
      <c r="K298" t="s">
        <v>46</v>
      </c>
      <c r="L298" t="s">
        <v>95</v>
      </c>
      <c r="M298" t="s">
        <v>19</v>
      </c>
    </row>
    <row r="299" spans="1:13" x14ac:dyDescent="0.2">
      <c r="A299">
        <v>202011009654</v>
      </c>
      <c r="B299" t="s">
        <v>0</v>
      </c>
      <c r="C299" t="s">
        <v>325</v>
      </c>
      <c r="D299" t="s">
        <v>363</v>
      </c>
      <c r="E299" t="str">
        <f t="shared" si="36"/>
        <v>9.14</v>
      </c>
      <c r="F299">
        <f t="shared" si="37"/>
        <v>9</v>
      </c>
      <c r="G299">
        <f t="shared" si="38"/>
        <v>12</v>
      </c>
      <c r="H299">
        <f t="shared" si="39"/>
        <v>10</v>
      </c>
      <c r="I299">
        <f t="shared" si="40"/>
        <v>60</v>
      </c>
      <c r="J299" t="s">
        <v>107</v>
      </c>
      <c r="K299" t="s">
        <v>4</v>
      </c>
      <c r="L299" t="s">
        <v>364</v>
      </c>
      <c r="M299" t="s">
        <v>48</v>
      </c>
    </row>
    <row r="300" spans="1:13" x14ac:dyDescent="0.2">
      <c r="A300">
        <v>202012022292</v>
      </c>
      <c r="B300" t="s">
        <v>0</v>
      </c>
      <c r="C300" t="s">
        <v>378</v>
      </c>
      <c r="D300" t="s">
        <v>363</v>
      </c>
      <c r="E300" t="str">
        <f t="shared" si="36"/>
        <v>9.14</v>
      </c>
      <c r="F300">
        <f t="shared" si="37"/>
        <v>9</v>
      </c>
      <c r="G300">
        <f t="shared" si="38"/>
        <v>12</v>
      </c>
      <c r="H300">
        <f t="shared" si="39"/>
        <v>10</v>
      </c>
      <c r="I300">
        <f t="shared" si="40"/>
        <v>60</v>
      </c>
      <c r="J300" t="s">
        <v>37</v>
      </c>
      <c r="K300" t="s">
        <v>4</v>
      </c>
      <c r="L300" t="s">
        <v>44</v>
      </c>
      <c r="M300" t="s">
        <v>19</v>
      </c>
    </row>
    <row r="301" spans="1:13" x14ac:dyDescent="0.2">
      <c r="A301">
        <v>202011005483</v>
      </c>
      <c r="B301" t="s">
        <v>0</v>
      </c>
      <c r="C301" t="s">
        <v>325</v>
      </c>
      <c r="D301" t="s">
        <v>351</v>
      </c>
      <c r="E301" t="str">
        <f t="shared" si="36"/>
        <v>9.31</v>
      </c>
      <c r="F301">
        <f t="shared" si="37"/>
        <v>9</v>
      </c>
      <c r="G301">
        <f t="shared" si="38"/>
        <v>12</v>
      </c>
      <c r="H301">
        <f t="shared" si="39"/>
        <v>10</v>
      </c>
      <c r="I301">
        <f t="shared" si="40"/>
        <v>60</v>
      </c>
      <c r="J301" t="s">
        <v>37</v>
      </c>
      <c r="K301" t="s">
        <v>4</v>
      </c>
      <c r="L301" t="s">
        <v>59</v>
      </c>
      <c r="M301" t="s">
        <v>31</v>
      </c>
    </row>
    <row r="302" spans="1:13" x14ac:dyDescent="0.2">
      <c r="A302">
        <v>202009003444</v>
      </c>
      <c r="B302" t="s">
        <v>0</v>
      </c>
      <c r="C302" s="1">
        <v>44107</v>
      </c>
      <c r="D302" t="s">
        <v>248</v>
      </c>
      <c r="E302" t="str">
        <f t="shared" si="36"/>
        <v>9.56</v>
      </c>
      <c r="F302">
        <f t="shared" si="37"/>
        <v>10</v>
      </c>
      <c r="G302">
        <f t="shared" si="38"/>
        <v>15</v>
      </c>
      <c r="H302">
        <f t="shared" si="39"/>
        <v>10</v>
      </c>
      <c r="I302">
        <f t="shared" si="40"/>
        <v>60</v>
      </c>
      <c r="J302" t="s">
        <v>107</v>
      </c>
      <c r="K302" t="s">
        <v>4</v>
      </c>
      <c r="L302" t="s">
        <v>134</v>
      </c>
      <c r="M302" t="s">
        <v>48</v>
      </c>
    </row>
    <row r="303" spans="1:13" x14ac:dyDescent="0.2">
      <c r="A303">
        <v>202010005264</v>
      </c>
      <c r="B303" t="s">
        <v>0</v>
      </c>
      <c r="C303" s="1">
        <v>44047</v>
      </c>
      <c r="D303" t="s">
        <v>297</v>
      </c>
      <c r="E303" t="str">
        <f t="shared" si="36"/>
        <v>9.58</v>
      </c>
      <c r="F303">
        <f t="shared" si="37"/>
        <v>10</v>
      </c>
      <c r="G303">
        <f t="shared" si="38"/>
        <v>15</v>
      </c>
      <c r="H303">
        <f t="shared" si="39"/>
        <v>10</v>
      </c>
      <c r="I303">
        <f t="shared" si="40"/>
        <v>60</v>
      </c>
      <c r="J303" t="s">
        <v>37</v>
      </c>
      <c r="K303" t="s">
        <v>46</v>
      </c>
      <c r="L303" t="s">
        <v>77</v>
      </c>
      <c r="M303" t="s">
        <v>31</v>
      </c>
    </row>
    <row r="304" spans="1:13" x14ac:dyDescent="0.2">
      <c r="A304">
        <v>202007024694</v>
      </c>
      <c r="B304" t="s">
        <v>0</v>
      </c>
      <c r="C304" t="s">
        <v>1</v>
      </c>
      <c r="D304" t="s">
        <v>32</v>
      </c>
      <c r="E304" t="str">
        <f t="shared" si="36"/>
        <v>9.63</v>
      </c>
      <c r="F304">
        <f t="shared" si="37"/>
        <v>10</v>
      </c>
      <c r="G304">
        <f t="shared" si="38"/>
        <v>15</v>
      </c>
      <c r="H304">
        <f t="shared" si="39"/>
        <v>10</v>
      </c>
      <c r="I304">
        <f t="shared" si="40"/>
        <v>60</v>
      </c>
      <c r="J304" t="s">
        <v>29</v>
      </c>
      <c r="K304" t="s">
        <v>4</v>
      </c>
      <c r="L304" t="s">
        <v>33</v>
      </c>
      <c r="M304" t="s">
        <v>19</v>
      </c>
    </row>
    <row r="305" spans="1:13" x14ac:dyDescent="0.2">
      <c r="A305">
        <v>202007010052</v>
      </c>
      <c r="B305" t="s">
        <v>0</v>
      </c>
      <c r="C305" t="s">
        <v>1</v>
      </c>
      <c r="D305" t="s">
        <v>53</v>
      </c>
      <c r="E305" t="str">
        <f t="shared" si="36"/>
        <v>9.68</v>
      </c>
      <c r="F305">
        <f t="shared" si="37"/>
        <v>10</v>
      </c>
      <c r="G305">
        <f t="shared" si="38"/>
        <v>15</v>
      </c>
      <c r="H305">
        <f t="shared" si="39"/>
        <v>10</v>
      </c>
      <c r="I305">
        <f t="shared" si="40"/>
        <v>60</v>
      </c>
      <c r="J305" t="s">
        <v>37</v>
      </c>
      <c r="K305" t="s">
        <v>4</v>
      </c>
      <c r="L305" t="s">
        <v>54</v>
      </c>
      <c r="M305" t="s">
        <v>6</v>
      </c>
    </row>
    <row r="306" spans="1:13" x14ac:dyDescent="0.2">
      <c r="A306">
        <v>202008005349</v>
      </c>
      <c r="B306" t="s">
        <v>0</v>
      </c>
      <c r="C306" t="s">
        <v>135</v>
      </c>
      <c r="D306" t="s">
        <v>53</v>
      </c>
      <c r="E306" t="str">
        <f t="shared" si="36"/>
        <v>9.68</v>
      </c>
      <c r="F306">
        <f t="shared" si="37"/>
        <v>10</v>
      </c>
      <c r="G306">
        <f t="shared" si="38"/>
        <v>15</v>
      </c>
      <c r="H306">
        <f t="shared" si="39"/>
        <v>10</v>
      </c>
      <c r="I306">
        <f t="shared" si="40"/>
        <v>60</v>
      </c>
      <c r="J306" t="s">
        <v>37</v>
      </c>
      <c r="K306" t="s">
        <v>4</v>
      </c>
      <c r="L306" t="s">
        <v>57</v>
      </c>
      <c r="M306" t="s">
        <v>31</v>
      </c>
    </row>
    <row r="307" spans="1:13" x14ac:dyDescent="0.2">
      <c r="A307">
        <v>202012019930</v>
      </c>
      <c r="B307" t="s">
        <v>0</v>
      </c>
      <c r="C307" t="s">
        <v>378</v>
      </c>
      <c r="D307" t="s">
        <v>53</v>
      </c>
      <c r="E307" t="str">
        <f t="shared" si="36"/>
        <v>9.68</v>
      </c>
      <c r="F307">
        <f t="shared" si="37"/>
        <v>10</v>
      </c>
      <c r="G307">
        <f t="shared" si="38"/>
        <v>15</v>
      </c>
      <c r="H307">
        <f t="shared" si="39"/>
        <v>10</v>
      </c>
      <c r="I307">
        <f t="shared" si="40"/>
        <v>60</v>
      </c>
      <c r="J307" t="s">
        <v>85</v>
      </c>
      <c r="K307" t="s">
        <v>4</v>
      </c>
      <c r="L307" t="s">
        <v>427</v>
      </c>
      <c r="M307" t="s">
        <v>52</v>
      </c>
    </row>
    <row r="308" spans="1:13" x14ac:dyDescent="0.2">
      <c r="A308">
        <v>202004024688</v>
      </c>
      <c r="B308" t="s">
        <v>0</v>
      </c>
      <c r="C308" s="1">
        <v>43534</v>
      </c>
      <c r="D308" t="s">
        <v>53</v>
      </c>
      <c r="E308" t="str">
        <f t="shared" si="36"/>
        <v>9.68</v>
      </c>
      <c r="F308">
        <f t="shared" si="37"/>
        <v>10</v>
      </c>
      <c r="G308">
        <f t="shared" si="38"/>
        <v>15</v>
      </c>
      <c r="H308">
        <f t="shared" si="39"/>
        <v>10</v>
      </c>
      <c r="I308">
        <f t="shared" si="40"/>
        <v>60</v>
      </c>
      <c r="J308" t="s">
        <v>37</v>
      </c>
      <c r="K308" t="s">
        <v>46</v>
      </c>
      <c r="L308" t="s">
        <v>168</v>
      </c>
      <c r="M308" t="s">
        <v>6</v>
      </c>
    </row>
    <row r="309" spans="1:13" x14ac:dyDescent="0.2">
      <c r="A309">
        <v>202006009280</v>
      </c>
      <c r="B309" t="s">
        <v>0</v>
      </c>
      <c r="C309" s="1">
        <v>43750</v>
      </c>
      <c r="D309" t="s">
        <v>53</v>
      </c>
      <c r="E309" t="str">
        <f t="shared" si="36"/>
        <v>9.68</v>
      </c>
      <c r="F309">
        <f t="shared" si="37"/>
        <v>10</v>
      </c>
      <c r="G309">
        <f t="shared" si="38"/>
        <v>15</v>
      </c>
      <c r="H309">
        <f t="shared" si="39"/>
        <v>10</v>
      </c>
      <c r="I309">
        <f t="shared" si="40"/>
        <v>60</v>
      </c>
      <c r="J309" t="s">
        <v>8</v>
      </c>
      <c r="K309" t="s">
        <v>4</v>
      </c>
      <c r="L309" t="s">
        <v>9</v>
      </c>
      <c r="M309" t="s">
        <v>10</v>
      </c>
    </row>
    <row r="310" spans="1:13" x14ac:dyDescent="0.2">
      <c r="A310">
        <v>202005014545</v>
      </c>
      <c r="B310" t="s">
        <v>0</v>
      </c>
      <c r="C310" t="s">
        <v>560</v>
      </c>
      <c r="D310" t="s">
        <v>614</v>
      </c>
      <c r="E310" t="str">
        <f t="shared" si="36"/>
        <v>9.70</v>
      </c>
      <c r="F310">
        <f t="shared" si="37"/>
        <v>10</v>
      </c>
      <c r="G310">
        <f t="shared" si="38"/>
        <v>15</v>
      </c>
      <c r="H310">
        <f t="shared" si="39"/>
        <v>10</v>
      </c>
      <c r="I310">
        <f t="shared" si="40"/>
        <v>60</v>
      </c>
      <c r="J310" t="s">
        <v>107</v>
      </c>
      <c r="K310" t="s">
        <v>4</v>
      </c>
      <c r="L310" t="s">
        <v>108</v>
      </c>
      <c r="M310" t="s">
        <v>48</v>
      </c>
    </row>
    <row r="311" spans="1:13" x14ac:dyDescent="0.2">
      <c r="A311">
        <v>202011005486</v>
      </c>
      <c r="B311" t="s">
        <v>0</v>
      </c>
      <c r="C311" t="s">
        <v>325</v>
      </c>
      <c r="D311" t="s">
        <v>338</v>
      </c>
      <c r="E311" t="str">
        <f t="shared" si="36"/>
        <v>10.26</v>
      </c>
      <c r="F311">
        <f t="shared" si="37"/>
        <v>10</v>
      </c>
      <c r="G311">
        <f t="shared" si="38"/>
        <v>15</v>
      </c>
      <c r="H311">
        <f t="shared" si="39"/>
        <v>10</v>
      </c>
      <c r="I311">
        <f t="shared" si="40"/>
        <v>60</v>
      </c>
      <c r="J311" t="s">
        <v>29</v>
      </c>
      <c r="K311" t="s">
        <v>4</v>
      </c>
      <c r="L311" t="s">
        <v>30</v>
      </c>
      <c r="M311" t="s">
        <v>31</v>
      </c>
    </row>
    <row r="312" spans="1:13" x14ac:dyDescent="0.2">
      <c r="A312">
        <v>202007025841</v>
      </c>
      <c r="B312" t="s">
        <v>0</v>
      </c>
      <c r="C312" t="s">
        <v>1</v>
      </c>
      <c r="D312" t="s">
        <v>45</v>
      </c>
      <c r="E312" t="str">
        <f t="shared" si="36"/>
        <v>10.29</v>
      </c>
      <c r="F312">
        <f t="shared" si="37"/>
        <v>10</v>
      </c>
      <c r="G312">
        <f t="shared" si="38"/>
        <v>15</v>
      </c>
      <c r="H312">
        <f t="shared" si="39"/>
        <v>10</v>
      </c>
      <c r="I312">
        <f t="shared" si="40"/>
        <v>60</v>
      </c>
      <c r="J312" t="s">
        <v>37</v>
      </c>
      <c r="K312" t="s">
        <v>46</v>
      </c>
      <c r="L312" t="s">
        <v>47</v>
      </c>
      <c r="M312" t="s">
        <v>48</v>
      </c>
    </row>
    <row r="313" spans="1:13" x14ac:dyDescent="0.2">
      <c r="A313">
        <v>202012016051</v>
      </c>
      <c r="B313" t="s">
        <v>0</v>
      </c>
      <c r="C313" t="s">
        <v>378</v>
      </c>
      <c r="D313" t="s">
        <v>45</v>
      </c>
      <c r="E313" t="str">
        <f t="shared" si="36"/>
        <v>10.29</v>
      </c>
      <c r="F313">
        <f t="shared" si="37"/>
        <v>10</v>
      </c>
      <c r="G313">
        <f t="shared" si="38"/>
        <v>15</v>
      </c>
      <c r="H313">
        <f t="shared" si="39"/>
        <v>10</v>
      </c>
      <c r="I313">
        <f t="shared" si="40"/>
        <v>60</v>
      </c>
      <c r="J313" t="s">
        <v>8</v>
      </c>
      <c r="K313" t="s">
        <v>4</v>
      </c>
      <c r="L313" t="s">
        <v>18</v>
      </c>
      <c r="M313" t="s">
        <v>19</v>
      </c>
    </row>
    <row r="314" spans="1:13" x14ac:dyDescent="0.2">
      <c r="A314">
        <v>202010009858</v>
      </c>
      <c r="B314" t="s">
        <v>0</v>
      </c>
      <c r="C314" s="1">
        <v>44047</v>
      </c>
      <c r="D314" t="s">
        <v>308</v>
      </c>
      <c r="E314" t="str">
        <f t="shared" si="36"/>
        <v>10.32</v>
      </c>
      <c r="F314">
        <f t="shared" si="37"/>
        <v>10</v>
      </c>
      <c r="G314">
        <f t="shared" si="38"/>
        <v>15</v>
      </c>
      <c r="H314">
        <f t="shared" si="39"/>
        <v>10</v>
      </c>
      <c r="I314">
        <f t="shared" si="40"/>
        <v>60</v>
      </c>
      <c r="J314" t="s">
        <v>85</v>
      </c>
      <c r="K314" t="s">
        <v>4</v>
      </c>
      <c r="L314" t="s">
        <v>89</v>
      </c>
      <c r="M314" t="s">
        <v>19</v>
      </c>
    </row>
    <row r="315" spans="1:13" x14ac:dyDescent="0.2">
      <c r="A315">
        <v>202012020553</v>
      </c>
      <c r="B315" t="s">
        <v>0</v>
      </c>
      <c r="C315" t="s">
        <v>381</v>
      </c>
      <c r="D315" t="s">
        <v>445</v>
      </c>
      <c r="E315" t="str">
        <f t="shared" si="36"/>
        <v>10.40</v>
      </c>
      <c r="F315">
        <f t="shared" si="37"/>
        <v>10</v>
      </c>
      <c r="G315">
        <f t="shared" si="38"/>
        <v>15</v>
      </c>
      <c r="H315">
        <f t="shared" si="39"/>
        <v>10</v>
      </c>
      <c r="I315">
        <f t="shared" si="40"/>
        <v>60</v>
      </c>
      <c r="J315" t="s">
        <v>107</v>
      </c>
      <c r="K315" t="s">
        <v>4</v>
      </c>
      <c r="L315" t="s">
        <v>443</v>
      </c>
      <c r="M315" t="s">
        <v>48</v>
      </c>
    </row>
    <row r="316" spans="1:13" x14ac:dyDescent="0.2">
      <c r="A316">
        <v>202010009863</v>
      </c>
      <c r="B316" t="s">
        <v>0</v>
      </c>
      <c r="C316" s="1">
        <v>44047</v>
      </c>
      <c r="D316" t="s">
        <v>295</v>
      </c>
      <c r="E316" t="str">
        <f t="shared" si="36"/>
        <v>10.42</v>
      </c>
      <c r="F316">
        <f t="shared" si="37"/>
        <v>10</v>
      </c>
      <c r="G316">
        <f t="shared" si="38"/>
        <v>15</v>
      </c>
      <c r="H316">
        <f t="shared" si="39"/>
        <v>10</v>
      </c>
      <c r="I316">
        <f t="shared" si="40"/>
        <v>60</v>
      </c>
      <c r="J316" t="s">
        <v>37</v>
      </c>
      <c r="K316" t="s">
        <v>46</v>
      </c>
      <c r="L316" t="s">
        <v>73</v>
      </c>
      <c r="M316" t="s">
        <v>19</v>
      </c>
    </row>
    <row r="317" spans="1:13" x14ac:dyDescent="0.2">
      <c r="A317">
        <v>202012019926</v>
      </c>
      <c r="B317" t="s">
        <v>0</v>
      </c>
      <c r="C317" t="s">
        <v>378</v>
      </c>
      <c r="D317" t="s">
        <v>417</v>
      </c>
      <c r="E317" t="str">
        <f t="shared" si="36"/>
        <v>10.52</v>
      </c>
      <c r="F317">
        <f t="shared" si="37"/>
        <v>11</v>
      </c>
      <c r="G317">
        <f t="shared" si="38"/>
        <v>20</v>
      </c>
      <c r="H317">
        <f t="shared" si="39"/>
        <v>10</v>
      </c>
      <c r="I317">
        <f t="shared" si="40"/>
        <v>60</v>
      </c>
      <c r="J317" t="s">
        <v>37</v>
      </c>
      <c r="K317" t="s">
        <v>4</v>
      </c>
      <c r="L317" t="s">
        <v>418</v>
      </c>
      <c r="M317" t="s">
        <v>48</v>
      </c>
    </row>
    <row r="318" spans="1:13" x14ac:dyDescent="0.2">
      <c r="A318">
        <v>202009018441</v>
      </c>
      <c r="B318" t="s">
        <v>0</v>
      </c>
      <c r="C318" s="1">
        <v>44107</v>
      </c>
      <c r="D318" t="s">
        <v>243</v>
      </c>
      <c r="E318" t="str">
        <f t="shared" si="36"/>
        <v>10.64</v>
      </c>
      <c r="F318">
        <f t="shared" si="37"/>
        <v>11</v>
      </c>
      <c r="G318">
        <f t="shared" si="38"/>
        <v>20</v>
      </c>
      <c r="H318">
        <f t="shared" si="39"/>
        <v>10</v>
      </c>
      <c r="I318">
        <f t="shared" si="40"/>
        <v>60</v>
      </c>
      <c r="J318" t="s">
        <v>107</v>
      </c>
      <c r="K318" t="s">
        <v>4</v>
      </c>
      <c r="L318" t="s">
        <v>59</v>
      </c>
      <c r="M318" t="s">
        <v>48</v>
      </c>
    </row>
    <row r="319" spans="1:13" x14ac:dyDescent="0.2">
      <c r="A319">
        <v>202011004344</v>
      </c>
      <c r="B319" t="s">
        <v>0</v>
      </c>
      <c r="C319" t="s">
        <v>325</v>
      </c>
      <c r="D319" t="s">
        <v>243</v>
      </c>
      <c r="E319" t="str">
        <f t="shared" si="36"/>
        <v>10.64</v>
      </c>
      <c r="F319">
        <f t="shared" si="37"/>
        <v>11</v>
      </c>
      <c r="G319">
        <f t="shared" si="38"/>
        <v>20</v>
      </c>
      <c r="H319">
        <f t="shared" si="39"/>
        <v>10</v>
      </c>
      <c r="I319">
        <f t="shared" si="40"/>
        <v>60</v>
      </c>
      <c r="J319" t="s">
        <v>37</v>
      </c>
      <c r="K319" t="s">
        <v>4</v>
      </c>
      <c r="L319" t="s">
        <v>154</v>
      </c>
      <c r="M319" t="s">
        <v>31</v>
      </c>
    </row>
    <row r="320" spans="1:13" x14ac:dyDescent="0.2">
      <c r="A320">
        <v>202011009428</v>
      </c>
      <c r="B320" t="s">
        <v>0</v>
      </c>
      <c r="C320" t="s">
        <v>325</v>
      </c>
      <c r="D320" t="s">
        <v>332</v>
      </c>
      <c r="E320" t="str">
        <f t="shared" si="36"/>
        <v>10.70</v>
      </c>
      <c r="F320">
        <f t="shared" si="37"/>
        <v>11</v>
      </c>
      <c r="G320">
        <f t="shared" si="38"/>
        <v>20</v>
      </c>
      <c r="H320">
        <f t="shared" si="39"/>
        <v>10</v>
      </c>
      <c r="I320">
        <f t="shared" si="40"/>
        <v>60</v>
      </c>
      <c r="J320" t="s">
        <v>8</v>
      </c>
      <c r="K320" t="s">
        <v>4</v>
      </c>
      <c r="L320" t="s">
        <v>25</v>
      </c>
      <c r="M320" t="s">
        <v>10</v>
      </c>
    </row>
    <row r="321" spans="1:13" x14ac:dyDescent="0.2">
      <c r="A321">
        <v>202009024455</v>
      </c>
      <c r="B321" t="s">
        <v>0</v>
      </c>
      <c r="C321" s="1">
        <v>44107</v>
      </c>
      <c r="D321" t="s">
        <v>240</v>
      </c>
      <c r="E321" t="str">
        <f t="shared" ref="E321:E384" si="41">REPLACE(D321,1,1,"")</f>
        <v>10.75</v>
      </c>
      <c r="F321">
        <f t="shared" si="37"/>
        <v>11</v>
      </c>
      <c r="G321">
        <f t="shared" si="38"/>
        <v>20</v>
      </c>
      <c r="H321">
        <f t="shared" si="39"/>
        <v>10</v>
      </c>
      <c r="I321">
        <f t="shared" si="40"/>
        <v>60</v>
      </c>
      <c r="J321" t="s">
        <v>85</v>
      </c>
      <c r="K321" t="s">
        <v>4</v>
      </c>
      <c r="L321" t="s">
        <v>176</v>
      </c>
      <c r="M321" t="s">
        <v>31</v>
      </c>
    </row>
    <row r="322" spans="1:13" x14ac:dyDescent="0.2">
      <c r="A322">
        <v>202010009860</v>
      </c>
      <c r="B322" t="s">
        <v>0</v>
      </c>
      <c r="C322" s="1">
        <v>44047</v>
      </c>
      <c r="D322" t="s">
        <v>240</v>
      </c>
      <c r="E322" t="str">
        <f t="shared" si="41"/>
        <v>10.75</v>
      </c>
      <c r="F322">
        <f t="shared" ref="F322:F385" si="42">ROUND(E322,0)</f>
        <v>11</v>
      </c>
      <c r="G322">
        <f t="shared" ref="G322:G385" si="43">COUNTIF($F$1:$F$674,F322)</f>
        <v>20</v>
      </c>
      <c r="H322">
        <f t="shared" ref="H322:H385" si="44">ROUND(E322/5,0)*5</f>
        <v>10</v>
      </c>
      <c r="I322">
        <f t="shared" ref="I322:I385" si="45">COUNTIF($H$1:$H$674,H322)</f>
        <v>60</v>
      </c>
      <c r="J322" t="s">
        <v>85</v>
      </c>
      <c r="K322" t="s">
        <v>4</v>
      </c>
      <c r="L322" t="s">
        <v>176</v>
      </c>
      <c r="M322" t="s">
        <v>31</v>
      </c>
    </row>
    <row r="323" spans="1:13" x14ac:dyDescent="0.2">
      <c r="A323">
        <v>202011007313</v>
      </c>
      <c r="B323" t="s">
        <v>0</v>
      </c>
      <c r="C323" t="s">
        <v>325</v>
      </c>
      <c r="D323" t="s">
        <v>240</v>
      </c>
      <c r="E323" t="str">
        <f t="shared" si="41"/>
        <v>10.75</v>
      </c>
      <c r="F323">
        <f t="shared" si="42"/>
        <v>11</v>
      </c>
      <c r="G323">
        <f t="shared" si="43"/>
        <v>20</v>
      </c>
      <c r="H323">
        <f t="shared" si="44"/>
        <v>10</v>
      </c>
      <c r="I323">
        <f t="shared" si="45"/>
        <v>60</v>
      </c>
      <c r="J323" t="s">
        <v>37</v>
      </c>
      <c r="K323" t="s">
        <v>4</v>
      </c>
      <c r="L323" t="s">
        <v>40</v>
      </c>
      <c r="M323" t="s">
        <v>31</v>
      </c>
    </row>
    <row r="324" spans="1:13" x14ac:dyDescent="0.2">
      <c r="A324">
        <v>202012017582</v>
      </c>
      <c r="B324" t="s">
        <v>0</v>
      </c>
      <c r="C324" t="s">
        <v>381</v>
      </c>
      <c r="D324" t="s">
        <v>240</v>
      </c>
      <c r="E324" t="str">
        <f t="shared" si="41"/>
        <v>10.75</v>
      </c>
      <c r="F324">
        <f t="shared" si="42"/>
        <v>11</v>
      </c>
      <c r="G324">
        <f t="shared" si="43"/>
        <v>20</v>
      </c>
      <c r="H324">
        <f t="shared" si="44"/>
        <v>10</v>
      </c>
      <c r="I324">
        <f t="shared" si="45"/>
        <v>60</v>
      </c>
      <c r="J324" t="s">
        <v>37</v>
      </c>
      <c r="K324" t="s">
        <v>4</v>
      </c>
      <c r="L324" t="s">
        <v>289</v>
      </c>
      <c r="M324" t="s">
        <v>81</v>
      </c>
    </row>
    <row r="325" spans="1:13" x14ac:dyDescent="0.2">
      <c r="A325">
        <v>202012018576</v>
      </c>
      <c r="B325" t="s">
        <v>0</v>
      </c>
      <c r="C325" t="s">
        <v>378</v>
      </c>
      <c r="D325" t="s">
        <v>240</v>
      </c>
      <c r="E325" t="str">
        <f t="shared" si="41"/>
        <v>10.75</v>
      </c>
      <c r="F325">
        <f t="shared" si="42"/>
        <v>11</v>
      </c>
      <c r="G325">
        <f t="shared" si="43"/>
        <v>20</v>
      </c>
      <c r="H325">
        <f t="shared" si="44"/>
        <v>10</v>
      </c>
      <c r="I325">
        <f t="shared" si="45"/>
        <v>60</v>
      </c>
      <c r="J325" t="s">
        <v>85</v>
      </c>
      <c r="K325" t="s">
        <v>4</v>
      </c>
      <c r="L325" t="s">
        <v>176</v>
      </c>
      <c r="M325" t="s">
        <v>31</v>
      </c>
    </row>
    <row r="326" spans="1:13" x14ac:dyDescent="0.2">
      <c r="A326">
        <v>202004009327</v>
      </c>
      <c r="B326" t="s">
        <v>0</v>
      </c>
      <c r="C326" s="1">
        <v>43534</v>
      </c>
      <c r="D326" t="s">
        <v>240</v>
      </c>
      <c r="E326" t="str">
        <f t="shared" si="41"/>
        <v>10.75</v>
      </c>
      <c r="F326">
        <f t="shared" si="42"/>
        <v>11</v>
      </c>
      <c r="G326">
        <f t="shared" si="43"/>
        <v>20</v>
      </c>
      <c r="H326">
        <f t="shared" si="44"/>
        <v>10</v>
      </c>
      <c r="I326">
        <f t="shared" si="45"/>
        <v>60</v>
      </c>
      <c r="J326" t="s">
        <v>85</v>
      </c>
      <c r="K326" t="s">
        <v>4</v>
      </c>
      <c r="L326" t="s">
        <v>176</v>
      </c>
      <c r="M326" t="s">
        <v>31</v>
      </c>
    </row>
    <row r="327" spans="1:13" x14ac:dyDescent="0.2">
      <c r="A327">
        <v>202006017929</v>
      </c>
      <c r="B327" t="s">
        <v>0</v>
      </c>
      <c r="C327" s="1">
        <v>43750</v>
      </c>
      <c r="D327" t="s">
        <v>240</v>
      </c>
      <c r="E327" t="str">
        <f t="shared" si="41"/>
        <v>10.75</v>
      </c>
      <c r="F327">
        <f t="shared" si="42"/>
        <v>11</v>
      </c>
      <c r="G327">
        <f t="shared" si="43"/>
        <v>20</v>
      </c>
      <c r="H327">
        <f t="shared" si="44"/>
        <v>10</v>
      </c>
      <c r="I327">
        <f t="shared" si="45"/>
        <v>60</v>
      </c>
      <c r="J327" t="s">
        <v>37</v>
      </c>
      <c r="K327" t="s">
        <v>4</v>
      </c>
      <c r="L327" t="s">
        <v>40</v>
      </c>
      <c r="M327" t="s">
        <v>31</v>
      </c>
    </row>
    <row r="328" spans="1:13" x14ac:dyDescent="0.2">
      <c r="A328">
        <v>202007010058</v>
      </c>
      <c r="B328" t="s">
        <v>0</v>
      </c>
      <c r="C328" t="s">
        <v>1</v>
      </c>
      <c r="D328" t="s">
        <v>51</v>
      </c>
      <c r="E328" t="str">
        <f t="shared" si="41"/>
        <v>10.76</v>
      </c>
      <c r="F328">
        <f t="shared" si="42"/>
        <v>11</v>
      </c>
      <c r="G328">
        <f t="shared" si="43"/>
        <v>20</v>
      </c>
      <c r="H328">
        <f t="shared" si="44"/>
        <v>10</v>
      </c>
      <c r="I328">
        <f t="shared" si="45"/>
        <v>60</v>
      </c>
      <c r="J328" t="s">
        <v>37</v>
      </c>
      <c r="K328" t="s">
        <v>46</v>
      </c>
      <c r="L328" t="s">
        <v>23</v>
      </c>
      <c r="M328" t="s">
        <v>52</v>
      </c>
    </row>
    <row r="329" spans="1:13" x14ac:dyDescent="0.2">
      <c r="A329">
        <v>202010005249</v>
      </c>
      <c r="B329" t="s">
        <v>0</v>
      </c>
      <c r="C329" s="1">
        <v>44047</v>
      </c>
      <c r="D329" t="s">
        <v>51</v>
      </c>
      <c r="E329" t="str">
        <f t="shared" si="41"/>
        <v>10.76</v>
      </c>
      <c r="F329">
        <f t="shared" si="42"/>
        <v>11</v>
      </c>
      <c r="G329">
        <f t="shared" si="43"/>
        <v>20</v>
      </c>
      <c r="H329">
        <f t="shared" si="44"/>
        <v>10</v>
      </c>
      <c r="I329">
        <f t="shared" si="45"/>
        <v>60</v>
      </c>
      <c r="J329" t="s">
        <v>37</v>
      </c>
      <c r="K329" t="s">
        <v>4</v>
      </c>
      <c r="L329" t="s">
        <v>154</v>
      </c>
      <c r="M329" t="s">
        <v>31</v>
      </c>
    </row>
    <row r="330" spans="1:13" x14ac:dyDescent="0.2">
      <c r="A330">
        <v>202003025501</v>
      </c>
      <c r="B330" t="s">
        <v>0</v>
      </c>
      <c r="C330" s="1">
        <v>43717</v>
      </c>
      <c r="D330" t="s">
        <v>499</v>
      </c>
      <c r="E330" t="str">
        <f t="shared" si="41"/>
        <v>10.88</v>
      </c>
      <c r="F330">
        <f t="shared" si="42"/>
        <v>11</v>
      </c>
      <c r="G330">
        <f t="shared" si="43"/>
        <v>20</v>
      </c>
      <c r="H330">
        <f t="shared" si="44"/>
        <v>10</v>
      </c>
      <c r="I330">
        <f t="shared" si="45"/>
        <v>60</v>
      </c>
      <c r="J330" t="s">
        <v>107</v>
      </c>
      <c r="K330" t="s">
        <v>4</v>
      </c>
      <c r="L330" t="s">
        <v>126</v>
      </c>
      <c r="M330" t="s">
        <v>48</v>
      </c>
    </row>
    <row r="331" spans="1:13" x14ac:dyDescent="0.2">
      <c r="A331">
        <v>202003025501</v>
      </c>
      <c r="B331" t="s">
        <v>0</v>
      </c>
      <c r="C331" s="1">
        <v>43717</v>
      </c>
      <c r="D331" t="s">
        <v>499</v>
      </c>
      <c r="E331" t="str">
        <f t="shared" si="41"/>
        <v>10.88</v>
      </c>
      <c r="F331">
        <f t="shared" si="42"/>
        <v>11</v>
      </c>
      <c r="G331">
        <f t="shared" si="43"/>
        <v>20</v>
      </c>
      <c r="H331">
        <f t="shared" si="44"/>
        <v>10</v>
      </c>
      <c r="I331">
        <f t="shared" si="45"/>
        <v>60</v>
      </c>
      <c r="J331" t="s">
        <v>107</v>
      </c>
      <c r="K331" t="s">
        <v>4</v>
      </c>
      <c r="L331" t="s">
        <v>126</v>
      </c>
      <c r="M331" t="s">
        <v>48</v>
      </c>
    </row>
    <row r="332" spans="1:13" x14ac:dyDescent="0.2">
      <c r="A332">
        <v>202005022838</v>
      </c>
      <c r="B332" t="s">
        <v>0</v>
      </c>
      <c r="C332" t="s">
        <v>560</v>
      </c>
      <c r="D332" t="s">
        <v>607</v>
      </c>
      <c r="E332" t="str">
        <f t="shared" si="41"/>
        <v>11.14</v>
      </c>
      <c r="F332">
        <f t="shared" si="42"/>
        <v>11</v>
      </c>
      <c r="G332">
        <f t="shared" si="43"/>
        <v>20</v>
      </c>
      <c r="H332">
        <f t="shared" si="44"/>
        <v>10</v>
      </c>
      <c r="I332">
        <f t="shared" si="45"/>
        <v>60</v>
      </c>
      <c r="J332" t="s">
        <v>107</v>
      </c>
      <c r="K332" t="s">
        <v>4</v>
      </c>
      <c r="L332" t="s">
        <v>119</v>
      </c>
      <c r="M332" t="s">
        <v>48</v>
      </c>
    </row>
    <row r="333" spans="1:13" x14ac:dyDescent="0.2">
      <c r="A333">
        <v>202010005250</v>
      </c>
      <c r="B333" t="s">
        <v>0</v>
      </c>
      <c r="C333" s="1">
        <v>44047</v>
      </c>
      <c r="D333" t="s">
        <v>324</v>
      </c>
      <c r="E333" t="str">
        <f t="shared" si="41"/>
        <v>11.27</v>
      </c>
      <c r="F333">
        <f t="shared" si="42"/>
        <v>11</v>
      </c>
      <c r="G333">
        <f t="shared" si="43"/>
        <v>20</v>
      </c>
      <c r="H333">
        <f t="shared" si="44"/>
        <v>10</v>
      </c>
      <c r="I333">
        <f t="shared" si="45"/>
        <v>60</v>
      </c>
      <c r="J333" t="s">
        <v>107</v>
      </c>
      <c r="K333" t="s">
        <v>4</v>
      </c>
      <c r="L333" t="s">
        <v>134</v>
      </c>
      <c r="M333" t="s">
        <v>48</v>
      </c>
    </row>
    <row r="334" spans="1:13" x14ac:dyDescent="0.2">
      <c r="A334">
        <v>202010011525</v>
      </c>
      <c r="B334" t="s">
        <v>0</v>
      </c>
      <c r="C334" s="1">
        <v>44047</v>
      </c>
      <c r="D334" t="s">
        <v>281</v>
      </c>
      <c r="E334" t="str">
        <f t="shared" si="41"/>
        <v>11.28</v>
      </c>
      <c r="F334">
        <f t="shared" si="42"/>
        <v>11</v>
      </c>
      <c r="G334">
        <f t="shared" si="43"/>
        <v>20</v>
      </c>
      <c r="H334">
        <f t="shared" si="44"/>
        <v>10</v>
      </c>
      <c r="I334">
        <f t="shared" si="45"/>
        <v>60</v>
      </c>
      <c r="J334" t="s">
        <v>37</v>
      </c>
      <c r="K334" t="s">
        <v>4</v>
      </c>
      <c r="L334" t="s">
        <v>38</v>
      </c>
      <c r="M334" t="s">
        <v>19</v>
      </c>
    </row>
    <row r="335" spans="1:13" x14ac:dyDescent="0.2">
      <c r="A335">
        <v>202007013197</v>
      </c>
      <c r="B335" t="s">
        <v>0</v>
      </c>
      <c r="C335" t="s">
        <v>1</v>
      </c>
      <c r="D335" t="s">
        <v>122</v>
      </c>
      <c r="E335" t="str">
        <f t="shared" si="41"/>
        <v>11.41</v>
      </c>
      <c r="F335">
        <f t="shared" si="42"/>
        <v>11</v>
      </c>
      <c r="G335">
        <f t="shared" si="43"/>
        <v>20</v>
      </c>
      <c r="H335">
        <f t="shared" si="44"/>
        <v>10</v>
      </c>
      <c r="I335">
        <f t="shared" si="45"/>
        <v>60</v>
      </c>
      <c r="J335" t="s">
        <v>107</v>
      </c>
      <c r="K335" t="s">
        <v>4</v>
      </c>
      <c r="L335" t="s">
        <v>123</v>
      </c>
      <c r="M335" t="s">
        <v>48</v>
      </c>
    </row>
    <row r="336" spans="1:13" x14ac:dyDescent="0.2">
      <c r="A336">
        <v>202011005489</v>
      </c>
      <c r="B336" t="s">
        <v>0</v>
      </c>
      <c r="C336" t="s">
        <v>325</v>
      </c>
      <c r="D336" t="s">
        <v>348</v>
      </c>
      <c r="E336" t="str">
        <f t="shared" si="41"/>
        <v>11.44</v>
      </c>
      <c r="F336">
        <f t="shared" si="42"/>
        <v>11</v>
      </c>
      <c r="G336">
        <f t="shared" si="43"/>
        <v>20</v>
      </c>
      <c r="H336">
        <f t="shared" si="44"/>
        <v>10</v>
      </c>
      <c r="I336">
        <f t="shared" si="45"/>
        <v>60</v>
      </c>
      <c r="J336" t="s">
        <v>37</v>
      </c>
      <c r="K336" t="s">
        <v>4</v>
      </c>
      <c r="L336" t="s">
        <v>79</v>
      </c>
      <c r="M336" t="s">
        <v>31</v>
      </c>
    </row>
    <row r="337" spans="1:13" x14ac:dyDescent="0.2">
      <c r="A337">
        <v>202005014539</v>
      </c>
      <c r="B337" t="s">
        <v>0</v>
      </c>
      <c r="C337" t="s">
        <v>560</v>
      </c>
      <c r="D337" t="s">
        <v>569</v>
      </c>
      <c r="E337" t="str">
        <f t="shared" si="41"/>
        <v>11.81</v>
      </c>
      <c r="F337">
        <f t="shared" si="42"/>
        <v>12</v>
      </c>
      <c r="G337">
        <f t="shared" si="43"/>
        <v>3</v>
      </c>
      <c r="H337">
        <f t="shared" si="44"/>
        <v>10</v>
      </c>
      <c r="I337">
        <f t="shared" si="45"/>
        <v>60</v>
      </c>
      <c r="J337" t="s">
        <v>8</v>
      </c>
      <c r="K337" t="s">
        <v>4</v>
      </c>
      <c r="L337" t="s">
        <v>25</v>
      </c>
      <c r="M337" t="s">
        <v>10</v>
      </c>
    </row>
    <row r="338" spans="1:13" x14ac:dyDescent="0.2">
      <c r="A338">
        <v>202012020512</v>
      </c>
      <c r="B338" t="s">
        <v>0</v>
      </c>
      <c r="C338" t="s">
        <v>381</v>
      </c>
      <c r="D338" t="s">
        <v>397</v>
      </c>
      <c r="E338" t="str">
        <f t="shared" si="41"/>
        <v>12.26</v>
      </c>
      <c r="F338">
        <f t="shared" si="42"/>
        <v>12</v>
      </c>
      <c r="G338">
        <f t="shared" si="43"/>
        <v>3</v>
      </c>
      <c r="H338">
        <f t="shared" si="44"/>
        <v>10</v>
      </c>
      <c r="I338">
        <f t="shared" si="45"/>
        <v>60</v>
      </c>
      <c r="J338" t="s">
        <v>37</v>
      </c>
      <c r="K338" t="s">
        <v>4</v>
      </c>
      <c r="L338" t="s">
        <v>44</v>
      </c>
      <c r="M338" t="s">
        <v>19</v>
      </c>
    </row>
    <row r="339" spans="1:13" x14ac:dyDescent="0.2">
      <c r="A339">
        <v>202007023636</v>
      </c>
      <c r="B339" t="s">
        <v>0</v>
      </c>
      <c r="C339" t="s">
        <v>1</v>
      </c>
      <c r="D339" t="s">
        <v>80</v>
      </c>
      <c r="E339" t="str">
        <f t="shared" si="41"/>
        <v>12.34</v>
      </c>
      <c r="F339">
        <f t="shared" si="42"/>
        <v>12</v>
      </c>
      <c r="G339">
        <f t="shared" si="43"/>
        <v>3</v>
      </c>
      <c r="H339">
        <f t="shared" si="44"/>
        <v>10</v>
      </c>
      <c r="I339">
        <f t="shared" si="45"/>
        <v>60</v>
      </c>
      <c r="J339" t="s">
        <v>37</v>
      </c>
      <c r="K339" t="s">
        <v>4</v>
      </c>
      <c r="L339" t="s">
        <v>25</v>
      </c>
      <c r="M339" t="s">
        <v>81</v>
      </c>
    </row>
    <row r="340" spans="1:13" x14ac:dyDescent="0.2">
      <c r="A340">
        <v>202009006507</v>
      </c>
      <c r="B340" t="s">
        <v>0</v>
      </c>
      <c r="C340" s="1">
        <v>44107</v>
      </c>
      <c r="D340" t="s">
        <v>223</v>
      </c>
      <c r="E340" t="str">
        <f t="shared" si="41"/>
        <v>12.66</v>
      </c>
      <c r="F340">
        <f t="shared" si="42"/>
        <v>13</v>
      </c>
      <c r="G340">
        <f t="shared" si="43"/>
        <v>17</v>
      </c>
      <c r="H340">
        <f t="shared" si="44"/>
        <v>15</v>
      </c>
      <c r="I340">
        <f t="shared" si="45"/>
        <v>51</v>
      </c>
      <c r="J340" t="s">
        <v>37</v>
      </c>
      <c r="K340" t="s">
        <v>46</v>
      </c>
      <c r="L340" t="s">
        <v>65</v>
      </c>
      <c r="M340" t="s">
        <v>48</v>
      </c>
    </row>
    <row r="341" spans="1:13" x14ac:dyDescent="0.2">
      <c r="A341">
        <v>202009006505</v>
      </c>
      <c r="B341" t="s">
        <v>0</v>
      </c>
      <c r="C341" s="1">
        <v>44107</v>
      </c>
      <c r="D341" t="s">
        <v>225</v>
      </c>
      <c r="E341" t="str">
        <f t="shared" si="41"/>
        <v>12.80</v>
      </c>
      <c r="F341">
        <f t="shared" si="42"/>
        <v>13</v>
      </c>
      <c r="G341">
        <f t="shared" si="43"/>
        <v>17</v>
      </c>
      <c r="H341">
        <f t="shared" si="44"/>
        <v>15</v>
      </c>
      <c r="I341">
        <f t="shared" si="45"/>
        <v>51</v>
      </c>
      <c r="J341" t="s">
        <v>37</v>
      </c>
      <c r="K341" t="s">
        <v>46</v>
      </c>
      <c r="L341" t="s">
        <v>23</v>
      </c>
      <c r="M341" t="s">
        <v>52</v>
      </c>
    </row>
    <row r="342" spans="1:13" x14ac:dyDescent="0.2">
      <c r="A342">
        <v>202005014549</v>
      </c>
      <c r="B342" t="s">
        <v>0</v>
      </c>
      <c r="C342" t="s">
        <v>560</v>
      </c>
      <c r="D342" t="s">
        <v>225</v>
      </c>
      <c r="E342" t="str">
        <f t="shared" si="41"/>
        <v>12.80</v>
      </c>
      <c r="F342">
        <f t="shared" si="42"/>
        <v>13</v>
      </c>
      <c r="G342">
        <f t="shared" si="43"/>
        <v>17</v>
      </c>
      <c r="H342">
        <f t="shared" si="44"/>
        <v>15</v>
      </c>
      <c r="I342">
        <f t="shared" si="45"/>
        <v>51</v>
      </c>
      <c r="J342" t="s">
        <v>107</v>
      </c>
      <c r="K342" t="s">
        <v>4</v>
      </c>
      <c r="L342" t="s">
        <v>126</v>
      </c>
      <c r="M342" t="s">
        <v>48</v>
      </c>
    </row>
    <row r="343" spans="1:13" x14ac:dyDescent="0.2">
      <c r="A343">
        <v>202004028394</v>
      </c>
      <c r="B343" t="s">
        <v>0</v>
      </c>
      <c r="C343" s="1">
        <v>43534</v>
      </c>
      <c r="D343" t="s">
        <v>515</v>
      </c>
      <c r="E343" t="str">
        <f t="shared" si="41"/>
        <v>12.81</v>
      </c>
      <c r="F343">
        <f t="shared" si="42"/>
        <v>13</v>
      </c>
      <c r="G343">
        <f t="shared" si="43"/>
        <v>17</v>
      </c>
      <c r="H343">
        <f t="shared" si="44"/>
        <v>15</v>
      </c>
      <c r="I343">
        <f t="shared" si="45"/>
        <v>51</v>
      </c>
      <c r="J343" t="s">
        <v>8</v>
      </c>
      <c r="K343" t="s">
        <v>4</v>
      </c>
      <c r="L343" t="s">
        <v>14</v>
      </c>
      <c r="M343" t="s">
        <v>10</v>
      </c>
    </row>
    <row r="344" spans="1:13" x14ac:dyDescent="0.2">
      <c r="A344">
        <v>202005008989</v>
      </c>
      <c r="B344" t="s">
        <v>0</v>
      </c>
      <c r="C344" t="s">
        <v>560</v>
      </c>
      <c r="D344" t="s">
        <v>515</v>
      </c>
      <c r="E344" t="str">
        <f t="shared" si="41"/>
        <v>12.81</v>
      </c>
      <c r="F344">
        <f t="shared" si="42"/>
        <v>13</v>
      </c>
      <c r="G344">
        <f t="shared" si="43"/>
        <v>17</v>
      </c>
      <c r="H344">
        <f t="shared" si="44"/>
        <v>15</v>
      </c>
      <c r="I344">
        <f t="shared" si="45"/>
        <v>51</v>
      </c>
      <c r="J344" t="s">
        <v>85</v>
      </c>
      <c r="K344" t="s">
        <v>46</v>
      </c>
      <c r="L344" t="s">
        <v>95</v>
      </c>
      <c r="M344" t="s">
        <v>19</v>
      </c>
    </row>
    <row r="345" spans="1:13" x14ac:dyDescent="0.2">
      <c r="A345">
        <v>202004005921</v>
      </c>
      <c r="B345" t="s">
        <v>0</v>
      </c>
      <c r="C345" s="1">
        <v>43534</v>
      </c>
      <c r="D345" t="s">
        <v>538</v>
      </c>
      <c r="E345" t="str">
        <f t="shared" si="41"/>
        <v>12.86</v>
      </c>
      <c r="F345">
        <f t="shared" si="42"/>
        <v>13</v>
      </c>
      <c r="G345">
        <f t="shared" si="43"/>
        <v>17</v>
      </c>
      <c r="H345">
        <f t="shared" si="44"/>
        <v>15</v>
      </c>
      <c r="I345">
        <f t="shared" si="45"/>
        <v>51</v>
      </c>
      <c r="J345" t="s">
        <v>37</v>
      </c>
      <c r="K345" t="s">
        <v>4</v>
      </c>
      <c r="L345" t="s">
        <v>59</v>
      </c>
      <c r="M345" t="s">
        <v>31</v>
      </c>
    </row>
    <row r="346" spans="1:13" x14ac:dyDescent="0.2">
      <c r="A346">
        <v>202007010054</v>
      </c>
      <c r="B346" t="s">
        <v>0</v>
      </c>
      <c r="C346" t="s">
        <v>1</v>
      </c>
      <c r="D346" t="s">
        <v>114</v>
      </c>
      <c r="E346" t="str">
        <f t="shared" si="41"/>
        <v>12.90</v>
      </c>
      <c r="F346">
        <f t="shared" si="42"/>
        <v>13</v>
      </c>
      <c r="G346">
        <f t="shared" si="43"/>
        <v>17</v>
      </c>
      <c r="H346">
        <f t="shared" si="44"/>
        <v>15</v>
      </c>
      <c r="I346">
        <f t="shared" si="45"/>
        <v>51</v>
      </c>
      <c r="J346" t="s">
        <v>107</v>
      </c>
      <c r="K346" t="s">
        <v>4</v>
      </c>
      <c r="L346" t="s">
        <v>115</v>
      </c>
      <c r="M346" t="s">
        <v>48</v>
      </c>
    </row>
    <row r="347" spans="1:13" x14ac:dyDescent="0.2">
      <c r="A347">
        <v>202012019624</v>
      </c>
      <c r="B347" t="s">
        <v>0</v>
      </c>
      <c r="C347" t="s">
        <v>378</v>
      </c>
      <c r="D347" t="s">
        <v>114</v>
      </c>
      <c r="E347" t="str">
        <f t="shared" si="41"/>
        <v>12.90</v>
      </c>
      <c r="F347">
        <f t="shared" si="42"/>
        <v>13</v>
      </c>
      <c r="G347">
        <f t="shared" si="43"/>
        <v>17</v>
      </c>
      <c r="H347">
        <f t="shared" si="44"/>
        <v>15</v>
      </c>
      <c r="I347">
        <f t="shared" si="45"/>
        <v>51</v>
      </c>
      <c r="J347" t="s">
        <v>107</v>
      </c>
      <c r="K347" t="s">
        <v>4</v>
      </c>
      <c r="L347" t="s">
        <v>130</v>
      </c>
      <c r="M347" t="s">
        <v>48</v>
      </c>
    </row>
    <row r="348" spans="1:13" x14ac:dyDescent="0.2">
      <c r="A348">
        <v>202004004655</v>
      </c>
      <c r="B348" t="s">
        <v>0</v>
      </c>
      <c r="C348" s="1">
        <v>43534</v>
      </c>
      <c r="D348" t="s">
        <v>114</v>
      </c>
      <c r="E348" t="str">
        <f t="shared" si="41"/>
        <v>12.90</v>
      </c>
      <c r="F348">
        <f t="shared" si="42"/>
        <v>13</v>
      </c>
      <c r="G348">
        <f t="shared" si="43"/>
        <v>17</v>
      </c>
      <c r="H348">
        <f t="shared" si="44"/>
        <v>15</v>
      </c>
      <c r="I348">
        <f t="shared" si="45"/>
        <v>51</v>
      </c>
      <c r="J348" t="s">
        <v>37</v>
      </c>
      <c r="K348" t="s">
        <v>4</v>
      </c>
      <c r="L348" t="s">
        <v>520</v>
      </c>
      <c r="M348" t="s">
        <v>6</v>
      </c>
    </row>
    <row r="349" spans="1:13" x14ac:dyDescent="0.2">
      <c r="A349">
        <v>202004018080</v>
      </c>
      <c r="B349" t="s">
        <v>0</v>
      </c>
      <c r="C349" s="1">
        <v>43534</v>
      </c>
      <c r="D349" t="s">
        <v>114</v>
      </c>
      <c r="E349" t="str">
        <f t="shared" si="41"/>
        <v>12.90</v>
      </c>
      <c r="F349">
        <f t="shared" si="42"/>
        <v>13</v>
      </c>
      <c r="G349">
        <f t="shared" si="43"/>
        <v>17</v>
      </c>
      <c r="H349">
        <f t="shared" si="44"/>
        <v>15</v>
      </c>
      <c r="I349">
        <f t="shared" si="45"/>
        <v>51</v>
      </c>
      <c r="J349" t="s">
        <v>107</v>
      </c>
      <c r="K349" t="s">
        <v>4</v>
      </c>
      <c r="L349" t="s">
        <v>115</v>
      </c>
      <c r="M349" t="s">
        <v>48</v>
      </c>
    </row>
    <row r="350" spans="1:13" x14ac:dyDescent="0.2">
      <c r="A350">
        <v>202005022844</v>
      </c>
      <c r="B350" t="s">
        <v>0</v>
      </c>
      <c r="C350" t="s">
        <v>560</v>
      </c>
      <c r="D350" t="s">
        <v>114</v>
      </c>
      <c r="E350" t="str">
        <f t="shared" si="41"/>
        <v>12.90</v>
      </c>
      <c r="F350">
        <f t="shared" si="42"/>
        <v>13</v>
      </c>
      <c r="G350">
        <f t="shared" si="43"/>
        <v>17</v>
      </c>
      <c r="H350">
        <f t="shared" si="44"/>
        <v>15</v>
      </c>
      <c r="I350">
        <f t="shared" si="45"/>
        <v>51</v>
      </c>
      <c r="J350" t="s">
        <v>107</v>
      </c>
      <c r="K350" t="s">
        <v>4</v>
      </c>
      <c r="L350" t="s">
        <v>115</v>
      </c>
      <c r="M350" t="s">
        <v>48</v>
      </c>
    </row>
    <row r="351" spans="1:13" x14ac:dyDescent="0.2">
      <c r="A351">
        <v>202006017917</v>
      </c>
      <c r="B351" t="s">
        <v>0</v>
      </c>
      <c r="C351" s="1">
        <v>43750</v>
      </c>
      <c r="D351" t="s">
        <v>114</v>
      </c>
      <c r="E351" t="str">
        <f t="shared" si="41"/>
        <v>12.90</v>
      </c>
      <c r="F351">
        <f t="shared" si="42"/>
        <v>13</v>
      </c>
      <c r="G351">
        <f t="shared" si="43"/>
        <v>17</v>
      </c>
      <c r="H351">
        <f t="shared" si="44"/>
        <v>15</v>
      </c>
      <c r="I351">
        <f t="shared" si="45"/>
        <v>51</v>
      </c>
      <c r="J351" t="s">
        <v>107</v>
      </c>
      <c r="K351" t="s">
        <v>4</v>
      </c>
      <c r="L351" t="s">
        <v>115</v>
      </c>
      <c r="M351" t="s">
        <v>48</v>
      </c>
    </row>
    <row r="352" spans="1:13" x14ac:dyDescent="0.2">
      <c r="A352">
        <v>202011005475</v>
      </c>
      <c r="B352" t="s">
        <v>0</v>
      </c>
      <c r="C352" t="s">
        <v>325</v>
      </c>
      <c r="D352" t="s">
        <v>367</v>
      </c>
      <c r="E352" t="str">
        <f t="shared" si="41"/>
        <v>12.95</v>
      </c>
      <c r="F352">
        <f t="shared" si="42"/>
        <v>13</v>
      </c>
      <c r="G352">
        <f t="shared" si="43"/>
        <v>17</v>
      </c>
      <c r="H352">
        <f t="shared" si="44"/>
        <v>15</v>
      </c>
      <c r="I352">
        <f t="shared" si="45"/>
        <v>51</v>
      </c>
      <c r="J352" t="s">
        <v>107</v>
      </c>
      <c r="K352" t="s">
        <v>4</v>
      </c>
      <c r="L352" t="s">
        <v>126</v>
      </c>
      <c r="M352" t="s">
        <v>48</v>
      </c>
    </row>
    <row r="353" spans="1:13" x14ac:dyDescent="0.2">
      <c r="A353">
        <v>202003006928</v>
      </c>
      <c r="B353" t="s">
        <v>0</v>
      </c>
      <c r="C353" s="1">
        <v>43717</v>
      </c>
      <c r="D353" t="s">
        <v>507</v>
      </c>
      <c r="E353" t="str">
        <f t="shared" si="41"/>
        <v>13.11</v>
      </c>
      <c r="F353">
        <f t="shared" si="42"/>
        <v>13</v>
      </c>
      <c r="G353">
        <f t="shared" si="43"/>
        <v>17</v>
      </c>
      <c r="H353">
        <f t="shared" si="44"/>
        <v>15</v>
      </c>
      <c r="I353">
        <f t="shared" si="45"/>
        <v>51</v>
      </c>
      <c r="J353" t="s">
        <v>107</v>
      </c>
      <c r="K353" t="s">
        <v>4</v>
      </c>
      <c r="L353" t="s">
        <v>123</v>
      </c>
      <c r="M353" t="s">
        <v>48</v>
      </c>
    </row>
    <row r="354" spans="1:13" x14ac:dyDescent="0.2">
      <c r="A354">
        <v>202009011376</v>
      </c>
      <c r="B354" t="s">
        <v>0</v>
      </c>
      <c r="C354" s="1">
        <v>44107</v>
      </c>
      <c r="D354" t="s">
        <v>235</v>
      </c>
      <c r="E354" t="str">
        <f t="shared" si="41"/>
        <v>13.26</v>
      </c>
      <c r="F354">
        <f t="shared" si="42"/>
        <v>13</v>
      </c>
      <c r="G354">
        <f t="shared" si="43"/>
        <v>17</v>
      </c>
      <c r="H354">
        <f t="shared" si="44"/>
        <v>15</v>
      </c>
      <c r="I354">
        <f t="shared" si="45"/>
        <v>51</v>
      </c>
      <c r="J354" t="s">
        <v>85</v>
      </c>
      <c r="K354" t="s">
        <v>4</v>
      </c>
      <c r="L354" t="s">
        <v>101</v>
      </c>
      <c r="M354" t="s">
        <v>81</v>
      </c>
    </row>
    <row r="355" spans="1:13" x14ac:dyDescent="0.2">
      <c r="A355">
        <v>202010009025</v>
      </c>
      <c r="B355" t="s">
        <v>0</v>
      </c>
      <c r="C355" s="1">
        <v>44047</v>
      </c>
      <c r="D355" t="s">
        <v>312</v>
      </c>
      <c r="E355" t="str">
        <f t="shared" si="41"/>
        <v>13.33</v>
      </c>
      <c r="F355">
        <f t="shared" si="42"/>
        <v>13</v>
      </c>
      <c r="G355">
        <f t="shared" si="43"/>
        <v>17</v>
      </c>
      <c r="H355">
        <f t="shared" si="44"/>
        <v>15</v>
      </c>
      <c r="I355">
        <f t="shared" si="45"/>
        <v>51</v>
      </c>
      <c r="J355" t="s">
        <v>85</v>
      </c>
      <c r="K355" t="s">
        <v>4</v>
      </c>
      <c r="L355" t="s">
        <v>101</v>
      </c>
      <c r="M355" t="s">
        <v>81</v>
      </c>
    </row>
    <row r="356" spans="1:13" x14ac:dyDescent="0.2">
      <c r="A356">
        <v>202005023638</v>
      </c>
      <c r="B356" t="s">
        <v>0</v>
      </c>
      <c r="C356" t="s">
        <v>560</v>
      </c>
      <c r="D356" t="s">
        <v>572</v>
      </c>
      <c r="E356" t="str">
        <f t="shared" si="41"/>
        <v>13.38</v>
      </c>
      <c r="F356">
        <f t="shared" si="42"/>
        <v>13</v>
      </c>
      <c r="G356">
        <f t="shared" si="43"/>
        <v>17</v>
      </c>
      <c r="H356">
        <f t="shared" si="44"/>
        <v>15</v>
      </c>
      <c r="I356">
        <f t="shared" si="45"/>
        <v>51</v>
      </c>
      <c r="J356" t="s">
        <v>29</v>
      </c>
      <c r="K356" t="s">
        <v>4</v>
      </c>
      <c r="L356" t="s">
        <v>340</v>
      </c>
      <c r="M356" t="s">
        <v>19</v>
      </c>
    </row>
    <row r="357" spans="1:13" x14ac:dyDescent="0.2">
      <c r="A357">
        <v>202012016026</v>
      </c>
      <c r="B357" t="s">
        <v>0</v>
      </c>
      <c r="C357" t="s">
        <v>378</v>
      </c>
      <c r="D357" t="s">
        <v>435</v>
      </c>
      <c r="E357" t="str">
        <f t="shared" si="41"/>
        <v>13.59</v>
      </c>
      <c r="F357">
        <f t="shared" si="42"/>
        <v>14</v>
      </c>
      <c r="G357">
        <f t="shared" si="43"/>
        <v>8</v>
      </c>
      <c r="H357">
        <f t="shared" si="44"/>
        <v>15</v>
      </c>
      <c r="I357">
        <f t="shared" si="45"/>
        <v>51</v>
      </c>
      <c r="J357" t="s">
        <v>85</v>
      </c>
      <c r="K357" t="s">
        <v>46</v>
      </c>
      <c r="L357" t="s">
        <v>95</v>
      </c>
      <c r="M357" t="s">
        <v>19</v>
      </c>
    </row>
    <row r="358" spans="1:13" x14ac:dyDescent="0.2">
      <c r="A358">
        <v>202007013375</v>
      </c>
      <c r="B358" t="s">
        <v>0</v>
      </c>
      <c r="C358" t="s">
        <v>1</v>
      </c>
      <c r="D358" t="s">
        <v>100</v>
      </c>
      <c r="E358" t="str">
        <f t="shared" si="41"/>
        <v>13.60</v>
      </c>
      <c r="F358">
        <f t="shared" si="42"/>
        <v>14</v>
      </c>
      <c r="G358">
        <f t="shared" si="43"/>
        <v>8</v>
      </c>
      <c r="H358">
        <f t="shared" si="44"/>
        <v>15</v>
      </c>
      <c r="I358">
        <f t="shared" si="45"/>
        <v>51</v>
      </c>
      <c r="J358" t="s">
        <v>85</v>
      </c>
      <c r="K358" t="s">
        <v>4</v>
      </c>
      <c r="L358" t="s">
        <v>101</v>
      </c>
      <c r="M358" t="s">
        <v>81</v>
      </c>
    </row>
    <row r="359" spans="1:13" x14ac:dyDescent="0.2">
      <c r="A359">
        <v>202008019229</v>
      </c>
      <c r="B359" t="s">
        <v>0</v>
      </c>
      <c r="C359" t="s">
        <v>135</v>
      </c>
      <c r="D359" t="s">
        <v>179</v>
      </c>
      <c r="E359" t="str">
        <f t="shared" si="41"/>
        <v>13.65</v>
      </c>
      <c r="F359">
        <f t="shared" si="42"/>
        <v>14</v>
      </c>
      <c r="G359">
        <f t="shared" si="43"/>
        <v>8</v>
      </c>
      <c r="H359">
        <f t="shared" si="44"/>
        <v>15</v>
      </c>
      <c r="I359">
        <f t="shared" si="45"/>
        <v>51</v>
      </c>
      <c r="J359" t="s">
        <v>107</v>
      </c>
      <c r="K359" t="s">
        <v>4</v>
      </c>
      <c r="L359" t="s">
        <v>108</v>
      </c>
      <c r="M359" t="s">
        <v>48</v>
      </c>
    </row>
    <row r="360" spans="1:13" x14ac:dyDescent="0.2">
      <c r="A360">
        <v>202008019229</v>
      </c>
      <c r="B360" t="s">
        <v>0</v>
      </c>
      <c r="C360" t="s">
        <v>135</v>
      </c>
      <c r="D360" t="s">
        <v>179</v>
      </c>
      <c r="E360" t="str">
        <f t="shared" si="41"/>
        <v>13.65</v>
      </c>
      <c r="F360">
        <f t="shared" si="42"/>
        <v>14</v>
      </c>
      <c r="G360">
        <f t="shared" si="43"/>
        <v>8</v>
      </c>
      <c r="H360">
        <f t="shared" si="44"/>
        <v>15</v>
      </c>
      <c r="I360">
        <f t="shared" si="45"/>
        <v>51</v>
      </c>
      <c r="J360" t="s">
        <v>107</v>
      </c>
      <c r="K360" t="s">
        <v>4</v>
      </c>
      <c r="L360" t="s">
        <v>108</v>
      </c>
      <c r="M360" t="s">
        <v>48</v>
      </c>
    </row>
    <row r="361" spans="1:13" x14ac:dyDescent="0.2">
      <c r="A361">
        <v>202004011030</v>
      </c>
      <c r="B361" t="s">
        <v>0</v>
      </c>
      <c r="C361" s="1">
        <v>43534</v>
      </c>
      <c r="D361" t="s">
        <v>532</v>
      </c>
      <c r="E361" t="str">
        <f t="shared" si="41"/>
        <v>13.76</v>
      </c>
      <c r="F361">
        <f t="shared" si="42"/>
        <v>14</v>
      </c>
      <c r="G361">
        <f t="shared" si="43"/>
        <v>8</v>
      </c>
      <c r="H361">
        <f t="shared" si="44"/>
        <v>15</v>
      </c>
      <c r="I361">
        <f t="shared" si="45"/>
        <v>51</v>
      </c>
      <c r="J361" t="s">
        <v>37</v>
      </c>
      <c r="K361" t="s">
        <v>4</v>
      </c>
      <c r="L361" t="s">
        <v>380</v>
      </c>
      <c r="M361" t="s">
        <v>31</v>
      </c>
    </row>
    <row r="362" spans="1:13" x14ac:dyDescent="0.2">
      <c r="A362">
        <v>202012017589</v>
      </c>
      <c r="B362" t="s">
        <v>0</v>
      </c>
      <c r="C362" t="s">
        <v>381</v>
      </c>
      <c r="D362" t="s">
        <v>453</v>
      </c>
      <c r="E362" t="str">
        <f t="shared" si="41"/>
        <v>14.19</v>
      </c>
      <c r="F362">
        <f t="shared" si="42"/>
        <v>14</v>
      </c>
      <c r="G362">
        <f t="shared" si="43"/>
        <v>8</v>
      </c>
      <c r="H362">
        <f t="shared" si="44"/>
        <v>15</v>
      </c>
      <c r="I362">
        <f t="shared" si="45"/>
        <v>51</v>
      </c>
      <c r="J362" t="s">
        <v>107</v>
      </c>
      <c r="K362" t="s">
        <v>4</v>
      </c>
      <c r="L362" t="s">
        <v>132</v>
      </c>
      <c r="M362" t="s">
        <v>48</v>
      </c>
    </row>
    <row r="363" spans="1:13" x14ac:dyDescent="0.2">
      <c r="A363">
        <v>202007024696</v>
      </c>
      <c r="B363" t="s">
        <v>0</v>
      </c>
      <c r="C363" t="s">
        <v>1</v>
      </c>
      <c r="D363" t="s">
        <v>36</v>
      </c>
      <c r="E363" t="str">
        <f t="shared" si="41"/>
        <v>14.31</v>
      </c>
      <c r="F363">
        <f t="shared" si="42"/>
        <v>14</v>
      </c>
      <c r="G363">
        <f t="shared" si="43"/>
        <v>8</v>
      </c>
      <c r="H363">
        <f t="shared" si="44"/>
        <v>15</v>
      </c>
      <c r="I363">
        <f t="shared" si="45"/>
        <v>51</v>
      </c>
      <c r="J363" t="s">
        <v>37</v>
      </c>
      <c r="K363" t="s">
        <v>4</v>
      </c>
      <c r="L363" t="s">
        <v>38</v>
      </c>
      <c r="M363" t="s">
        <v>19</v>
      </c>
    </row>
    <row r="364" spans="1:13" x14ac:dyDescent="0.2">
      <c r="A364">
        <v>202011005490</v>
      </c>
      <c r="B364" t="s">
        <v>0</v>
      </c>
      <c r="C364" t="s">
        <v>325</v>
      </c>
      <c r="D364" t="s">
        <v>347</v>
      </c>
      <c r="E364" t="str">
        <f t="shared" si="41"/>
        <v>14.38</v>
      </c>
      <c r="F364">
        <f t="shared" si="42"/>
        <v>14</v>
      </c>
      <c r="G364">
        <f t="shared" si="43"/>
        <v>8</v>
      </c>
      <c r="H364">
        <f t="shared" si="44"/>
        <v>15</v>
      </c>
      <c r="I364">
        <f t="shared" si="45"/>
        <v>51</v>
      </c>
      <c r="J364" t="s">
        <v>37</v>
      </c>
      <c r="K364" t="s">
        <v>4</v>
      </c>
      <c r="L364" t="s">
        <v>83</v>
      </c>
      <c r="M364" t="s">
        <v>48</v>
      </c>
    </row>
    <row r="365" spans="1:13" x14ac:dyDescent="0.2">
      <c r="A365">
        <v>202007025836</v>
      </c>
      <c r="B365" t="s">
        <v>0</v>
      </c>
      <c r="C365" t="s">
        <v>1</v>
      </c>
      <c r="D365" t="s">
        <v>127</v>
      </c>
      <c r="E365" t="str">
        <f t="shared" si="41"/>
        <v>14.63</v>
      </c>
      <c r="F365">
        <f t="shared" si="42"/>
        <v>15</v>
      </c>
      <c r="G365">
        <f t="shared" si="43"/>
        <v>7</v>
      </c>
      <c r="H365">
        <f t="shared" si="44"/>
        <v>15</v>
      </c>
      <c r="I365">
        <f t="shared" si="45"/>
        <v>51</v>
      </c>
      <c r="J365" t="s">
        <v>107</v>
      </c>
      <c r="K365" t="s">
        <v>4</v>
      </c>
      <c r="L365" t="s">
        <v>128</v>
      </c>
      <c r="M365" t="s">
        <v>48</v>
      </c>
    </row>
    <row r="366" spans="1:13" x14ac:dyDescent="0.2">
      <c r="A366">
        <v>202010013006</v>
      </c>
      <c r="B366" t="s">
        <v>0</v>
      </c>
      <c r="C366" s="1">
        <v>44047</v>
      </c>
      <c r="D366" t="s">
        <v>290</v>
      </c>
      <c r="E366" t="str">
        <f t="shared" si="41"/>
        <v>14.72</v>
      </c>
      <c r="F366">
        <f t="shared" si="42"/>
        <v>15</v>
      </c>
      <c r="G366">
        <f t="shared" si="43"/>
        <v>7</v>
      </c>
      <c r="H366">
        <f t="shared" si="44"/>
        <v>15</v>
      </c>
      <c r="I366">
        <f t="shared" si="45"/>
        <v>51</v>
      </c>
      <c r="J366" t="s">
        <v>37</v>
      </c>
      <c r="K366" t="s">
        <v>4</v>
      </c>
      <c r="L366" t="s">
        <v>59</v>
      </c>
      <c r="M366" t="s">
        <v>31</v>
      </c>
    </row>
    <row r="367" spans="1:13" x14ac:dyDescent="0.2">
      <c r="A367">
        <v>202012019627</v>
      </c>
      <c r="B367" t="s">
        <v>0</v>
      </c>
      <c r="C367" t="s">
        <v>378</v>
      </c>
      <c r="D367" t="s">
        <v>438</v>
      </c>
      <c r="E367" t="str">
        <f t="shared" si="41"/>
        <v>14.95</v>
      </c>
      <c r="F367">
        <f t="shared" si="42"/>
        <v>15</v>
      </c>
      <c r="G367">
        <f t="shared" si="43"/>
        <v>7</v>
      </c>
      <c r="H367">
        <f t="shared" si="44"/>
        <v>15</v>
      </c>
      <c r="I367">
        <f t="shared" si="45"/>
        <v>51</v>
      </c>
      <c r="J367" t="s">
        <v>107</v>
      </c>
      <c r="K367" t="s">
        <v>4</v>
      </c>
      <c r="L367" t="s">
        <v>59</v>
      </c>
      <c r="M367" t="s">
        <v>6</v>
      </c>
    </row>
    <row r="368" spans="1:13" x14ac:dyDescent="0.2">
      <c r="A368">
        <v>202012019627</v>
      </c>
      <c r="B368" t="s">
        <v>0</v>
      </c>
      <c r="C368" t="s">
        <v>378</v>
      </c>
      <c r="D368" t="s">
        <v>438</v>
      </c>
      <c r="E368" t="str">
        <f t="shared" si="41"/>
        <v>14.95</v>
      </c>
      <c r="F368">
        <f t="shared" si="42"/>
        <v>15</v>
      </c>
      <c r="G368">
        <f t="shared" si="43"/>
        <v>7</v>
      </c>
      <c r="H368">
        <f t="shared" si="44"/>
        <v>15</v>
      </c>
      <c r="I368">
        <f t="shared" si="45"/>
        <v>51</v>
      </c>
      <c r="J368" t="s">
        <v>107</v>
      </c>
      <c r="K368" t="s">
        <v>4</v>
      </c>
      <c r="L368" t="s">
        <v>59</v>
      </c>
      <c r="M368" t="s">
        <v>6</v>
      </c>
    </row>
    <row r="369" spans="1:13" x14ac:dyDescent="0.2">
      <c r="A369">
        <v>202011007324</v>
      </c>
      <c r="B369" t="s">
        <v>0</v>
      </c>
      <c r="C369" t="s">
        <v>325</v>
      </c>
      <c r="D369" t="s">
        <v>359</v>
      </c>
      <c r="E369" t="str">
        <f t="shared" si="41"/>
        <v>15.05</v>
      </c>
      <c r="F369">
        <f t="shared" si="42"/>
        <v>15</v>
      </c>
      <c r="G369">
        <f t="shared" si="43"/>
        <v>7</v>
      </c>
      <c r="H369">
        <f t="shared" si="44"/>
        <v>15</v>
      </c>
      <c r="I369">
        <f t="shared" si="45"/>
        <v>51</v>
      </c>
      <c r="J369" t="s">
        <v>85</v>
      </c>
      <c r="K369" t="s">
        <v>4</v>
      </c>
      <c r="L369" t="s">
        <v>176</v>
      </c>
      <c r="M369" t="s">
        <v>31</v>
      </c>
    </row>
    <row r="370" spans="1:13" x14ac:dyDescent="0.2">
      <c r="A370">
        <v>202003006038</v>
      </c>
      <c r="B370" t="s">
        <v>0</v>
      </c>
      <c r="C370" s="1">
        <v>43717</v>
      </c>
      <c r="D370" t="s">
        <v>493</v>
      </c>
      <c r="E370" t="str">
        <f t="shared" si="41"/>
        <v>15.06</v>
      </c>
      <c r="F370">
        <f t="shared" si="42"/>
        <v>15</v>
      </c>
      <c r="G370">
        <f t="shared" si="43"/>
        <v>7</v>
      </c>
      <c r="H370">
        <f t="shared" si="44"/>
        <v>15</v>
      </c>
      <c r="I370">
        <f t="shared" si="45"/>
        <v>51</v>
      </c>
      <c r="J370" t="s">
        <v>85</v>
      </c>
      <c r="K370" t="s">
        <v>4</v>
      </c>
      <c r="L370" t="s">
        <v>86</v>
      </c>
      <c r="M370" t="s">
        <v>52</v>
      </c>
    </row>
    <row r="371" spans="1:13" x14ac:dyDescent="0.2">
      <c r="A371">
        <v>202005026287</v>
      </c>
      <c r="B371" t="s">
        <v>0</v>
      </c>
      <c r="C371" t="s">
        <v>560</v>
      </c>
      <c r="D371" t="s">
        <v>561</v>
      </c>
      <c r="E371" t="str">
        <f t="shared" si="41"/>
        <v>15.48</v>
      </c>
      <c r="F371">
        <f t="shared" si="42"/>
        <v>15</v>
      </c>
      <c r="G371">
        <f t="shared" si="43"/>
        <v>7</v>
      </c>
      <c r="H371">
        <f t="shared" si="44"/>
        <v>15</v>
      </c>
      <c r="I371">
        <f t="shared" si="45"/>
        <v>51</v>
      </c>
      <c r="J371" t="s">
        <v>3</v>
      </c>
      <c r="K371" t="s">
        <v>4</v>
      </c>
      <c r="L371" t="s">
        <v>509</v>
      </c>
      <c r="M371" t="s">
        <v>48</v>
      </c>
    </row>
    <row r="372" spans="1:13" x14ac:dyDescent="0.2">
      <c r="A372">
        <v>202009018429</v>
      </c>
      <c r="B372" t="s">
        <v>0</v>
      </c>
      <c r="C372" s="1">
        <v>44107</v>
      </c>
      <c r="D372" t="s">
        <v>215</v>
      </c>
      <c r="E372" t="str">
        <f t="shared" si="41"/>
        <v>15.63</v>
      </c>
      <c r="F372">
        <f t="shared" si="42"/>
        <v>16</v>
      </c>
      <c r="G372">
        <f t="shared" si="43"/>
        <v>12</v>
      </c>
      <c r="H372">
        <f t="shared" si="44"/>
        <v>15</v>
      </c>
      <c r="I372">
        <f t="shared" si="45"/>
        <v>51</v>
      </c>
      <c r="J372" t="s">
        <v>37</v>
      </c>
      <c r="K372" t="s">
        <v>4</v>
      </c>
      <c r="L372" t="s">
        <v>216</v>
      </c>
      <c r="M372" t="s">
        <v>31</v>
      </c>
    </row>
    <row r="373" spans="1:13" x14ac:dyDescent="0.2">
      <c r="A373">
        <v>202009018432</v>
      </c>
      <c r="B373" t="s">
        <v>0</v>
      </c>
      <c r="C373" s="1">
        <v>44107</v>
      </c>
      <c r="D373" t="s">
        <v>198</v>
      </c>
      <c r="E373" t="str">
        <f t="shared" si="41"/>
        <v>15.70</v>
      </c>
      <c r="F373">
        <f t="shared" si="42"/>
        <v>16</v>
      </c>
      <c r="G373">
        <f t="shared" si="43"/>
        <v>12</v>
      </c>
      <c r="H373">
        <f t="shared" si="44"/>
        <v>15</v>
      </c>
      <c r="I373">
        <f t="shared" si="45"/>
        <v>51</v>
      </c>
      <c r="J373" t="s">
        <v>29</v>
      </c>
      <c r="K373" t="s">
        <v>4</v>
      </c>
      <c r="L373" t="s">
        <v>30</v>
      </c>
      <c r="M373" t="s">
        <v>31</v>
      </c>
    </row>
    <row r="374" spans="1:13" x14ac:dyDescent="0.2">
      <c r="A374">
        <v>202006014017</v>
      </c>
      <c r="B374" t="s">
        <v>0</v>
      </c>
      <c r="C374" s="1">
        <v>43750</v>
      </c>
      <c r="D374" t="s">
        <v>649</v>
      </c>
      <c r="E374" t="str">
        <f t="shared" si="41"/>
        <v>15.77</v>
      </c>
      <c r="F374">
        <f t="shared" si="42"/>
        <v>16</v>
      </c>
      <c r="G374">
        <f t="shared" si="43"/>
        <v>12</v>
      </c>
      <c r="H374">
        <f t="shared" si="44"/>
        <v>15</v>
      </c>
      <c r="I374">
        <f t="shared" si="45"/>
        <v>51</v>
      </c>
      <c r="J374" t="s">
        <v>85</v>
      </c>
      <c r="K374" t="s">
        <v>46</v>
      </c>
      <c r="L374" t="s">
        <v>95</v>
      </c>
      <c r="M374" t="s">
        <v>19</v>
      </c>
    </row>
    <row r="375" spans="1:13" x14ac:dyDescent="0.2">
      <c r="A375">
        <v>202005022841</v>
      </c>
      <c r="B375" t="s">
        <v>0</v>
      </c>
      <c r="C375" t="s">
        <v>560</v>
      </c>
      <c r="D375" t="s">
        <v>585</v>
      </c>
      <c r="E375" t="str">
        <f t="shared" si="41"/>
        <v>15.80</v>
      </c>
      <c r="F375">
        <f t="shared" si="42"/>
        <v>16</v>
      </c>
      <c r="G375">
        <f t="shared" si="43"/>
        <v>12</v>
      </c>
      <c r="H375">
        <f t="shared" si="44"/>
        <v>15</v>
      </c>
      <c r="I375">
        <f t="shared" si="45"/>
        <v>51</v>
      </c>
      <c r="J375" t="s">
        <v>37</v>
      </c>
      <c r="K375" t="s">
        <v>4</v>
      </c>
      <c r="L375" t="s">
        <v>380</v>
      </c>
      <c r="M375" t="s">
        <v>31</v>
      </c>
    </row>
    <row r="376" spans="1:13" x14ac:dyDescent="0.2">
      <c r="A376">
        <v>202006017915</v>
      </c>
      <c r="B376" t="s">
        <v>0</v>
      </c>
      <c r="C376" s="1">
        <v>43750</v>
      </c>
      <c r="D376" t="s">
        <v>634</v>
      </c>
      <c r="E376" t="str">
        <f t="shared" si="41"/>
        <v>15.87</v>
      </c>
      <c r="F376">
        <f t="shared" si="42"/>
        <v>16</v>
      </c>
      <c r="G376">
        <f t="shared" si="43"/>
        <v>12</v>
      </c>
      <c r="H376">
        <f t="shared" si="44"/>
        <v>15</v>
      </c>
      <c r="I376">
        <f t="shared" si="45"/>
        <v>51</v>
      </c>
      <c r="J376" t="s">
        <v>37</v>
      </c>
      <c r="K376" t="s">
        <v>4</v>
      </c>
      <c r="L376" t="s">
        <v>59</v>
      </c>
      <c r="M376" t="s">
        <v>31</v>
      </c>
    </row>
    <row r="377" spans="1:13" x14ac:dyDescent="0.2">
      <c r="A377">
        <v>202003006052</v>
      </c>
      <c r="B377" t="s">
        <v>0</v>
      </c>
      <c r="C377" s="1">
        <v>43717</v>
      </c>
      <c r="D377" t="s">
        <v>480</v>
      </c>
      <c r="E377" t="str">
        <f t="shared" si="41"/>
        <v>15.89</v>
      </c>
      <c r="F377">
        <f t="shared" si="42"/>
        <v>16</v>
      </c>
      <c r="G377">
        <f t="shared" si="43"/>
        <v>12</v>
      </c>
      <c r="H377">
        <f t="shared" si="44"/>
        <v>15</v>
      </c>
      <c r="I377">
        <f t="shared" si="45"/>
        <v>51</v>
      </c>
      <c r="J377" t="s">
        <v>37</v>
      </c>
      <c r="K377" t="s">
        <v>4</v>
      </c>
      <c r="L377" t="s">
        <v>69</v>
      </c>
      <c r="M377" t="s">
        <v>31</v>
      </c>
    </row>
    <row r="378" spans="1:13" x14ac:dyDescent="0.2">
      <c r="A378">
        <v>202009004476</v>
      </c>
      <c r="B378" t="s">
        <v>0</v>
      </c>
      <c r="C378" s="1">
        <v>44107</v>
      </c>
      <c r="D378" t="s">
        <v>250</v>
      </c>
      <c r="E378" t="str">
        <f t="shared" si="41"/>
        <v>16.12</v>
      </c>
      <c r="F378">
        <f t="shared" si="42"/>
        <v>16</v>
      </c>
      <c r="G378">
        <f t="shared" si="43"/>
        <v>12</v>
      </c>
      <c r="H378">
        <f t="shared" si="44"/>
        <v>15</v>
      </c>
      <c r="I378">
        <f t="shared" si="45"/>
        <v>51</v>
      </c>
      <c r="J378" t="s">
        <v>107</v>
      </c>
      <c r="K378" t="s">
        <v>4</v>
      </c>
      <c r="L378" t="s">
        <v>251</v>
      </c>
      <c r="M378" t="s">
        <v>48</v>
      </c>
    </row>
    <row r="379" spans="1:13" x14ac:dyDescent="0.2">
      <c r="A379">
        <v>202007013199</v>
      </c>
      <c r="B379" t="s">
        <v>0</v>
      </c>
      <c r="C379" t="s">
        <v>1</v>
      </c>
      <c r="D379" t="s">
        <v>125</v>
      </c>
      <c r="E379" t="str">
        <f t="shared" si="41"/>
        <v>16.13</v>
      </c>
      <c r="F379">
        <f t="shared" si="42"/>
        <v>16</v>
      </c>
      <c r="G379">
        <f t="shared" si="43"/>
        <v>12</v>
      </c>
      <c r="H379">
        <f t="shared" si="44"/>
        <v>15</v>
      </c>
      <c r="I379">
        <f t="shared" si="45"/>
        <v>51</v>
      </c>
      <c r="J379" t="s">
        <v>107</v>
      </c>
      <c r="K379" t="s">
        <v>4</v>
      </c>
      <c r="L379" t="s">
        <v>126</v>
      </c>
      <c r="M379" t="s">
        <v>48</v>
      </c>
    </row>
    <row r="380" spans="1:13" x14ac:dyDescent="0.2">
      <c r="A380">
        <v>202009024135</v>
      </c>
      <c r="B380" t="s">
        <v>0</v>
      </c>
      <c r="C380" s="1">
        <v>44107</v>
      </c>
      <c r="D380" t="s">
        <v>125</v>
      </c>
      <c r="E380" t="str">
        <f t="shared" si="41"/>
        <v>16.13</v>
      </c>
      <c r="F380">
        <f t="shared" si="42"/>
        <v>16</v>
      </c>
      <c r="G380">
        <f t="shared" si="43"/>
        <v>12</v>
      </c>
      <c r="H380">
        <f t="shared" si="44"/>
        <v>15</v>
      </c>
      <c r="I380">
        <f t="shared" si="45"/>
        <v>51</v>
      </c>
      <c r="J380" t="s">
        <v>8</v>
      </c>
      <c r="K380" t="s">
        <v>4</v>
      </c>
      <c r="L380" t="s">
        <v>9</v>
      </c>
      <c r="M380" t="s">
        <v>10</v>
      </c>
    </row>
    <row r="381" spans="1:13" x14ac:dyDescent="0.2">
      <c r="A381">
        <v>202011010963</v>
      </c>
      <c r="B381" t="s">
        <v>0</v>
      </c>
      <c r="C381" t="s">
        <v>325</v>
      </c>
      <c r="D381" t="s">
        <v>125</v>
      </c>
      <c r="E381" t="str">
        <f t="shared" si="41"/>
        <v>16.13</v>
      </c>
      <c r="F381">
        <f t="shared" si="42"/>
        <v>16</v>
      </c>
      <c r="G381">
        <f t="shared" si="43"/>
        <v>12</v>
      </c>
      <c r="H381">
        <f t="shared" si="44"/>
        <v>15</v>
      </c>
      <c r="I381">
        <f t="shared" si="45"/>
        <v>51</v>
      </c>
      <c r="J381" t="s">
        <v>107</v>
      </c>
      <c r="K381" t="s">
        <v>4</v>
      </c>
      <c r="L381" t="s">
        <v>113</v>
      </c>
      <c r="M381" t="s">
        <v>48</v>
      </c>
    </row>
    <row r="382" spans="1:13" x14ac:dyDescent="0.2">
      <c r="A382">
        <v>202004009329</v>
      </c>
      <c r="B382" t="s">
        <v>0</v>
      </c>
      <c r="C382" s="1">
        <v>43534</v>
      </c>
      <c r="D382" t="s">
        <v>545</v>
      </c>
      <c r="E382" t="str">
        <f t="shared" si="41"/>
        <v>16.33</v>
      </c>
      <c r="F382">
        <f t="shared" si="42"/>
        <v>16</v>
      </c>
      <c r="G382">
        <f t="shared" si="43"/>
        <v>12</v>
      </c>
      <c r="H382">
        <f t="shared" si="44"/>
        <v>15</v>
      </c>
      <c r="I382">
        <f t="shared" si="45"/>
        <v>51</v>
      </c>
      <c r="J382" t="s">
        <v>85</v>
      </c>
      <c r="K382" t="s">
        <v>4</v>
      </c>
      <c r="L382" t="s">
        <v>101</v>
      </c>
      <c r="M382" t="s">
        <v>81</v>
      </c>
    </row>
    <row r="383" spans="1:13" x14ac:dyDescent="0.2">
      <c r="A383">
        <v>202007013378</v>
      </c>
      <c r="B383" t="s">
        <v>0</v>
      </c>
      <c r="C383" t="s">
        <v>1</v>
      </c>
      <c r="D383" t="s">
        <v>60</v>
      </c>
      <c r="E383" t="str">
        <f t="shared" si="41"/>
        <v>16.46</v>
      </c>
      <c r="F383">
        <f t="shared" si="42"/>
        <v>16</v>
      </c>
      <c r="G383">
        <f t="shared" si="43"/>
        <v>12</v>
      </c>
      <c r="H383">
        <f t="shared" si="44"/>
        <v>15</v>
      </c>
      <c r="I383">
        <f t="shared" si="45"/>
        <v>51</v>
      </c>
      <c r="J383" t="s">
        <v>37</v>
      </c>
      <c r="K383" t="s">
        <v>4</v>
      </c>
      <c r="L383" t="s">
        <v>61</v>
      </c>
      <c r="M383" t="s">
        <v>48</v>
      </c>
    </row>
    <row r="384" spans="1:13" x14ac:dyDescent="0.2">
      <c r="A384">
        <v>202004018072</v>
      </c>
      <c r="B384" t="s">
        <v>0</v>
      </c>
      <c r="C384" s="1">
        <v>43534</v>
      </c>
      <c r="D384" t="s">
        <v>525</v>
      </c>
      <c r="E384" t="str">
        <f t="shared" si="41"/>
        <v>16.60</v>
      </c>
      <c r="F384">
        <f t="shared" si="42"/>
        <v>17</v>
      </c>
      <c r="G384">
        <f t="shared" si="43"/>
        <v>7</v>
      </c>
      <c r="H384">
        <f t="shared" si="44"/>
        <v>15</v>
      </c>
      <c r="I384">
        <f t="shared" si="45"/>
        <v>51</v>
      </c>
      <c r="J384" t="s">
        <v>37</v>
      </c>
      <c r="K384" t="s">
        <v>4</v>
      </c>
      <c r="L384" t="s">
        <v>418</v>
      </c>
      <c r="M384" t="s">
        <v>48</v>
      </c>
    </row>
    <row r="385" spans="1:13" x14ac:dyDescent="0.2">
      <c r="A385">
        <v>202007010051</v>
      </c>
      <c r="B385" t="s">
        <v>0</v>
      </c>
      <c r="C385" t="s">
        <v>1</v>
      </c>
      <c r="D385" t="s">
        <v>58</v>
      </c>
      <c r="E385" t="str">
        <f t="shared" ref="E385:E448" si="46">REPLACE(D385,1,1,"")</f>
        <v>16.66</v>
      </c>
      <c r="F385">
        <f t="shared" si="42"/>
        <v>17</v>
      </c>
      <c r="G385">
        <f t="shared" si="43"/>
        <v>7</v>
      </c>
      <c r="H385">
        <f t="shared" si="44"/>
        <v>15</v>
      </c>
      <c r="I385">
        <f t="shared" si="45"/>
        <v>51</v>
      </c>
      <c r="J385" t="s">
        <v>37</v>
      </c>
      <c r="K385" t="s">
        <v>4</v>
      </c>
      <c r="L385" t="s">
        <v>59</v>
      </c>
      <c r="M385" t="s">
        <v>31</v>
      </c>
    </row>
    <row r="386" spans="1:13" x14ac:dyDescent="0.2">
      <c r="A386">
        <v>202006007088</v>
      </c>
      <c r="B386" t="s">
        <v>0</v>
      </c>
      <c r="C386" s="1">
        <v>43750</v>
      </c>
      <c r="D386" t="s">
        <v>652</v>
      </c>
      <c r="E386" t="str">
        <f t="shared" si="46"/>
        <v>17.02</v>
      </c>
      <c r="F386">
        <f t="shared" ref="F386:F449" si="47">ROUND(E386,0)</f>
        <v>17</v>
      </c>
      <c r="G386">
        <f t="shared" ref="G386:G449" si="48">COUNTIF($F$1:$F$674,F386)</f>
        <v>7</v>
      </c>
      <c r="H386">
        <f t="shared" ref="H386:H449" si="49">ROUND(E386/5,0)*5</f>
        <v>15</v>
      </c>
      <c r="I386">
        <f t="shared" ref="I386:I449" si="50">COUNTIF($H$1:$H$674,H386)</f>
        <v>51</v>
      </c>
      <c r="J386" t="s">
        <v>107</v>
      </c>
      <c r="K386" t="s">
        <v>4</v>
      </c>
      <c r="L386" t="s">
        <v>123</v>
      </c>
      <c r="M386" t="s">
        <v>48</v>
      </c>
    </row>
    <row r="387" spans="1:13" x14ac:dyDescent="0.2">
      <c r="A387">
        <v>202005023640</v>
      </c>
      <c r="B387" t="s">
        <v>0</v>
      </c>
      <c r="C387" t="s">
        <v>560</v>
      </c>
      <c r="D387" t="s">
        <v>598</v>
      </c>
      <c r="E387" t="str">
        <f t="shared" si="46"/>
        <v>17.20</v>
      </c>
      <c r="F387">
        <f t="shared" si="47"/>
        <v>17</v>
      </c>
      <c r="G387">
        <f t="shared" si="48"/>
        <v>7</v>
      </c>
      <c r="H387">
        <f t="shared" si="49"/>
        <v>15</v>
      </c>
      <c r="I387">
        <f t="shared" si="50"/>
        <v>51</v>
      </c>
      <c r="J387" t="s">
        <v>85</v>
      </c>
      <c r="K387" t="s">
        <v>4</v>
      </c>
      <c r="L387" t="s">
        <v>599</v>
      </c>
      <c r="M387" t="s">
        <v>6</v>
      </c>
    </row>
    <row r="388" spans="1:13" x14ac:dyDescent="0.2">
      <c r="A388">
        <v>202006007501</v>
      </c>
      <c r="B388" t="s">
        <v>0</v>
      </c>
      <c r="C388" s="1">
        <v>43750</v>
      </c>
      <c r="D388" t="s">
        <v>598</v>
      </c>
      <c r="E388" t="str">
        <f t="shared" si="46"/>
        <v>17.20</v>
      </c>
      <c r="F388">
        <f t="shared" si="47"/>
        <v>17</v>
      </c>
      <c r="G388">
        <f t="shared" si="48"/>
        <v>7</v>
      </c>
      <c r="H388">
        <f t="shared" si="49"/>
        <v>15</v>
      </c>
      <c r="I388">
        <f t="shared" si="50"/>
        <v>51</v>
      </c>
      <c r="J388" t="s">
        <v>85</v>
      </c>
      <c r="K388" t="s">
        <v>4</v>
      </c>
      <c r="L388" t="s">
        <v>86</v>
      </c>
      <c r="M388" t="s">
        <v>52</v>
      </c>
    </row>
    <row r="389" spans="1:13" x14ac:dyDescent="0.2">
      <c r="A389">
        <v>202004005627</v>
      </c>
      <c r="B389" t="s">
        <v>0</v>
      </c>
      <c r="C389" s="1">
        <v>43534</v>
      </c>
      <c r="D389" t="s">
        <v>554</v>
      </c>
      <c r="E389" t="str">
        <f t="shared" si="46"/>
        <v>17.41</v>
      </c>
      <c r="F389">
        <f t="shared" si="47"/>
        <v>17</v>
      </c>
      <c r="G389">
        <f t="shared" si="48"/>
        <v>7</v>
      </c>
      <c r="H389">
        <f t="shared" si="49"/>
        <v>15</v>
      </c>
      <c r="I389">
        <f t="shared" si="50"/>
        <v>51</v>
      </c>
      <c r="J389" t="s">
        <v>107</v>
      </c>
      <c r="K389" t="s">
        <v>4</v>
      </c>
      <c r="L389" t="s">
        <v>111</v>
      </c>
      <c r="M389" t="s">
        <v>48</v>
      </c>
    </row>
    <row r="390" spans="1:13" x14ac:dyDescent="0.2">
      <c r="A390">
        <v>202012017580</v>
      </c>
      <c r="B390" t="s">
        <v>0</v>
      </c>
      <c r="C390" t="s">
        <v>381</v>
      </c>
      <c r="D390" t="s">
        <v>391</v>
      </c>
      <c r="E390" t="str">
        <f t="shared" si="46"/>
        <v>17.48</v>
      </c>
      <c r="F390">
        <f t="shared" si="47"/>
        <v>17</v>
      </c>
      <c r="G390">
        <f t="shared" si="48"/>
        <v>7</v>
      </c>
      <c r="H390">
        <f t="shared" si="49"/>
        <v>15</v>
      </c>
      <c r="I390">
        <f t="shared" si="50"/>
        <v>51</v>
      </c>
      <c r="J390" t="s">
        <v>8</v>
      </c>
      <c r="K390" t="s">
        <v>4</v>
      </c>
      <c r="L390" t="s">
        <v>18</v>
      </c>
      <c r="M390" t="s">
        <v>19</v>
      </c>
    </row>
    <row r="391" spans="1:13" x14ac:dyDescent="0.2">
      <c r="A391">
        <v>202009011036</v>
      </c>
      <c r="B391" t="s">
        <v>0</v>
      </c>
      <c r="C391" s="1">
        <v>44107</v>
      </c>
      <c r="D391" t="s">
        <v>210</v>
      </c>
      <c r="E391" t="str">
        <f t="shared" si="46"/>
        <v>17.50</v>
      </c>
      <c r="F391">
        <f t="shared" si="47"/>
        <v>18</v>
      </c>
      <c r="G391">
        <f t="shared" si="48"/>
        <v>11</v>
      </c>
      <c r="H391">
        <f t="shared" si="49"/>
        <v>20</v>
      </c>
      <c r="I391">
        <f t="shared" si="50"/>
        <v>41</v>
      </c>
      <c r="J391" t="s">
        <v>37</v>
      </c>
      <c r="K391" t="s">
        <v>4</v>
      </c>
      <c r="L391" t="s">
        <v>79</v>
      </c>
      <c r="M391" t="s">
        <v>31</v>
      </c>
    </row>
    <row r="392" spans="1:13" x14ac:dyDescent="0.2">
      <c r="A392">
        <v>202008019706</v>
      </c>
      <c r="B392" t="s">
        <v>0</v>
      </c>
      <c r="C392" t="s">
        <v>135</v>
      </c>
      <c r="D392" t="s">
        <v>183</v>
      </c>
      <c r="E392" t="str">
        <f t="shared" si="46"/>
        <v>17.73</v>
      </c>
      <c r="F392">
        <f t="shared" si="47"/>
        <v>18</v>
      </c>
      <c r="G392">
        <f t="shared" si="48"/>
        <v>11</v>
      </c>
      <c r="H392">
        <f t="shared" si="49"/>
        <v>20</v>
      </c>
      <c r="I392">
        <f t="shared" si="50"/>
        <v>41</v>
      </c>
      <c r="J392" t="s">
        <v>107</v>
      </c>
      <c r="K392" t="s">
        <v>4</v>
      </c>
      <c r="L392" t="s">
        <v>117</v>
      </c>
      <c r="M392" t="s">
        <v>48</v>
      </c>
    </row>
    <row r="393" spans="1:13" x14ac:dyDescent="0.2">
      <c r="A393">
        <v>202006007098</v>
      </c>
      <c r="B393" t="s">
        <v>0</v>
      </c>
      <c r="C393" s="1">
        <v>43750</v>
      </c>
      <c r="D393" t="s">
        <v>183</v>
      </c>
      <c r="E393" t="str">
        <f t="shared" si="46"/>
        <v>17.73</v>
      </c>
      <c r="F393">
        <f t="shared" si="47"/>
        <v>18</v>
      </c>
      <c r="G393">
        <f t="shared" si="48"/>
        <v>11</v>
      </c>
      <c r="H393">
        <f t="shared" si="49"/>
        <v>20</v>
      </c>
      <c r="I393">
        <f t="shared" si="50"/>
        <v>41</v>
      </c>
      <c r="J393" t="s">
        <v>37</v>
      </c>
      <c r="K393" t="s">
        <v>4</v>
      </c>
      <c r="L393" t="s">
        <v>580</v>
      </c>
      <c r="M393" t="s">
        <v>6</v>
      </c>
    </row>
    <row r="394" spans="1:13" x14ac:dyDescent="0.2">
      <c r="A394">
        <v>202009011035</v>
      </c>
      <c r="B394" t="s">
        <v>0</v>
      </c>
      <c r="C394" s="1">
        <v>44107</v>
      </c>
      <c r="D394" t="s">
        <v>211</v>
      </c>
      <c r="E394" t="str">
        <f t="shared" si="46"/>
        <v>17.74</v>
      </c>
      <c r="F394">
        <f t="shared" si="47"/>
        <v>18</v>
      </c>
      <c r="G394">
        <f t="shared" si="48"/>
        <v>11</v>
      </c>
      <c r="H394">
        <f t="shared" si="49"/>
        <v>20</v>
      </c>
      <c r="I394">
        <f t="shared" si="50"/>
        <v>41</v>
      </c>
      <c r="J394" t="s">
        <v>37</v>
      </c>
      <c r="K394" t="s">
        <v>4</v>
      </c>
      <c r="L394" t="s">
        <v>166</v>
      </c>
      <c r="M394" t="s">
        <v>31</v>
      </c>
    </row>
    <row r="395" spans="1:13" x14ac:dyDescent="0.2">
      <c r="A395">
        <v>202003027490</v>
      </c>
      <c r="B395" t="s">
        <v>0</v>
      </c>
      <c r="C395" s="1">
        <v>43717</v>
      </c>
      <c r="D395" t="s">
        <v>492</v>
      </c>
      <c r="E395" t="str">
        <f t="shared" si="46"/>
        <v>17.81</v>
      </c>
      <c r="F395">
        <f t="shared" si="47"/>
        <v>18</v>
      </c>
      <c r="G395">
        <f t="shared" si="48"/>
        <v>11</v>
      </c>
      <c r="H395">
        <f t="shared" si="49"/>
        <v>20</v>
      </c>
      <c r="I395">
        <f t="shared" si="50"/>
        <v>41</v>
      </c>
      <c r="J395" t="s">
        <v>85</v>
      </c>
      <c r="K395" t="s">
        <v>46</v>
      </c>
      <c r="L395" t="s">
        <v>95</v>
      </c>
      <c r="M395" t="s">
        <v>19</v>
      </c>
    </row>
    <row r="396" spans="1:13" x14ac:dyDescent="0.2">
      <c r="A396">
        <v>202009004478</v>
      </c>
      <c r="B396" t="s">
        <v>0</v>
      </c>
      <c r="C396" s="1">
        <v>44107</v>
      </c>
      <c r="D396" t="s">
        <v>254</v>
      </c>
      <c r="E396" t="str">
        <f t="shared" si="46"/>
        <v>17.92</v>
      </c>
      <c r="F396">
        <f t="shared" si="47"/>
        <v>18</v>
      </c>
      <c r="G396">
        <f t="shared" si="48"/>
        <v>11</v>
      </c>
      <c r="H396">
        <f t="shared" si="49"/>
        <v>20</v>
      </c>
      <c r="I396">
        <f t="shared" si="50"/>
        <v>41</v>
      </c>
      <c r="J396" t="s">
        <v>107</v>
      </c>
      <c r="K396" t="s">
        <v>4</v>
      </c>
      <c r="L396" t="s">
        <v>119</v>
      </c>
      <c r="M396" t="s">
        <v>48</v>
      </c>
    </row>
    <row r="397" spans="1:13" x14ac:dyDescent="0.2">
      <c r="A397">
        <v>202012022291</v>
      </c>
      <c r="B397" t="s">
        <v>0</v>
      </c>
      <c r="C397" t="s">
        <v>378</v>
      </c>
      <c r="D397" t="s">
        <v>387</v>
      </c>
      <c r="E397" t="str">
        <f t="shared" si="46"/>
        <v>17.99</v>
      </c>
      <c r="F397">
        <f t="shared" si="47"/>
        <v>18</v>
      </c>
      <c r="G397">
        <f t="shared" si="48"/>
        <v>11</v>
      </c>
      <c r="H397">
        <f t="shared" si="49"/>
        <v>20</v>
      </c>
      <c r="I397">
        <f t="shared" si="50"/>
        <v>41</v>
      </c>
      <c r="J397" t="s">
        <v>8</v>
      </c>
      <c r="K397" t="s">
        <v>4</v>
      </c>
      <c r="L397" t="s">
        <v>18</v>
      </c>
      <c r="M397" t="s">
        <v>19</v>
      </c>
    </row>
    <row r="398" spans="1:13" x14ac:dyDescent="0.2">
      <c r="A398">
        <v>202005022850</v>
      </c>
      <c r="B398" t="s">
        <v>0</v>
      </c>
      <c r="C398" t="s">
        <v>560</v>
      </c>
      <c r="D398" t="s">
        <v>578</v>
      </c>
      <c r="E398" t="str">
        <f t="shared" si="46"/>
        <v>18.02</v>
      </c>
      <c r="F398">
        <f t="shared" si="47"/>
        <v>18</v>
      </c>
      <c r="G398">
        <f t="shared" si="48"/>
        <v>11</v>
      </c>
      <c r="H398">
        <f t="shared" si="49"/>
        <v>20</v>
      </c>
      <c r="I398">
        <f t="shared" si="50"/>
        <v>41</v>
      </c>
      <c r="J398" t="s">
        <v>37</v>
      </c>
      <c r="K398" t="s">
        <v>4</v>
      </c>
      <c r="L398" t="s">
        <v>69</v>
      </c>
      <c r="M398" t="s">
        <v>31</v>
      </c>
    </row>
    <row r="399" spans="1:13" x14ac:dyDescent="0.2">
      <c r="A399">
        <v>202003023887</v>
      </c>
      <c r="B399" t="s">
        <v>0</v>
      </c>
      <c r="C399" s="1">
        <v>43717</v>
      </c>
      <c r="D399" t="s">
        <v>485</v>
      </c>
      <c r="E399" t="str">
        <f t="shared" si="46"/>
        <v>18.27</v>
      </c>
      <c r="F399">
        <f t="shared" si="47"/>
        <v>18</v>
      </c>
      <c r="G399">
        <f t="shared" si="48"/>
        <v>11</v>
      </c>
      <c r="H399">
        <f t="shared" si="49"/>
        <v>20</v>
      </c>
      <c r="I399">
        <f t="shared" si="50"/>
        <v>41</v>
      </c>
      <c r="J399" t="s">
        <v>37</v>
      </c>
      <c r="K399" t="s">
        <v>4</v>
      </c>
      <c r="L399" t="s">
        <v>54</v>
      </c>
      <c r="M399" t="s">
        <v>6</v>
      </c>
    </row>
    <row r="400" spans="1:13" x14ac:dyDescent="0.2">
      <c r="A400">
        <v>202003025508</v>
      </c>
      <c r="B400" t="s">
        <v>0</v>
      </c>
      <c r="C400" s="1">
        <v>43717</v>
      </c>
      <c r="D400" t="s">
        <v>494</v>
      </c>
      <c r="E400" t="str">
        <f t="shared" si="46"/>
        <v>18.35</v>
      </c>
      <c r="F400">
        <f t="shared" si="47"/>
        <v>18</v>
      </c>
      <c r="G400">
        <f t="shared" si="48"/>
        <v>11</v>
      </c>
      <c r="H400">
        <f t="shared" si="49"/>
        <v>20</v>
      </c>
      <c r="I400">
        <f t="shared" si="50"/>
        <v>41</v>
      </c>
      <c r="J400" t="s">
        <v>85</v>
      </c>
      <c r="K400" t="s">
        <v>4</v>
      </c>
      <c r="L400" t="s">
        <v>101</v>
      </c>
      <c r="M400" t="s">
        <v>81</v>
      </c>
    </row>
    <row r="401" spans="1:13" x14ac:dyDescent="0.2">
      <c r="A401">
        <v>202005022842</v>
      </c>
      <c r="B401" t="s">
        <v>0</v>
      </c>
      <c r="C401" t="s">
        <v>560</v>
      </c>
      <c r="D401" t="s">
        <v>589</v>
      </c>
      <c r="E401" t="str">
        <f t="shared" si="46"/>
        <v>18.41</v>
      </c>
      <c r="F401">
        <f t="shared" si="47"/>
        <v>18</v>
      </c>
      <c r="G401">
        <f t="shared" si="48"/>
        <v>11</v>
      </c>
      <c r="H401">
        <f t="shared" si="49"/>
        <v>20</v>
      </c>
      <c r="I401">
        <f t="shared" si="50"/>
        <v>41</v>
      </c>
      <c r="J401" t="s">
        <v>37</v>
      </c>
      <c r="K401" t="s">
        <v>4</v>
      </c>
      <c r="L401" t="s">
        <v>59</v>
      </c>
      <c r="M401" t="s">
        <v>31</v>
      </c>
    </row>
    <row r="402" spans="1:13" x14ac:dyDescent="0.2">
      <c r="A402">
        <v>202006007506</v>
      </c>
      <c r="B402" t="s">
        <v>0</v>
      </c>
      <c r="C402" s="1">
        <v>43750</v>
      </c>
      <c r="D402" t="s">
        <v>643</v>
      </c>
      <c r="E402" t="str">
        <f t="shared" si="46"/>
        <v>18.59</v>
      </c>
      <c r="F402">
        <f t="shared" si="47"/>
        <v>19</v>
      </c>
      <c r="G402">
        <f t="shared" si="48"/>
        <v>9</v>
      </c>
      <c r="H402">
        <f t="shared" si="49"/>
        <v>20</v>
      </c>
      <c r="I402">
        <f t="shared" si="50"/>
        <v>41</v>
      </c>
      <c r="J402" t="s">
        <v>37</v>
      </c>
      <c r="K402" t="s">
        <v>4</v>
      </c>
      <c r="L402" t="s">
        <v>67</v>
      </c>
      <c r="M402" t="s">
        <v>31</v>
      </c>
    </row>
    <row r="403" spans="1:13" x14ac:dyDescent="0.2">
      <c r="A403">
        <v>202008005367</v>
      </c>
      <c r="B403" t="s">
        <v>0</v>
      </c>
      <c r="C403" t="s">
        <v>135</v>
      </c>
      <c r="D403" t="s">
        <v>148</v>
      </c>
      <c r="E403" t="str">
        <f t="shared" si="46"/>
        <v>18.71</v>
      </c>
      <c r="F403">
        <f t="shared" si="47"/>
        <v>19</v>
      </c>
      <c r="G403">
        <f t="shared" si="48"/>
        <v>9</v>
      </c>
      <c r="H403">
        <f t="shared" si="49"/>
        <v>20</v>
      </c>
      <c r="I403">
        <f t="shared" si="50"/>
        <v>41</v>
      </c>
      <c r="J403" t="s">
        <v>37</v>
      </c>
      <c r="K403" t="s">
        <v>46</v>
      </c>
      <c r="L403" t="s">
        <v>47</v>
      </c>
      <c r="M403" t="s">
        <v>48</v>
      </c>
    </row>
    <row r="404" spans="1:13" x14ac:dyDescent="0.2">
      <c r="A404">
        <v>202010005255</v>
      </c>
      <c r="B404" t="s">
        <v>0</v>
      </c>
      <c r="C404" s="1">
        <v>44047</v>
      </c>
      <c r="D404" t="s">
        <v>320</v>
      </c>
      <c r="E404" t="str">
        <f t="shared" si="46"/>
        <v>18.75</v>
      </c>
      <c r="F404">
        <f t="shared" si="47"/>
        <v>19</v>
      </c>
      <c r="G404">
        <f t="shared" si="48"/>
        <v>9</v>
      </c>
      <c r="H404">
        <f t="shared" si="49"/>
        <v>20</v>
      </c>
      <c r="I404">
        <f t="shared" si="50"/>
        <v>41</v>
      </c>
      <c r="J404" t="s">
        <v>107</v>
      </c>
      <c r="K404" t="s">
        <v>4</v>
      </c>
      <c r="L404" t="s">
        <v>121</v>
      </c>
      <c r="M404" t="s">
        <v>48</v>
      </c>
    </row>
    <row r="405" spans="1:13" x14ac:dyDescent="0.2">
      <c r="A405">
        <v>202010011797</v>
      </c>
      <c r="B405" t="s">
        <v>0</v>
      </c>
      <c r="C405" s="1">
        <v>44047</v>
      </c>
      <c r="D405" t="s">
        <v>313</v>
      </c>
      <c r="E405" t="str">
        <f t="shared" si="46"/>
        <v>18.82</v>
      </c>
      <c r="F405">
        <f t="shared" si="47"/>
        <v>19</v>
      </c>
      <c r="G405">
        <f t="shared" si="48"/>
        <v>9</v>
      </c>
      <c r="H405">
        <f t="shared" si="49"/>
        <v>20</v>
      </c>
      <c r="I405">
        <f t="shared" si="50"/>
        <v>41</v>
      </c>
      <c r="J405" t="s">
        <v>107</v>
      </c>
      <c r="K405" t="s">
        <v>4</v>
      </c>
      <c r="L405" t="s">
        <v>113</v>
      </c>
      <c r="M405" t="s">
        <v>48</v>
      </c>
    </row>
    <row r="406" spans="1:13" x14ac:dyDescent="0.2">
      <c r="A406">
        <v>202006017933</v>
      </c>
      <c r="B406" t="s">
        <v>0</v>
      </c>
      <c r="C406" s="1">
        <v>43750</v>
      </c>
      <c r="D406" t="s">
        <v>648</v>
      </c>
      <c r="E406" t="str">
        <f t="shared" si="46"/>
        <v>19.35</v>
      </c>
      <c r="F406">
        <f t="shared" si="47"/>
        <v>19</v>
      </c>
      <c r="G406">
        <f t="shared" si="48"/>
        <v>9</v>
      </c>
      <c r="H406">
        <f t="shared" si="49"/>
        <v>20</v>
      </c>
      <c r="I406">
        <f t="shared" si="50"/>
        <v>41</v>
      </c>
      <c r="J406" t="s">
        <v>85</v>
      </c>
      <c r="K406" t="s">
        <v>4</v>
      </c>
      <c r="L406" t="s">
        <v>97</v>
      </c>
      <c r="M406" t="s">
        <v>19</v>
      </c>
    </row>
    <row r="407" spans="1:13" x14ac:dyDescent="0.2">
      <c r="A407">
        <v>202006009282</v>
      </c>
      <c r="B407" t="s">
        <v>0</v>
      </c>
      <c r="C407" s="1">
        <v>43750</v>
      </c>
      <c r="D407" t="s">
        <v>648</v>
      </c>
      <c r="E407" t="str">
        <f t="shared" si="46"/>
        <v>19.35</v>
      </c>
      <c r="F407">
        <f t="shared" si="47"/>
        <v>19</v>
      </c>
      <c r="G407">
        <f t="shared" si="48"/>
        <v>9</v>
      </c>
      <c r="H407">
        <f t="shared" si="49"/>
        <v>20</v>
      </c>
      <c r="I407">
        <f t="shared" si="50"/>
        <v>41</v>
      </c>
      <c r="J407" t="s">
        <v>107</v>
      </c>
      <c r="K407" t="s">
        <v>4</v>
      </c>
      <c r="L407" t="s">
        <v>108</v>
      </c>
      <c r="M407" t="s">
        <v>48</v>
      </c>
    </row>
    <row r="408" spans="1:13" x14ac:dyDescent="0.2">
      <c r="A408">
        <v>202006007093</v>
      </c>
      <c r="B408" t="s">
        <v>0</v>
      </c>
      <c r="C408" s="1">
        <v>43750</v>
      </c>
      <c r="D408" t="s">
        <v>648</v>
      </c>
      <c r="E408" t="str">
        <f t="shared" si="46"/>
        <v>19.35</v>
      </c>
      <c r="F408">
        <f t="shared" si="47"/>
        <v>19</v>
      </c>
      <c r="G408">
        <f t="shared" si="48"/>
        <v>9</v>
      </c>
      <c r="H408">
        <f t="shared" si="49"/>
        <v>20</v>
      </c>
      <c r="I408">
        <f t="shared" si="50"/>
        <v>41</v>
      </c>
      <c r="J408" t="s">
        <v>107</v>
      </c>
      <c r="K408" t="s">
        <v>4</v>
      </c>
      <c r="L408" t="s">
        <v>128</v>
      </c>
      <c r="M408" t="s">
        <v>48</v>
      </c>
    </row>
    <row r="409" spans="1:13" x14ac:dyDescent="0.2">
      <c r="A409">
        <v>202012022293</v>
      </c>
      <c r="B409" t="s">
        <v>0</v>
      </c>
      <c r="C409" t="s">
        <v>378</v>
      </c>
      <c r="D409" t="s">
        <v>386</v>
      </c>
      <c r="E409" t="str">
        <f t="shared" si="46"/>
        <v>19.37</v>
      </c>
      <c r="F409">
        <f t="shared" si="47"/>
        <v>19</v>
      </c>
      <c r="G409">
        <f t="shared" si="48"/>
        <v>9</v>
      </c>
      <c r="H409">
        <f t="shared" si="49"/>
        <v>20</v>
      </c>
      <c r="I409">
        <f t="shared" si="50"/>
        <v>41</v>
      </c>
      <c r="J409" t="s">
        <v>8</v>
      </c>
      <c r="K409" t="s">
        <v>4</v>
      </c>
      <c r="L409" t="s">
        <v>9</v>
      </c>
      <c r="M409" t="s">
        <v>10</v>
      </c>
    </row>
    <row r="410" spans="1:13" x14ac:dyDescent="0.2">
      <c r="A410">
        <v>202008005355</v>
      </c>
      <c r="B410" t="s">
        <v>0</v>
      </c>
      <c r="C410" t="s">
        <v>135</v>
      </c>
      <c r="D410" t="s">
        <v>165</v>
      </c>
      <c r="E410" t="str">
        <f t="shared" si="46"/>
        <v>19.46</v>
      </c>
      <c r="F410">
        <f t="shared" si="47"/>
        <v>19</v>
      </c>
      <c r="G410">
        <f t="shared" si="48"/>
        <v>9</v>
      </c>
      <c r="H410">
        <f t="shared" si="49"/>
        <v>20</v>
      </c>
      <c r="I410">
        <f t="shared" si="50"/>
        <v>41</v>
      </c>
      <c r="J410" t="s">
        <v>37</v>
      </c>
      <c r="K410" t="s">
        <v>4</v>
      </c>
      <c r="L410" t="s">
        <v>67</v>
      </c>
      <c r="M410" t="s">
        <v>31</v>
      </c>
    </row>
    <row r="411" spans="1:13" x14ac:dyDescent="0.2">
      <c r="A411">
        <v>202003006047</v>
      </c>
      <c r="B411" t="s">
        <v>0</v>
      </c>
      <c r="C411" s="1">
        <v>43717</v>
      </c>
      <c r="D411" t="s">
        <v>500</v>
      </c>
      <c r="E411" t="str">
        <f t="shared" si="46"/>
        <v>19.57</v>
      </c>
      <c r="F411">
        <f t="shared" si="47"/>
        <v>20</v>
      </c>
      <c r="G411">
        <f t="shared" si="48"/>
        <v>9</v>
      </c>
      <c r="H411">
        <f t="shared" si="49"/>
        <v>20</v>
      </c>
      <c r="I411">
        <f t="shared" si="50"/>
        <v>41</v>
      </c>
      <c r="J411" t="s">
        <v>107</v>
      </c>
      <c r="K411" t="s">
        <v>4</v>
      </c>
      <c r="L411" t="s">
        <v>115</v>
      </c>
      <c r="M411" t="s">
        <v>48</v>
      </c>
    </row>
    <row r="412" spans="1:13" x14ac:dyDescent="0.2">
      <c r="A412">
        <v>202009024457</v>
      </c>
      <c r="B412" t="s">
        <v>0</v>
      </c>
      <c r="C412" s="1">
        <v>44107</v>
      </c>
      <c r="D412" t="s">
        <v>193</v>
      </c>
      <c r="E412" t="str">
        <f t="shared" si="46"/>
        <v>19.63</v>
      </c>
      <c r="F412">
        <f t="shared" si="47"/>
        <v>20</v>
      </c>
      <c r="G412">
        <f t="shared" si="48"/>
        <v>9</v>
      </c>
      <c r="H412">
        <f t="shared" si="49"/>
        <v>20</v>
      </c>
      <c r="I412">
        <f t="shared" si="50"/>
        <v>41</v>
      </c>
      <c r="J412" t="s">
        <v>8</v>
      </c>
      <c r="K412" t="s">
        <v>4</v>
      </c>
      <c r="L412" t="s">
        <v>25</v>
      </c>
      <c r="M412" t="s">
        <v>10</v>
      </c>
    </row>
    <row r="413" spans="1:13" x14ac:dyDescent="0.2">
      <c r="A413">
        <v>202003006040</v>
      </c>
      <c r="B413" t="s">
        <v>0</v>
      </c>
      <c r="C413" s="1">
        <v>43717</v>
      </c>
      <c r="D413" t="s">
        <v>456</v>
      </c>
      <c r="E413" t="str">
        <f t="shared" si="46"/>
        <v>19.93</v>
      </c>
      <c r="F413">
        <f t="shared" si="47"/>
        <v>20</v>
      </c>
      <c r="G413">
        <f t="shared" si="48"/>
        <v>9</v>
      </c>
      <c r="H413">
        <f t="shared" si="49"/>
        <v>20</v>
      </c>
      <c r="I413">
        <f t="shared" si="50"/>
        <v>41</v>
      </c>
      <c r="J413" t="s">
        <v>8</v>
      </c>
      <c r="K413" t="s">
        <v>4</v>
      </c>
      <c r="L413" t="s">
        <v>14</v>
      </c>
      <c r="M413" t="s">
        <v>10</v>
      </c>
    </row>
    <row r="414" spans="1:13" x14ac:dyDescent="0.2">
      <c r="A414">
        <v>202012021501</v>
      </c>
      <c r="B414" t="s">
        <v>0</v>
      </c>
      <c r="C414" t="s">
        <v>378</v>
      </c>
      <c r="D414" t="s">
        <v>440</v>
      </c>
      <c r="E414" t="str">
        <f t="shared" si="46"/>
        <v>19.99</v>
      </c>
      <c r="F414">
        <f t="shared" si="47"/>
        <v>20</v>
      </c>
      <c r="G414">
        <f t="shared" si="48"/>
        <v>9</v>
      </c>
      <c r="H414">
        <f t="shared" si="49"/>
        <v>20</v>
      </c>
      <c r="I414">
        <f t="shared" si="50"/>
        <v>41</v>
      </c>
      <c r="J414" t="s">
        <v>107</v>
      </c>
      <c r="K414" t="s">
        <v>4</v>
      </c>
      <c r="L414" t="s">
        <v>132</v>
      </c>
      <c r="M414" t="s">
        <v>48</v>
      </c>
    </row>
    <row r="415" spans="1:13" x14ac:dyDescent="0.2">
      <c r="A415">
        <v>202012021501</v>
      </c>
      <c r="B415" t="s">
        <v>0</v>
      </c>
      <c r="C415" t="s">
        <v>378</v>
      </c>
      <c r="D415" t="s">
        <v>440</v>
      </c>
      <c r="E415" t="str">
        <f t="shared" si="46"/>
        <v>19.99</v>
      </c>
      <c r="F415">
        <f t="shared" si="47"/>
        <v>20</v>
      </c>
      <c r="G415">
        <f t="shared" si="48"/>
        <v>9</v>
      </c>
      <c r="H415">
        <f t="shared" si="49"/>
        <v>20</v>
      </c>
      <c r="I415">
        <f t="shared" si="50"/>
        <v>41</v>
      </c>
      <c r="J415" t="s">
        <v>107</v>
      </c>
      <c r="K415" t="s">
        <v>4</v>
      </c>
      <c r="L415" t="s">
        <v>132</v>
      </c>
      <c r="M415" t="s">
        <v>48</v>
      </c>
    </row>
    <row r="416" spans="1:13" x14ac:dyDescent="0.2">
      <c r="A416">
        <v>202009004475</v>
      </c>
      <c r="B416" t="s">
        <v>0</v>
      </c>
      <c r="C416" s="1">
        <v>44107</v>
      </c>
      <c r="D416" t="s">
        <v>255</v>
      </c>
      <c r="E416" t="str">
        <f t="shared" si="46"/>
        <v>20.03</v>
      </c>
      <c r="F416">
        <f t="shared" si="47"/>
        <v>20</v>
      </c>
      <c r="G416">
        <f t="shared" si="48"/>
        <v>9</v>
      </c>
      <c r="H416">
        <f t="shared" si="49"/>
        <v>20</v>
      </c>
      <c r="I416">
        <f t="shared" si="50"/>
        <v>41</v>
      </c>
      <c r="J416" t="s">
        <v>107</v>
      </c>
      <c r="K416" t="s">
        <v>4</v>
      </c>
      <c r="L416" t="s">
        <v>123</v>
      </c>
      <c r="M416" t="s">
        <v>48</v>
      </c>
    </row>
    <row r="417" spans="1:13" x14ac:dyDescent="0.2">
      <c r="A417">
        <v>202007011696</v>
      </c>
      <c r="B417" t="s">
        <v>0</v>
      </c>
      <c r="C417" t="s">
        <v>1</v>
      </c>
      <c r="D417" t="s">
        <v>13</v>
      </c>
      <c r="E417" t="str">
        <f t="shared" si="46"/>
        <v>20.08</v>
      </c>
      <c r="F417">
        <f t="shared" si="47"/>
        <v>20</v>
      </c>
      <c r="G417">
        <f t="shared" si="48"/>
        <v>9</v>
      </c>
      <c r="H417">
        <f t="shared" si="49"/>
        <v>20</v>
      </c>
      <c r="I417">
        <f t="shared" si="50"/>
        <v>41</v>
      </c>
      <c r="J417" t="s">
        <v>8</v>
      </c>
      <c r="K417" t="s">
        <v>4</v>
      </c>
      <c r="L417" t="s">
        <v>14</v>
      </c>
      <c r="M417" t="s">
        <v>10</v>
      </c>
    </row>
    <row r="418" spans="1:13" x14ac:dyDescent="0.2">
      <c r="A418">
        <v>202003023891</v>
      </c>
      <c r="B418" t="s">
        <v>0</v>
      </c>
      <c r="C418" s="1">
        <v>43717</v>
      </c>
      <c r="D418" t="s">
        <v>486</v>
      </c>
      <c r="E418" t="str">
        <f t="shared" si="46"/>
        <v>20.38</v>
      </c>
      <c r="F418">
        <f t="shared" si="47"/>
        <v>20</v>
      </c>
      <c r="G418">
        <f t="shared" si="48"/>
        <v>9</v>
      </c>
      <c r="H418">
        <f t="shared" si="49"/>
        <v>20</v>
      </c>
      <c r="I418">
        <f t="shared" si="50"/>
        <v>41</v>
      </c>
      <c r="J418" t="s">
        <v>37</v>
      </c>
      <c r="K418" t="s">
        <v>4</v>
      </c>
      <c r="L418" t="s">
        <v>61</v>
      </c>
      <c r="M418" t="s">
        <v>48</v>
      </c>
    </row>
    <row r="419" spans="1:13" x14ac:dyDescent="0.2">
      <c r="A419">
        <v>202007010049</v>
      </c>
      <c r="B419" t="s">
        <v>0</v>
      </c>
      <c r="C419" t="s">
        <v>1</v>
      </c>
      <c r="D419" t="s">
        <v>112</v>
      </c>
      <c r="E419" t="str">
        <f t="shared" si="46"/>
        <v>20.43</v>
      </c>
      <c r="F419">
        <f t="shared" si="47"/>
        <v>20</v>
      </c>
      <c r="G419">
        <f t="shared" si="48"/>
        <v>9</v>
      </c>
      <c r="H419">
        <f t="shared" si="49"/>
        <v>20</v>
      </c>
      <c r="I419">
        <f t="shared" si="50"/>
        <v>41</v>
      </c>
      <c r="J419" t="s">
        <v>107</v>
      </c>
      <c r="K419" t="s">
        <v>4</v>
      </c>
      <c r="L419" t="s">
        <v>113</v>
      </c>
      <c r="M419" t="s">
        <v>48</v>
      </c>
    </row>
    <row r="420" spans="1:13" x14ac:dyDescent="0.2">
      <c r="A420">
        <v>202005023635</v>
      </c>
      <c r="B420" t="s">
        <v>0</v>
      </c>
      <c r="C420" t="s">
        <v>560</v>
      </c>
      <c r="D420" t="s">
        <v>587</v>
      </c>
      <c r="E420" t="str">
        <f t="shared" si="46"/>
        <v>20.97</v>
      </c>
      <c r="F420">
        <f t="shared" si="47"/>
        <v>21</v>
      </c>
      <c r="G420">
        <f t="shared" si="48"/>
        <v>7</v>
      </c>
      <c r="H420">
        <f t="shared" si="49"/>
        <v>20</v>
      </c>
      <c r="I420">
        <f t="shared" si="50"/>
        <v>41</v>
      </c>
      <c r="J420" t="s">
        <v>37</v>
      </c>
      <c r="K420" t="s">
        <v>4</v>
      </c>
      <c r="L420" t="s">
        <v>38</v>
      </c>
      <c r="M420" t="s">
        <v>19</v>
      </c>
    </row>
    <row r="421" spans="1:13" x14ac:dyDescent="0.2">
      <c r="A421">
        <v>202012012296</v>
      </c>
      <c r="B421" t="s">
        <v>0</v>
      </c>
      <c r="C421" t="s">
        <v>381</v>
      </c>
      <c r="D421" t="s">
        <v>446</v>
      </c>
      <c r="E421" t="str">
        <f t="shared" si="46"/>
        <v>21.08</v>
      </c>
      <c r="F421">
        <f t="shared" si="47"/>
        <v>21</v>
      </c>
      <c r="G421">
        <f t="shared" si="48"/>
        <v>7</v>
      </c>
      <c r="H421">
        <f t="shared" si="49"/>
        <v>20</v>
      </c>
      <c r="I421">
        <f t="shared" si="50"/>
        <v>41</v>
      </c>
      <c r="J421" t="s">
        <v>107</v>
      </c>
      <c r="K421" t="s">
        <v>4</v>
      </c>
      <c r="L421" t="s">
        <v>59</v>
      </c>
      <c r="M421" t="s">
        <v>6</v>
      </c>
    </row>
    <row r="422" spans="1:13" x14ac:dyDescent="0.2">
      <c r="A422">
        <v>202012020515</v>
      </c>
      <c r="B422" t="s">
        <v>0</v>
      </c>
      <c r="C422" t="s">
        <v>381</v>
      </c>
      <c r="D422" t="s">
        <v>396</v>
      </c>
      <c r="E422" t="str">
        <f t="shared" si="46"/>
        <v>21.16</v>
      </c>
      <c r="F422">
        <f t="shared" si="47"/>
        <v>21</v>
      </c>
      <c r="G422">
        <f t="shared" si="48"/>
        <v>7</v>
      </c>
      <c r="H422">
        <f t="shared" si="49"/>
        <v>20</v>
      </c>
      <c r="I422">
        <f t="shared" si="50"/>
        <v>41</v>
      </c>
      <c r="J422" t="s">
        <v>8</v>
      </c>
      <c r="K422" t="s">
        <v>4</v>
      </c>
      <c r="L422" t="s">
        <v>25</v>
      </c>
      <c r="M422" t="s">
        <v>10</v>
      </c>
    </row>
    <row r="423" spans="1:13" x14ac:dyDescent="0.2">
      <c r="A423">
        <v>202004009700</v>
      </c>
      <c r="B423" t="s">
        <v>0</v>
      </c>
      <c r="C423" s="1">
        <v>43534</v>
      </c>
      <c r="D423" t="s">
        <v>546</v>
      </c>
      <c r="E423" t="str">
        <f t="shared" si="46"/>
        <v>21.18</v>
      </c>
      <c r="F423">
        <f t="shared" si="47"/>
        <v>21</v>
      </c>
      <c r="G423">
        <f t="shared" si="48"/>
        <v>7</v>
      </c>
      <c r="H423">
        <f t="shared" si="49"/>
        <v>20</v>
      </c>
      <c r="I423">
        <f t="shared" si="50"/>
        <v>41</v>
      </c>
      <c r="J423" t="s">
        <v>85</v>
      </c>
      <c r="K423" t="s">
        <v>4</v>
      </c>
      <c r="L423" t="s">
        <v>89</v>
      </c>
      <c r="M423" t="s">
        <v>19</v>
      </c>
    </row>
    <row r="424" spans="1:13" x14ac:dyDescent="0.2">
      <c r="A424">
        <v>202006017914</v>
      </c>
      <c r="B424" t="s">
        <v>0</v>
      </c>
      <c r="C424" s="1">
        <v>43750</v>
      </c>
      <c r="D424" t="s">
        <v>653</v>
      </c>
      <c r="E424" t="str">
        <f t="shared" si="46"/>
        <v>21.28</v>
      </c>
      <c r="F424">
        <f t="shared" si="47"/>
        <v>21</v>
      </c>
      <c r="G424">
        <f t="shared" si="48"/>
        <v>7</v>
      </c>
      <c r="H424">
        <f t="shared" si="49"/>
        <v>20</v>
      </c>
      <c r="I424">
        <f t="shared" si="50"/>
        <v>41</v>
      </c>
      <c r="J424" t="s">
        <v>107</v>
      </c>
      <c r="K424" t="s">
        <v>4</v>
      </c>
      <c r="L424" t="s">
        <v>59</v>
      </c>
      <c r="M424" t="s">
        <v>48</v>
      </c>
    </row>
    <row r="425" spans="1:13" x14ac:dyDescent="0.2">
      <c r="A425">
        <v>202010013009</v>
      </c>
      <c r="B425" t="s">
        <v>0</v>
      </c>
      <c r="C425" s="1">
        <v>44047</v>
      </c>
      <c r="D425" t="s">
        <v>305</v>
      </c>
      <c r="E425" t="str">
        <f t="shared" si="46"/>
        <v>21.39</v>
      </c>
      <c r="F425">
        <f t="shared" si="47"/>
        <v>21</v>
      </c>
      <c r="G425">
        <f t="shared" si="48"/>
        <v>7</v>
      </c>
      <c r="H425">
        <f t="shared" si="49"/>
        <v>20</v>
      </c>
      <c r="I425">
        <f t="shared" si="50"/>
        <v>41</v>
      </c>
      <c r="J425" t="s">
        <v>37</v>
      </c>
      <c r="K425" t="s">
        <v>4</v>
      </c>
      <c r="L425" t="s">
        <v>54</v>
      </c>
      <c r="M425" t="s">
        <v>6</v>
      </c>
    </row>
    <row r="426" spans="1:13" x14ac:dyDescent="0.2">
      <c r="A426">
        <v>202006014014</v>
      </c>
      <c r="B426" t="s">
        <v>0</v>
      </c>
      <c r="C426" s="1">
        <v>43750</v>
      </c>
      <c r="D426" t="s">
        <v>631</v>
      </c>
      <c r="E426" t="str">
        <f t="shared" si="46"/>
        <v>21.41</v>
      </c>
      <c r="F426">
        <f t="shared" si="47"/>
        <v>21</v>
      </c>
      <c r="G426">
        <f t="shared" si="48"/>
        <v>7</v>
      </c>
      <c r="H426">
        <f t="shared" si="49"/>
        <v>20</v>
      </c>
      <c r="I426">
        <f t="shared" si="50"/>
        <v>41</v>
      </c>
      <c r="J426" t="s">
        <v>37</v>
      </c>
      <c r="K426" t="s">
        <v>46</v>
      </c>
      <c r="L426" t="s">
        <v>47</v>
      </c>
      <c r="M426" t="s">
        <v>48</v>
      </c>
    </row>
    <row r="427" spans="1:13" x14ac:dyDescent="0.2">
      <c r="A427">
        <v>202007013376</v>
      </c>
      <c r="B427" t="s">
        <v>0</v>
      </c>
      <c r="C427" t="s">
        <v>1</v>
      </c>
      <c r="D427" t="s">
        <v>84</v>
      </c>
      <c r="E427" t="str">
        <f t="shared" si="46"/>
        <v>21.50</v>
      </c>
      <c r="F427">
        <f t="shared" si="47"/>
        <v>22</v>
      </c>
      <c r="G427">
        <f t="shared" si="48"/>
        <v>5</v>
      </c>
      <c r="H427">
        <f t="shared" si="49"/>
        <v>20</v>
      </c>
      <c r="I427">
        <f t="shared" si="50"/>
        <v>41</v>
      </c>
      <c r="J427" t="s">
        <v>85</v>
      </c>
      <c r="K427" t="s">
        <v>4</v>
      </c>
      <c r="L427" t="s">
        <v>86</v>
      </c>
      <c r="M427" t="s">
        <v>52</v>
      </c>
    </row>
    <row r="428" spans="1:13" x14ac:dyDescent="0.2">
      <c r="A428">
        <v>202009018431</v>
      </c>
      <c r="B428" t="s">
        <v>0</v>
      </c>
      <c r="C428" s="1">
        <v>44107</v>
      </c>
      <c r="D428" t="s">
        <v>84</v>
      </c>
      <c r="E428" t="str">
        <f t="shared" si="46"/>
        <v>21.50</v>
      </c>
      <c r="F428">
        <f t="shared" si="47"/>
        <v>22</v>
      </c>
      <c r="G428">
        <f t="shared" si="48"/>
        <v>5</v>
      </c>
      <c r="H428">
        <f t="shared" si="49"/>
        <v>20</v>
      </c>
      <c r="I428">
        <f t="shared" si="50"/>
        <v>41</v>
      </c>
      <c r="J428" t="s">
        <v>37</v>
      </c>
      <c r="K428" t="s">
        <v>4</v>
      </c>
      <c r="L428" t="s">
        <v>63</v>
      </c>
      <c r="M428" t="s">
        <v>31</v>
      </c>
    </row>
    <row r="429" spans="1:13" x14ac:dyDescent="0.2">
      <c r="A429">
        <v>202003022600</v>
      </c>
      <c r="B429" t="s">
        <v>0</v>
      </c>
      <c r="C429" s="1">
        <v>43717</v>
      </c>
      <c r="D429" t="s">
        <v>84</v>
      </c>
      <c r="E429" t="str">
        <f t="shared" si="46"/>
        <v>21.50</v>
      </c>
      <c r="F429">
        <f t="shared" si="47"/>
        <v>22</v>
      </c>
      <c r="G429">
        <f t="shared" si="48"/>
        <v>5</v>
      </c>
      <c r="H429">
        <f t="shared" si="49"/>
        <v>20</v>
      </c>
      <c r="I429">
        <f t="shared" si="50"/>
        <v>41</v>
      </c>
      <c r="J429" t="s">
        <v>85</v>
      </c>
      <c r="K429" t="s">
        <v>4</v>
      </c>
      <c r="L429" t="s">
        <v>86</v>
      </c>
      <c r="M429" t="s">
        <v>52</v>
      </c>
    </row>
    <row r="430" spans="1:13" x14ac:dyDescent="0.2">
      <c r="A430">
        <v>202009018428</v>
      </c>
      <c r="B430" t="s">
        <v>0</v>
      </c>
      <c r="C430" s="1">
        <v>44107</v>
      </c>
      <c r="D430" t="s">
        <v>232</v>
      </c>
      <c r="E430" t="str">
        <f t="shared" si="46"/>
        <v>21.71</v>
      </c>
      <c r="F430">
        <f t="shared" si="47"/>
        <v>22</v>
      </c>
      <c r="G430">
        <f t="shared" si="48"/>
        <v>5</v>
      </c>
      <c r="H430">
        <f t="shared" si="49"/>
        <v>20</v>
      </c>
      <c r="I430">
        <f t="shared" si="50"/>
        <v>41</v>
      </c>
      <c r="J430" t="s">
        <v>37</v>
      </c>
      <c r="K430" t="s">
        <v>4</v>
      </c>
      <c r="L430" t="s">
        <v>67</v>
      </c>
      <c r="M430" t="s">
        <v>31</v>
      </c>
    </row>
    <row r="431" spans="1:13" x14ac:dyDescent="0.2">
      <c r="A431">
        <v>202008005354</v>
      </c>
      <c r="B431" t="s">
        <v>0</v>
      </c>
      <c r="C431" t="s">
        <v>135</v>
      </c>
      <c r="D431" t="s">
        <v>164</v>
      </c>
      <c r="E431" t="str">
        <f t="shared" si="46"/>
        <v>22.48</v>
      </c>
      <c r="F431">
        <f t="shared" si="47"/>
        <v>22</v>
      </c>
      <c r="G431">
        <f t="shared" si="48"/>
        <v>5</v>
      </c>
      <c r="H431">
        <f t="shared" si="49"/>
        <v>20</v>
      </c>
      <c r="I431">
        <f t="shared" si="50"/>
        <v>41</v>
      </c>
      <c r="J431" t="s">
        <v>37</v>
      </c>
      <c r="K431" t="s">
        <v>4</v>
      </c>
      <c r="L431" t="s">
        <v>61</v>
      </c>
      <c r="M431" t="s">
        <v>48</v>
      </c>
    </row>
    <row r="432" spans="1:13" x14ac:dyDescent="0.2">
      <c r="A432">
        <v>202003006049</v>
      </c>
      <c r="B432" t="s">
        <v>0</v>
      </c>
      <c r="C432" s="1">
        <v>43717</v>
      </c>
      <c r="D432" t="s">
        <v>477</v>
      </c>
      <c r="E432" t="str">
        <f t="shared" si="46"/>
        <v>22.57</v>
      </c>
      <c r="F432">
        <f t="shared" si="47"/>
        <v>23</v>
      </c>
      <c r="G432">
        <f t="shared" si="48"/>
        <v>4</v>
      </c>
      <c r="H432">
        <f t="shared" si="49"/>
        <v>25</v>
      </c>
      <c r="I432">
        <f t="shared" si="50"/>
        <v>22</v>
      </c>
      <c r="J432" t="s">
        <v>37</v>
      </c>
      <c r="K432" t="s">
        <v>4</v>
      </c>
      <c r="L432" t="s">
        <v>478</v>
      </c>
      <c r="M432" t="s">
        <v>6</v>
      </c>
    </row>
    <row r="433" spans="1:13" x14ac:dyDescent="0.2">
      <c r="A433">
        <v>202007012450</v>
      </c>
      <c r="B433" t="s">
        <v>0</v>
      </c>
      <c r="C433" t="s">
        <v>1</v>
      </c>
      <c r="D433" t="s">
        <v>7</v>
      </c>
      <c r="E433" t="str">
        <f t="shared" si="46"/>
        <v>22.60</v>
      </c>
      <c r="F433">
        <f t="shared" si="47"/>
        <v>23</v>
      </c>
      <c r="G433">
        <f t="shared" si="48"/>
        <v>4</v>
      </c>
      <c r="H433">
        <f t="shared" si="49"/>
        <v>25</v>
      </c>
      <c r="I433">
        <f t="shared" si="50"/>
        <v>22</v>
      </c>
      <c r="J433" t="s">
        <v>8</v>
      </c>
      <c r="K433" t="s">
        <v>4</v>
      </c>
      <c r="L433" t="s">
        <v>9</v>
      </c>
      <c r="M433" t="s">
        <v>10</v>
      </c>
    </row>
    <row r="434" spans="1:13" x14ac:dyDescent="0.2">
      <c r="A434">
        <v>202008005692</v>
      </c>
      <c r="B434" t="s">
        <v>0</v>
      </c>
      <c r="C434" t="s">
        <v>135</v>
      </c>
      <c r="D434" t="s">
        <v>7</v>
      </c>
      <c r="E434" t="str">
        <f t="shared" si="46"/>
        <v>22.60</v>
      </c>
      <c r="F434">
        <f t="shared" si="47"/>
        <v>23</v>
      </c>
      <c r="G434">
        <f t="shared" si="48"/>
        <v>4</v>
      </c>
      <c r="H434">
        <f t="shared" si="49"/>
        <v>25</v>
      </c>
      <c r="I434">
        <f t="shared" si="50"/>
        <v>22</v>
      </c>
      <c r="J434" t="s">
        <v>8</v>
      </c>
      <c r="K434" t="s">
        <v>4</v>
      </c>
      <c r="L434" t="s">
        <v>9</v>
      </c>
      <c r="M434" t="s">
        <v>10</v>
      </c>
    </row>
    <row r="435" spans="1:13" x14ac:dyDescent="0.2">
      <c r="A435">
        <v>202010005256</v>
      </c>
      <c r="B435" t="s">
        <v>0</v>
      </c>
      <c r="C435" s="1">
        <v>44047</v>
      </c>
      <c r="D435" t="s">
        <v>319</v>
      </c>
      <c r="E435" t="str">
        <f t="shared" si="46"/>
        <v>23.31</v>
      </c>
      <c r="F435">
        <f t="shared" si="47"/>
        <v>23</v>
      </c>
      <c r="G435">
        <f t="shared" si="48"/>
        <v>4</v>
      </c>
      <c r="H435">
        <f t="shared" si="49"/>
        <v>25</v>
      </c>
      <c r="I435">
        <f t="shared" si="50"/>
        <v>22</v>
      </c>
      <c r="J435" t="s">
        <v>107</v>
      </c>
      <c r="K435" t="s">
        <v>4</v>
      </c>
      <c r="L435" t="s">
        <v>119</v>
      </c>
      <c r="M435" t="s">
        <v>48</v>
      </c>
    </row>
    <row r="436" spans="1:13" x14ac:dyDescent="0.2">
      <c r="A436">
        <v>202010009862</v>
      </c>
      <c r="B436" t="s">
        <v>0</v>
      </c>
      <c r="C436" s="1">
        <v>44047</v>
      </c>
      <c r="D436" t="s">
        <v>304</v>
      </c>
      <c r="E436" t="str">
        <f t="shared" si="46"/>
        <v>23.59</v>
      </c>
      <c r="F436">
        <f t="shared" si="47"/>
        <v>24</v>
      </c>
      <c r="G436">
        <f t="shared" si="48"/>
        <v>3</v>
      </c>
      <c r="H436">
        <f t="shared" si="49"/>
        <v>25</v>
      </c>
      <c r="I436">
        <f t="shared" si="50"/>
        <v>22</v>
      </c>
      <c r="J436" t="s">
        <v>37</v>
      </c>
      <c r="K436" t="s">
        <v>46</v>
      </c>
      <c r="L436" t="s">
        <v>23</v>
      </c>
      <c r="M436" t="s">
        <v>52</v>
      </c>
    </row>
    <row r="437" spans="1:13" x14ac:dyDescent="0.2">
      <c r="A437">
        <v>202006017931</v>
      </c>
      <c r="B437" t="s">
        <v>0</v>
      </c>
      <c r="C437" s="1">
        <v>43750</v>
      </c>
      <c r="D437" t="s">
        <v>628</v>
      </c>
      <c r="E437" t="str">
        <f t="shared" si="46"/>
        <v>23.65</v>
      </c>
      <c r="F437">
        <f t="shared" si="47"/>
        <v>24</v>
      </c>
      <c r="G437">
        <f t="shared" si="48"/>
        <v>3</v>
      </c>
      <c r="H437">
        <f t="shared" si="49"/>
        <v>25</v>
      </c>
      <c r="I437">
        <f t="shared" si="50"/>
        <v>22</v>
      </c>
      <c r="J437" t="s">
        <v>29</v>
      </c>
      <c r="K437" t="s">
        <v>4</v>
      </c>
      <c r="L437" t="s">
        <v>33</v>
      </c>
      <c r="M437" t="s">
        <v>19</v>
      </c>
    </row>
    <row r="438" spans="1:13" x14ac:dyDescent="0.2">
      <c r="A438">
        <v>202005023634</v>
      </c>
      <c r="B438" t="s">
        <v>0</v>
      </c>
      <c r="C438" t="s">
        <v>560</v>
      </c>
      <c r="D438" t="s">
        <v>574</v>
      </c>
      <c r="E438" t="str">
        <f t="shared" si="46"/>
        <v>24.09</v>
      </c>
      <c r="F438">
        <f t="shared" si="47"/>
        <v>24</v>
      </c>
      <c r="G438">
        <f t="shared" si="48"/>
        <v>3</v>
      </c>
      <c r="H438">
        <f t="shared" si="49"/>
        <v>25</v>
      </c>
      <c r="I438">
        <f t="shared" si="50"/>
        <v>22</v>
      </c>
      <c r="J438" t="s">
        <v>29</v>
      </c>
      <c r="K438" t="s">
        <v>4</v>
      </c>
      <c r="L438" t="s">
        <v>33</v>
      </c>
      <c r="M438" t="s">
        <v>19</v>
      </c>
    </row>
    <row r="439" spans="1:13" x14ac:dyDescent="0.2">
      <c r="A439">
        <v>202008007464</v>
      </c>
      <c r="B439" t="s">
        <v>0</v>
      </c>
      <c r="C439" t="s">
        <v>135</v>
      </c>
      <c r="D439" t="s">
        <v>171</v>
      </c>
      <c r="E439" t="str">
        <f t="shared" si="46"/>
        <v>24.53</v>
      </c>
      <c r="F439">
        <f t="shared" si="47"/>
        <v>25</v>
      </c>
      <c r="G439">
        <f t="shared" si="48"/>
        <v>6</v>
      </c>
      <c r="H439">
        <f t="shared" si="49"/>
        <v>25</v>
      </c>
      <c r="I439">
        <f t="shared" si="50"/>
        <v>22</v>
      </c>
      <c r="J439" t="s">
        <v>85</v>
      </c>
      <c r="K439" t="s">
        <v>4</v>
      </c>
      <c r="L439" t="s">
        <v>101</v>
      </c>
      <c r="M439" t="s">
        <v>81</v>
      </c>
    </row>
    <row r="440" spans="1:13" x14ac:dyDescent="0.2">
      <c r="A440">
        <v>202007027146</v>
      </c>
      <c r="B440" t="s">
        <v>0</v>
      </c>
      <c r="C440" t="s">
        <v>1</v>
      </c>
      <c r="D440" t="s">
        <v>118</v>
      </c>
      <c r="E440" t="str">
        <f t="shared" si="46"/>
        <v>24.59</v>
      </c>
      <c r="F440">
        <f t="shared" si="47"/>
        <v>25</v>
      </c>
      <c r="G440">
        <f t="shared" si="48"/>
        <v>6</v>
      </c>
      <c r="H440">
        <f t="shared" si="49"/>
        <v>25</v>
      </c>
      <c r="I440">
        <f t="shared" si="50"/>
        <v>22</v>
      </c>
      <c r="J440" t="s">
        <v>107</v>
      </c>
      <c r="K440" t="s">
        <v>4</v>
      </c>
      <c r="L440" t="s">
        <v>119</v>
      </c>
      <c r="M440" t="s">
        <v>48</v>
      </c>
    </row>
    <row r="441" spans="1:13" x14ac:dyDescent="0.2">
      <c r="A441">
        <v>202010011780</v>
      </c>
      <c r="B441" t="s">
        <v>0</v>
      </c>
      <c r="C441" s="1">
        <v>44047</v>
      </c>
      <c r="D441" t="s">
        <v>318</v>
      </c>
      <c r="E441" t="str">
        <f t="shared" si="46"/>
        <v>24.62</v>
      </c>
      <c r="F441">
        <f t="shared" si="47"/>
        <v>25</v>
      </c>
      <c r="G441">
        <f t="shared" si="48"/>
        <v>6</v>
      </c>
      <c r="H441">
        <f t="shared" si="49"/>
        <v>25</v>
      </c>
      <c r="I441">
        <f t="shared" si="50"/>
        <v>22</v>
      </c>
      <c r="J441" t="s">
        <v>107</v>
      </c>
      <c r="K441" t="s">
        <v>4</v>
      </c>
      <c r="L441" t="s">
        <v>59</v>
      </c>
      <c r="M441" t="s">
        <v>48</v>
      </c>
    </row>
    <row r="442" spans="1:13" x14ac:dyDescent="0.2">
      <c r="A442">
        <v>202008005691</v>
      </c>
      <c r="B442" t="s">
        <v>0</v>
      </c>
      <c r="C442" t="s">
        <v>135</v>
      </c>
      <c r="D442" t="s">
        <v>138</v>
      </c>
      <c r="E442" t="str">
        <f t="shared" si="46"/>
        <v>24.80</v>
      </c>
      <c r="F442">
        <f t="shared" si="47"/>
        <v>25</v>
      </c>
      <c r="G442">
        <f t="shared" si="48"/>
        <v>6</v>
      </c>
      <c r="H442">
        <f t="shared" si="49"/>
        <v>25</v>
      </c>
      <c r="I442">
        <f t="shared" si="50"/>
        <v>22</v>
      </c>
      <c r="J442" t="s">
        <v>8</v>
      </c>
      <c r="K442" t="s">
        <v>4</v>
      </c>
      <c r="L442" t="s">
        <v>18</v>
      </c>
      <c r="M442" t="s">
        <v>19</v>
      </c>
    </row>
    <row r="443" spans="1:13" x14ac:dyDescent="0.2">
      <c r="A443">
        <v>202010013020</v>
      </c>
      <c r="B443" t="s">
        <v>0</v>
      </c>
      <c r="C443" s="1">
        <v>44047</v>
      </c>
      <c r="D443" t="s">
        <v>302</v>
      </c>
      <c r="E443" t="str">
        <f t="shared" si="46"/>
        <v>25.17</v>
      </c>
      <c r="F443">
        <f t="shared" si="47"/>
        <v>25</v>
      </c>
      <c r="G443">
        <f t="shared" si="48"/>
        <v>6</v>
      </c>
      <c r="H443">
        <f t="shared" si="49"/>
        <v>25</v>
      </c>
      <c r="I443">
        <f t="shared" si="50"/>
        <v>22</v>
      </c>
      <c r="J443" t="s">
        <v>37</v>
      </c>
      <c r="K443" t="s">
        <v>4</v>
      </c>
      <c r="L443" t="s">
        <v>61</v>
      </c>
      <c r="M443" t="s">
        <v>48</v>
      </c>
    </row>
    <row r="444" spans="1:13" x14ac:dyDescent="0.2">
      <c r="A444">
        <v>202010011790</v>
      </c>
      <c r="B444" t="s">
        <v>0</v>
      </c>
      <c r="C444" s="1">
        <v>44047</v>
      </c>
      <c r="D444" t="s">
        <v>315</v>
      </c>
      <c r="E444" t="str">
        <f t="shared" si="46"/>
        <v>25.29</v>
      </c>
      <c r="F444">
        <f t="shared" si="47"/>
        <v>25</v>
      </c>
      <c r="G444">
        <f t="shared" si="48"/>
        <v>6</v>
      </c>
      <c r="H444">
        <f t="shared" si="49"/>
        <v>25</v>
      </c>
      <c r="I444">
        <f t="shared" si="50"/>
        <v>22</v>
      </c>
      <c r="J444" t="s">
        <v>107</v>
      </c>
      <c r="K444" t="s">
        <v>4</v>
      </c>
      <c r="L444" t="s">
        <v>123</v>
      </c>
      <c r="M444" t="s">
        <v>48</v>
      </c>
    </row>
    <row r="445" spans="1:13" x14ac:dyDescent="0.2">
      <c r="A445">
        <v>202004016214</v>
      </c>
      <c r="B445" t="s">
        <v>0</v>
      </c>
      <c r="C445" s="1">
        <v>43534</v>
      </c>
      <c r="D445" t="s">
        <v>540</v>
      </c>
      <c r="E445" t="str">
        <f t="shared" si="46"/>
        <v>25.70</v>
      </c>
      <c r="F445">
        <f t="shared" si="47"/>
        <v>26</v>
      </c>
      <c r="G445">
        <f t="shared" si="48"/>
        <v>5</v>
      </c>
      <c r="H445">
        <f t="shared" si="49"/>
        <v>25</v>
      </c>
      <c r="I445">
        <f t="shared" si="50"/>
        <v>22</v>
      </c>
      <c r="J445" t="s">
        <v>37</v>
      </c>
      <c r="K445" t="s">
        <v>4</v>
      </c>
      <c r="L445" t="s">
        <v>216</v>
      </c>
      <c r="M445" t="s">
        <v>31</v>
      </c>
    </row>
    <row r="446" spans="1:13" x14ac:dyDescent="0.2">
      <c r="A446">
        <v>202007010047</v>
      </c>
      <c r="B446" t="s">
        <v>0</v>
      </c>
      <c r="C446" t="s">
        <v>1</v>
      </c>
      <c r="D446" t="s">
        <v>110</v>
      </c>
      <c r="E446" t="str">
        <f t="shared" si="46"/>
        <v>25.80</v>
      </c>
      <c r="F446">
        <f t="shared" si="47"/>
        <v>26</v>
      </c>
      <c r="G446">
        <f t="shared" si="48"/>
        <v>5</v>
      </c>
      <c r="H446">
        <f t="shared" si="49"/>
        <v>25</v>
      </c>
      <c r="I446">
        <f t="shared" si="50"/>
        <v>22</v>
      </c>
      <c r="J446" t="s">
        <v>107</v>
      </c>
      <c r="K446" t="s">
        <v>4</v>
      </c>
      <c r="L446" t="s">
        <v>111</v>
      </c>
      <c r="M446" t="s">
        <v>48</v>
      </c>
    </row>
    <row r="447" spans="1:13" x14ac:dyDescent="0.2">
      <c r="A447">
        <v>202008009146</v>
      </c>
      <c r="B447" t="s">
        <v>0</v>
      </c>
      <c r="C447" t="s">
        <v>135</v>
      </c>
      <c r="D447" t="s">
        <v>142</v>
      </c>
      <c r="E447" t="str">
        <f t="shared" si="46"/>
        <v>25.92</v>
      </c>
      <c r="F447">
        <f t="shared" si="47"/>
        <v>26</v>
      </c>
      <c r="G447">
        <f t="shared" si="48"/>
        <v>5</v>
      </c>
      <c r="H447">
        <f t="shared" si="49"/>
        <v>25</v>
      </c>
      <c r="I447">
        <f t="shared" si="50"/>
        <v>22</v>
      </c>
      <c r="J447" t="s">
        <v>8</v>
      </c>
      <c r="K447" t="s">
        <v>4</v>
      </c>
      <c r="L447" t="s">
        <v>14</v>
      </c>
      <c r="M447" t="s">
        <v>10</v>
      </c>
    </row>
    <row r="448" spans="1:13" x14ac:dyDescent="0.2">
      <c r="A448">
        <v>202009018474</v>
      </c>
      <c r="B448" t="s">
        <v>0</v>
      </c>
      <c r="C448" s="1">
        <v>44107</v>
      </c>
      <c r="D448" t="s">
        <v>190</v>
      </c>
      <c r="E448" t="str">
        <f t="shared" si="46"/>
        <v>26.44</v>
      </c>
      <c r="F448">
        <f t="shared" si="47"/>
        <v>26</v>
      </c>
      <c r="G448">
        <f t="shared" si="48"/>
        <v>5</v>
      </c>
      <c r="H448">
        <f t="shared" si="49"/>
        <v>25</v>
      </c>
      <c r="I448">
        <f t="shared" si="50"/>
        <v>22</v>
      </c>
      <c r="J448" t="s">
        <v>8</v>
      </c>
      <c r="K448" t="s">
        <v>4</v>
      </c>
      <c r="L448" t="s">
        <v>14</v>
      </c>
      <c r="M448" t="s">
        <v>10</v>
      </c>
    </row>
    <row r="449" spans="1:13" x14ac:dyDescent="0.2">
      <c r="A449">
        <v>202003006926</v>
      </c>
      <c r="B449" t="s">
        <v>0</v>
      </c>
      <c r="C449" s="1">
        <v>43717</v>
      </c>
      <c r="D449" t="s">
        <v>190</v>
      </c>
      <c r="E449" t="str">
        <f t="shared" ref="E449:E512" si="51">REPLACE(D449,1,1,"")</f>
        <v>26.44</v>
      </c>
      <c r="F449">
        <f t="shared" si="47"/>
        <v>26</v>
      </c>
      <c r="G449">
        <f t="shared" si="48"/>
        <v>5</v>
      </c>
      <c r="H449">
        <f t="shared" si="49"/>
        <v>25</v>
      </c>
      <c r="I449">
        <f t="shared" si="50"/>
        <v>22</v>
      </c>
      <c r="J449" t="s">
        <v>107</v>
      </c>
      <c r="K449" t="s">
        <v>4</v>
      </c>
      <c r="L449" t="s">
        <v>108</v>
      </c>
      <c r="M449" t="s">
        <v>48</v>
      </c>
    </row>
    <row r="450" spans="1:13" x14ac:dyDescent="0.2">
      <c r="A450">
        <v>202009014897</v>
      </c>
      <c r="B450" t="s">
        <v>0</v>
      </c>
      <c r="C450" s="1">
        <v>44107</v>
      </c>
      <c r="D450" t="s">
        <v>218</v>
      </c>
      <c r="E450" t="str">
        <f t="shared" si="51"/>
        <v>26.55</v>
      </c>
      <c r="F450">
        <f t="shared" ref="F450:F513" si="52">ROUND(E450,0)</f>
        <v>27</v>
      </c>
      <c r="G450">
        <f t="shared" ref="G450:G513" si="53">COUNTIF($F$1:$F$674,F450)</f>
        <v>4</v>
      </c>
      <c r="H450">
        <f t="shared" ref="H450:H513" si="54">ROUND(E450/5,0)*5</f>
        <v>25</v>
      </c>
      <c r="I450">
        <f t="shared" ref="I450:I513" si="55">COUNTIF($H$1:$H$674,H450)</f>
        <v>22</v>
      </c>
      <c r="J450" t="s">
        <v>37</v>
      </c>
      <c r="K450" t="s">
        <v>46</v>
      </c>
      <c r="L450" t="s">
        <v>47</v>
      </c>
      <c r="M450" t="s">
        <v>48</v>
      </c>
    </row>
    <row r="451" spans="1:13" x14ac:dyDescent="0.2">
      <c r="A451">
        <v>202012021290</v>
      </c>
      <c r="B451" t="s">
        <v>0</v>
      </c>
      <c r="C451" t="s">
        <v>378</v>
      </c>
      <c r="D451" t="s">
        <v>412</v>
      </c>
      <c r="E451" t="str">
        <f t="shared" si="51"/>
        <v>26.90</v>
      </c>
      <c r="F451">
        <f t="shared" si="52"/>
        <v>27</v>
      </c>
      <c r="G451">
        <f t="shared" si="53"/>
        <v>4</v>
      </c>
      <c r="H451">
        <f t="shared" si="54"/>
        <v>25</v>
      </c>
      <c r="I451">
        <f t="shared" si="55"/>
        <v>22</v>
      </c>
      <c r="J451" t="s">
        <v>37</v>
      </c>
      <c r="K451" t="s">
        <v>4</v>
      </c>
      <c r="L451" t="s">
        <v>413</v>
      </c>
      <c r="M451" t="s">
        <v>31</v>
      </c>
    </row>
    <row r="452" spans="1:13" x14ac:dyDescent="0.2">
      <c r="A452">
        <v>202007025848</v>
      </c>
      <c r="B452" t="s">
        <v>0</v>
      </c>
      <c r="C452" t="s">
        <v>1</v>
      </c>
      <c r="D452" t="s">
        <v>64</v>
      </c>
      <c r="E452" t="str">
        <f t="shared" si="51"/>
        <v>27.03</v>
      </c>
      <c r="F452">
        <f t="shared" si="52"/>
        <v>27</v>
      </c>
      <c r="G452">
        <f t="shared" si="53"/>
        <v>4</v>
      </c>
      <c r="H452">
        <f t="shared" si="54"/>
        <v>25</v>
      </c>
      <c r="I452">
        <f t="shared" si="55"/>
        <v>22</v>
      </c>
      <c r="J452" t="s">
        <v>37</v>
      </c>
      <c r="K452" t="s">
        <v>46</v>
      </c>
      <c r="L452" t="s">
        <v>65</v>
      </c>
      <c r="M452" t="s">
        <v>48</v>
      </c>
    </row>
    <row r="453" spans="1:13" x14ac:dyDescent="0.2">
      <c r="A453">
        <v>202005022847</v>
      </c>
      <c r="B453" t="s">
        <v>0</v>
      </c>
      <c r="C453" t="s">
        <v>560</v>
      </c>
      <c r="D453" t="s">
        <v>579</v>
      </c>
      <c r="E453" t="str">
        <f t="shared" si="51"/>
        <v>27.41</v>
      </c>
      <c r="F453">
        <f t="shared" si="52"/>
        <v>27</v>
      </c>
      <c r="G453">
        <f t="shared" si="53"/>
        <v>4</v>
      </c>
      <c r="H453">
        <f t="shared" si="54"/>
        <v>25</v>
      </c>
      <c r="I453">
        <f t="shared" si="55"/>
        <v>22</v>
      </c>
      <c r="J453" t="s">
        <v>37</v>
      </c>
      <c r="K453" t="s">
        <v>4</v>
      </c>
      <c r="L453" t="s">
        <v>530</v>
      </c>
      <c r="M453" t="s">
        <v>6</v>
      </c>
    </row>
    <row r="454" spans="1:13" x14ac:dyDescent="0.2">
      <c r="A454">
        <v>202005023644</v>
      </c>
      <c r="B454" t="s">
        <v>0</v>
      </c>
      <c r="C454" t="s">
        <v>560</v>
      </c>
      <c r="D454" t="s">
        <v>566</v>
      </c>
      <c r="E454" t="str">
        <f t="shared" si="51"/>
        <v>27.62</v>
      </c>
      <c r="F454">
        <f t="shared" si="52"/>
        <v>28</v>
      </c>
      <c r="G454">
        <f t="shared" si="53"/>
        <v>2</v>
      </c>
      <c r="H454">
        <f t="shared" si="54"/>
        <v>30</v>
      </c>
      <c r="I454">
        <f t="shared" si="55"/>
        <v>15</v>
      </c>
      <c r="J454" t="s">
        <v>8</v>
      </c>
      <c r="K454" t="s">
        <v>4</v>
      </c>
      <c r="L454" t="s">
        <v>14</v>
      </c>
      <c r="M454" t="s">
        <v>10</v>
      </c>
    </row>
    <row r="455" spans="1:13" x14ac:dyDescent="0.2">
      <c r="A455">
        <v>202006007508</v>
      </c>
      <c r="B455" t="s">
        <v>0</v>
      </c>
      <c r="C455" s="1">
        <v>43750</v>
      </c>
      <c r="D455" t="s">
        <v>624</v>
      </c>
      <c r="E455" t="str">
        <f t="shared" si="51"/>
        <v>28.28</v>
      </c>
      <c r="F455">
        <f t="shared" si="52"/>
        <v>28</v>
      </c>
      <c r="G455">
        <f t="shared" si="53"/>
        <v>2</v>
      </c>
      <c r="H455">
        <f t="shared" si="54"/>
        <v>30</v>
      </c>
      <c r="I455">
        <f t="shared" si="55"/>
        <v>15</v>
      </c>
      <c r="J455" t="s">
        <v>29</v>
      </c>
      <c r="K455" t="s">
        <v>4</v>
      </c>
      <c r="L455" t="s">
        <v>33</v>
      </c>
      <c r="M455" t="s">
        <v>19</v>
      </c>
    </row>
    <row r="456" spans="1:13" x14ac:dyDescent="0.2">
      <c r="A456">
        <v>202003027483</v>
      </c>
      <c r="B456" t="s">
        <v>0</v>
      </c>
      <c r="C456" s="1">
        <v>43717</v>
      </c>
      <c r="D456" t="s">
        <v>482</v>
      </c>
      <c r="E456" t="str">
        <f t="shared" si="51"/>
        <v>29.02</v>
      </c>
      <c r="F456">
        <f t="shared" si="52"/>
        <v>29</v>
      </c>
      <c r="G456">
        <f t="shared" si="53"/>
        <v>1</v>
      </c>
      <c r="H456">
        <f t="shared" si="54"/>
        <v>30</v>
      </c>
      <c r="I456">
        <f t="shared" si="55"/>
        <v>15</v>
      </c>
      <c r="J456" t="s">
        <v>37</v>
      </c>
      <c r="K456" t="s">
        <v>4</v>
      </c>
      <c r="L456" t="s">
        <v>216</v>
      </c>
      <c r="M456" t="s">
        <v>31</v>
      </c>
    </row>
    <row r="457" spans="1:13" x14ac:dyDescent="0.2">
      <c r="A457">
        <v>202003025506</v>
      </c>
      <c r="B457" t="s">
        <v>0</v>
      </c>
      <c r="C457" s="1">
        <v>43717</v>
      </c>
      <c r="D457" t="s">
        <v>464</v>
      </c>
      <c r="E457" t="str">
        <f t="shared" si="51"/>
        <v>30.26</v>
      </c>
      <c r="F457">
        <f t="shared" si="52"/>
        <v>30</v>
      </c>
      <c r="G457">
        <f t="shared" si="53"/>
        <v>3</v>
      </c>
      <c r="H457">
        <f t="shared" si="54"/>
        <v>30</v>
      </c>
      <c r="I457">
        <f t="shared" si="55"/>
        <v>15</v>
      </c>
      <c r="J457" t="s">
        <v>8</v>
      </c>
      <c r="K457" t="s">
        <v>4</v>
      </c>
      <c r="L457" t="s">
        <v>21</v>
      </c>
      <c r="M457" t="s">
        <v>10</v>
      </c>
    </row>
    <row r="458" spans="1:13" x14ac:dyDescent="0.2">
      <c r="A458">
        <v>202006007100</v>
      </c>
      <c r="B458" t="s">
        <v>0</v>
      </c>
      <c r="C458" s="1">
        <v>43750</v>
      </c>
      <c r="D458" t="s">
        <v>646</v>
      </c>
      <c r="E458" t="str">
        <f t="shared" si="51"/>
        <v>30.29</v>
      </c>
      <c r="F458">
        <f t="shared" si="52"/>
        <v>30</v>
      </c>
      <c r="G458">
        <f t="shared" si="53"/>
        <v>3</v>
      </c>
      <c r="H458">
        <f t="shared" si="54"/>
        <v>30</v>
      </c>
      <c r="I458">
        <f t="shared" si="55"/>
        <v>15</v>
      </c>
      <c r="J458" t="s">
        <v>85</v>
      </c>
      <c r="K458" t="s">
        <v>4</v>
      </c>
      <c r="L458" t="s">
        <v>101</v>
      </c>
      <c r="M458" t="s">
        <v>81</v>
      </c>
    </row>
    <row r="459" spans="1:13" x14ac:dyDescent="0.2">
      <c r="A459">
        <v>202004009699</v>
      </c>
      <c r="B459" t="s">
        <v>0</v>
      </c>
      <c r="C459" s="1">
        <v>43534</v>
      </c>
      <c r="D459" t="s">
        <v>510</v>
      </c>
      <c r="E459" t="str">
        <f t="shared" si="51"/>
        <v>30.35</v>
      </c>
      <c r="F459">
        <f t="shared" si="52"/>
        <v>30</v>
      </c>
      <c r="G459">
        <f t="shared" si="53"/>
        <v>3</v>
      </c>
      <c r="H459">
        <f t="shared" si="54"/>
        <v>30</v>
      </c>
      <c r="I459">
        <f t="shared" si="55"/>
        <v>15</v>
      </c>
      <c r="J459" t="s">
        <v>8</v>
      </c>
      <c r="K459" t="s">
        <v>4</v>
      </c>
      <c r="L459" t="s">
        <v>18</v>
      </c>
      <c r="M459" t="s">
        <v>19</v>
      </c>
    </row>
    <row r="460" spans="1:13" x14ac:dyDescent="0.2">
      <c r="A460">
        <v>202012016000</v>
      </c>
      <c r="B460" t="s">
        <v>0</v>
      </c>
      <c r="C460" t="s">
        <v>378</v>
      </c>
      <c r="D460" t="s">
        <v>419</v>
      </c>
      <c r="E460" t="str">
        <f t="shared" si="51"/>
        <v>31.85</v>
      </c>
      <c r="F460">
        <f t="shared" si="52"/>
        <v>32</v>
      </c>
      <c r="G460">
        <f t="shared" si="53"/>
        <v>9</v>
      </c>
      <c r="H460">
        <f t="shared" si="54"/>
        <v>30</v>
      </c>
      <c r="I460">
        <f t="shared" si="55"/>
        <v>15</v>
      </c>
      <c r="J460" t="s">
        <v>37</v>
      </c>
      <c r="K460" t="s">
        <v>4</v>
      </c>
      <c r="L460" t="s">
        <v>69</v>
      </c>
      <c r="M460" t="s">
        <v>31</v>
      </c>
    </row>
    <row r="461" spans="1:13" x14ac:dyDescent="0.2">
      <c r="A461">
        <v>202012014167</v>
      </c>
      <c r="B461" t="s">
        <v>0</v>
      </c>
      <c r="C461" t="s">
        <v>378</v>
      </c>
      <c r="D461" t="s">
        <v>441</v>
      </c>
      <c r="E461" t="str">
        <f t="shared" si="51"/>
        <v>32.14</v>
      </c>
      <c r="F461">
        <f t="shared" si="52"/>
        <v>32</v>
      </c>
      <c r="G461">
        <f t="shared" si="53"/>
        <v>9</v>
      </c>
      <c r="H461">
        <f t="shared" si="54"/>
        <v>30</v>
      </c>
      <c r="I461">
        <f t="shared" si="55"/>
        <v>15</v>
      </c>
      <c r="J461" t="s">
        <v>107</v>
      </c>
      <c r="K461" t="s">
        <v>4</v>
      </c>
      <c r="L461" t="s">
        <v>117</v>
      </c>
      <c r="M461" t="s">
        <v>48</v>
      </c>
    </row>
    <row r="462" spans="1:13" x14ac:dyDescent="0.2">
      <c r="A462">
        <v>202010005258</v>
      </c>
      <c r="B462" t="s">
        <v>0</v>
      </c>
      <c r="C462" s="1">
        <v>44047</v>
      </c>
      <c r="D462" t="s">
        <v>286</v>
      </c>
      <c r="E462" t="str">
        <f t="shared" si="51"/>
        <v>32.15</v>
      </c>
      <c r="F462">
        <f t="shared" si="52"/>
        <v>32</v>
      </c>
      <c r="G462">
        <f t="shared" si="53"/>
        <v>9</v>
      </c>
      <c r="H462">
        <f t="shared" si="54"/>
        <v>30</v>
      </c>
      <c r="I462">
        <f t="shared" si="55"/>
        <v>15</v>
      </c>
      <c r="J462" t="s">
        <v>37</v>
      </c>
      <c r="K462" t="s">
        <v>4</v>
      </c>
      <c r="L462" t="s">
        <v>216</v>
      </c>
      <c r="M462" t="s">
        <v>31</v>
      </c>
    </row>
    <row r="463" spans="1:13" x14ac:dyDescent="0.2">
      <c r="A463">
        <v>202012021296</v>
      </c>
      <c r="B463" t="s">
        <v>0</v>
      </c>
      <c r="C463" t="s">
        <v>378</v>
      </c>
      <c r="D463" t="s">
        <v>408</v>
      </c>
      <c r="E463" t="str">
        <f t="shared" si="51"/>
        <v>32.25</v>
      </c>
      <c r="F463">
        <f t="shared" si="52"/>
        <v>32</v>
      </c>
      <c r="G463">
        <f t="shared" si="53"/>
        <v>9</v>
      </c>
      <c r="H463">
        <f t="shared" si="54"/>
        <v>30</v>
      </c>
      <c r="I463">
        <f t="shared" si="55"/>
        <v>15</v>
      </c>
      <c r="J463" t="s">
        <v>37</v>
      </c>
      <c r="K463" t="s">
        <v>4</v>
      </c>
      <c r="L463" t="s">
        <v>40</v>
      </c>
      <c r="M463" t="s">
        <v>31</v>
      </c>
    </row>
    <row r="464" spans="1:13" x14ac:dyDescent="0.2">
      <c r="A464">
        <v>202012021296</v>
      </c>
      <c r="B464" t="s">
        <v>0</v>
      </c>
      <c r="C464" t="s">
        <v>378</v>
      </c>
      <c r="D464" t="s">
        <v>408</v>
      </c>
      <c r="E464" t="str">
        <f t="shared" si="51"/>
        <v>32.25</v>
      </c>
      <c r="F464">
        <f t="shared" si="52"/>
        <v>32</v>
      </c>
      <c r="G464">
        <f t="shared" si="53"/>
        <v>9</v>
      </c>
      <c r="H464">
        <f t="shared" si="54"/>
        <v>30</v>
      </c>
      <c r="I464">
        <f t="shared" si="55"/>
        <v>15</v>
      </c>
      <c r="J464" t="s">
        <v>37</v>
      </c>
      <c r="K464" t="s">
        <v>4</v>
      </c>
      <c r="L464" t="s">
        <v>40</v>
      </c>
      <c r="M464" t="s">
        <v>31</v>
      </c>
    </row>
    <row r="465" spans="1:13" x14ac:dyDescent="0.2">
      <c r="A465">
        <v>202012022397</v>
      </c>
      <c r="B465" t="s">
        <v>0</v>
      </c>
      <c r="C465" t="s">
        <v>378</v>
      </c>
      <c r="D465" t="s">
        <v>408</v>
      </c>
      <c r="E465" t="str">
        <f t="shared" si="51"/>
        <v>32.25</v>
      </c>
      <c r="F465">
        <f t="shared" si="52"/>
        <v>32</v>
      </c>
      <c r="G465">
        <f t="shared" si="53"/>
        <v>9</v>
      </c>
      <c r="H465">
        <f t="shared" si="54"/>
        <v>30</v>
      </c>
      <c r="I465">
        <f t="shared" si="55"/>
        <v>15</v>
      </c>
      <c r="J465" t="s">
        <v>85</v>
      </c>
      <c r="K465" t="s">
        <v>4</v>
      </c>
      <c r="L465" t="s">
        <v>86</v>
      </c>
      <c r="M465" t="s">
        <v>52</v>
      </c>
    </row>
    <row r="466" spans="1:13" x14ac:dyDescent="0.2">
      <c r="A466">
        <v>202004004654</v>
      </c>
      <c r="B466" t="s">
        <v>0</v>
      </c>
      <c r="C466" s="1">
        <v>43534</v>
      </c>
      <c r="D466" t="s">
        <v>408</v>
      </c>
      <c r="E466" t="str">
        <f t="shared" si="51"/>
        <v>32.25</v>
      </c>
      <c r="F466">
        <f t="shared" si="52"/>
        <v>32</v>
      </c>
      <c r="G466">
        <f t="shared" si="53"/>
        <v>9</v>
      </c>
      <c r="H466">
        <f t="shared" si="54"/>
        <v>30</v>
      </c>
      <c r="I466">
        <f t="shared" si="55"/>
        <v>15</v>
      </c>
      <c r="J466" t="s">
        <v>37</v>
      </c>
      <c r="K466" t="s">
        <v>4</v>
      </c>
      <c r="L466" t="s">
        <v>40</v>
      </c>
      <c r="M466" t="s">
        <v>31</v>
      </c>
    </row>
    <row r="467" spans="1:13" x14ac:dyDescent="0.2">
      <c r="A467">
        <v>202004018077</v>
      </c>
      <c r="B467" t="s">
        <v>0</v>
      </c>
      <c r="C467" s="1">
        <v>43534</v>
      </c>
      <c r="D467" t="s">
        <v>555</v>
      </c>
      <c r="E467" t="str">
        <f t="shared" si="51"/>
        <v>32.26</v>
      </c>
      <c r="F467">
        <f t="shared" si="52"/>
        <v>32</v>
      </c>
      <c r="G467">
        <f t="shared" si="53"/>
        <v>9</v>
      </c>
      <c r="H467">
        <f t="shared" si="54"/>
        <v>30</v>
      </c>
      <c r="I467">
        <f t="shared" si="55"/>
        <v>15</v>
      </c>
      <c r="J467" t="s">
        <v>107</v>
      </c>
      <c r="K467" t="s">
        <v>4</v>
      </c>
      <c r="L467" t="s">
        <v>113</v>
      </c>
      <c r="M467" t="s">
        <v>48</v>
      </c>
    </row>
    <row r="468" spans="1:13" x14ac:dyDescent="0.2">
      <c r="A468">
        <v>202012021294</v>
      </c>
      <c r="B468" t="s">
        <v>0</v>
      </c>
      <c r="C468" t="s">
        <v>378</v>
      </c>
      <c r="D468" t="s">
        <v>410</v>
      </c>
      <c r="E468" t="str">
        <f t="shared" si="51"/>
        <v>32.35</v>
      </c>
      <c r="F468">
        <f t="shared" si="52"/>
        <v>32</v>
      </c>
      <c r="G468">
        <f t="shared" si="53"/>
        <v>9</v>
      </c>
      <c r="H468">
        <f t="shared" si="54"/>
        <v>30</v>
      </c>
      <c r="I468">
        <f t="shared" si="55"/>
        <v>15</v>
      </c>
      <c r="J468" t="s">
        <v>37</v>
      </c>
      <c r="K468" t="s">
        <v>4</v>
      </c>
      <c r="L468" t="s">
        <v>69</v>
      </c>
      <c r="M468" t="s">
        <v>31</v>
      </c>
    </row>
    <row r="469" spans="1:13" x14ac:dyDescent="0.2">
      <c r="A469">
        <v>202010009022</v>
      </c>
      <c r="B469" t="s">
        <v>0</v>
      </c>
      <c r="C469" s="1">
        <v>44047</v>
      </c>
      <c r="D469" t="s">
        <v>260</v>
      </c>
      <c r="E469" t="str">
        <f t="shared" si="51"/>
        <v>32.50</v>
      </c>
      <c r="F469">
        <f t="shared" si="52"/>
        <v>33</v>
      </c>
      <c r="G469">
        <f t="shared" si="53"/>
        <v>3</v>
      </c>
      <c r="H469">
        <f t="shared" si="54"/>
        <v>35</v>
      </c>
      <c r="I469">
        <f t="shared" si="55"/>
        <v>14</v>
      </c>
      <c r="J469" t="s">
        <v>8</v>
      </c>
      <c r="K469" t="s">
        <v>4</v>
      </c>
      <c r="L469" t="s">
        <v>25</v>
      </c>
      <c r="M469" t="s">
        <v>10</v>
      </c>
    </row>
    <row r="470" spans="1:13" x14ac:dyDescent="0.2">
      <c r="A470">
        <v>202012021503</v>
      </c>
      <c r="B470" t="s">
        <v>0</v>
      </c>
      <c r="C470" t="s">
        <v>378</v>
      </c>
      <c r="D470" t="s">
        <v>442</v>
      </c>
      <c r="E470" t="str">
        <f t="shared" si="51"/>
        <v>32.63</v>
      </c>
      <c r="F470">
        <f t="shared" si="52"/>
        <v>33</v>
      </c>
      <c r="G470">
        <f t="shared" si="53"/>
        <v>3</v>
      </c>
      <c r="H470">
        <f t="shared" si="54"/>
        <v>35</v>
      </c>
      <c r="I470">
        <f t="shared" si="55"/>
        <v>14</v>
      </c>
      <c r="J470" t="s">
        <v>107</v>
      </c>
      <c r="K470" t="s">
        <v>4</v>
      </c>
      <c r="L470" t="s">
        <v>443</v>
      </c>
      <c r="M470" t="s">
        <v>48</v>
      </c>
    </row>
    <row r="471" spans="1:13" x14ac:dyDescent="0.2">
      <c r="A471">
        <v>202005022855</v>
      </c>
      <c r="B471" t="s">
        <v>0</v>
      </c>
      <c r="C471" t="s">
        <v>560</v>
      </c>
      <c r="D471" t="s">
        <v>590</v>
      </c>
      <c r="E471" t="str">
        <f t="shared" si="51"/>
        <v>33.33</v>
      </c>
      <c r="F471">
        <f t="shared" si="52"/>
        <v>33</v>
      </c>
      <c r="G471">
        <f t="shared" si="53"/>
        <v>3</v>
      </c>
      <c r="H471">
        <f t="shared" si="54"/>
        <v>35</v>
      </c>
      <c r="I471">
        <f t="shared" si="55"/>
        <v>14</v>
      </c>
      <c r="J471" t="s">
        <v>37</v>
      </c>
      <c r="K471" t="s">
        <v>4</v>
      </c>
      <c r="L471" t="s">
        <v>216</v>
      </c>
      <c r="M471" t="s">
        <v>31</v>
      </c>
    </row>
    <row r="472" spans="1:13" x14ac:dyDescent="0.2">
      <c r="A472">
        <v>202006017903</v>
      </c>
      <c r="B472" t="s">
        <v>0</v>
      </c>
      <c r="C472" s="1">
        <v>43750</v>
      </c>
      <c r="D472" t="s">
        <v>647</v>
      </c>
      <c r="E472" t="str">
        <f t="shared" si="51"/>
        <v>33.76</v>
      </c>
      <c r="F472">
        <f t="shared" si="52"/>
        <v>34</v>
      </c>
      <c r="G472">
        <f t="shared" si="53"/>
        <v>7</v>
      </c>
      <c r="H472">
        <f t="shared" si="54"/>
        <v>35</v>
      </c>
      <c r="I472">
        <f t="shared" si="55"/>
        <v>14</v>
      </c>
      <c r="J472" t="s">
        <v>85</v>
      </c>
      <c r="K472" t="s">
        <v>4</v>
      </c>
      <c r="L472" t="s">
        <v>176</v>
      </c>
      <c r="M472" t="s">
        <v>31</v>
      </c>
    </row>
    <row r="473" spans="1:13" x14ac:dyDescent="0.2">
      <c r="A473">
        <v>202004020133</v>
      </c>
      <c r="B473" t="s">
        <v>0</v>
      </c>
      <c r="C473" s="1">
        <v>43534</v>
      </c>
      <c r="D473" t="s">
        <v>529</v>
      </c>
      <c r="E473" t="str">
        <f t="shared" si="51"/>
        <v>33.86</v>
      </c>
      <c r="F473">
        <f t="shared" si="52"/>
        <v>34</v>
      </c>
      <c r="G473">
        <f t="shared" si="53"/>
        <v>7</v>
      </c>
      <c r="H473">
        <f t="shared" si="54"/>
        <v>35</v>
      </c>
      <c r="I473">
        <f t="shared" si="55"/>
        <v>14</v>
      </c>
      <c r="J473" t="s">
        <v>37</v>
      </c>
      <c r="K473" t="s">
        <v>4</v>
      </c>
      <c r="L473" t="s">
        <v>530</v>
      </c>
      <c r="M473" t="s">
        <v>6</v>
      </c>
    </row>
    <row r="474" spans="1:13" x14ac:dyDescent="0.2">
      <c r="A474">
        <v>202009018427</v>
      </c>
      <c r="B474" t="s">
        <v>0</v>
      </c>
      <c r="C474" s="1">
        <v>44107</v>
      </c>
      <c r="D474" t="s">
        <v>202</v>
      </c>
      <c r="E474" t="str">
        <f t="shared" si="51"/>
        <v>34.08</v>
      </c>
      <c r="F474">
        <f t="shared" si="52"/>
        <v>34</v>
      </c>
      <c r="G474">
        <f t="shared" si="53"/>
        <v>7</v>
      </c>
      <c r="H474">
        <f t="shared" si="54"/>
        <v>35</v>
      </c>
      <c r="I474">
        <f t="shared" si="55"/>
        <v>14</v>
      </c>
      <c r="J474" t="s">
        <v>37</v>
      </c>
      <c r="K474" t="s">
        <v>4</v>
      </c>
      <c r="L474" t="s">
        <v>203</v>
      </c>
      <c r="M474" t="s">
        <v>6</v>
      </c>
    </row>
    <row r="475" spans="1:13" x14ac:dyDescent="0.2">
      <c r="A475">
        <v>202012017583</v>
      </c>
      <c r="B475" t="s">
        <v>0</v>
      </c>
      <c r="C475" t="s">
        <v>381</v>
      </c>
      <c r="D475" t="s">
        <v>426</v>
      </c>
      <c r="E475" t="str">
        <f t="shared" si="51"/>
        <v>34.40</v>
      </c>
      <c r="F475">
        <f t="shared" si="52"/>
        <v>34</v>
      </c>
      <c r="G475">
        <f t="shared" si="53"/>
        <v>7</v>
      </c>
      <c r="H475">
        <f t="shared" si="54"/>
        <v>35</v>
      </c>
      <c r="I475">
        <f t="shared" si="55"/>
        <v>14</v>
      </c>
      <c r="J475" t="s">
        <v>85</v>
      </c>
      <c r="K475" t="s">
        <v>4</v>
      </c>
      <c r="L475" t="s">
        <v>86</v>
      </c>
      <c r="M475" t="s">
        <v>52</v>
      </c>
    </row>
    <row r="476" spans="1:13" x14ac:dyDescent="0.2">
      <c r="A476">
        <v>202005014537</v>
      </c>
      <c r="B476" t="s">
        <v>0</v>
      </c>
      <c r="C476" t="s">
        <v>560</v>
      </c>
      <c r="D476" t="s">
        <v>601</v>
      </c>
      <c r="E476" t="str">
        <f t="shared" si="51"/>
        <v>34.41</v>
      </c>
      <c r="F476">
        <f t="shared" si="52"/>
        <v>34</v>
      </c>
      <c r="G476">
        <f t="shared" si="53"/>
        <v>7</v>
      </c>
      <c r="H476">
        <f t="shared" si="54"/>
        <v>35</v>
      </c>
      <c r="I476">
        <f t="shared" si="55"/>
        <v>14</v>
      </c>
      <c r="J476" t="s">
        <v>85</v>
      </c>
      <c r="K476" t="s">
        <v>4</v>
      </c>
      <c r="L476" t="s">
        <v>89</v>
      </c>
      <c r="M476" t="s">
        <v>19</v>
      </c>
    </row>
    <row r="477" spans="1:13" x14ac:dyDescent="0.2">
      <c r="A477">
        <v>202005014537</v>
      </c>
      <c r="B477" t="s">
        <v>0</v>
      </c>
      <c r="C477" t="s">
        <v>560</v>
      </c>
      <c r="D477" t="s">
        <v>601</v>
      </c>
      <c r="E477" t="str">
        <f t="shared" si="51"/>
        <v>34.41</v>
      </c>
      <c r="F477">
        <f t="shared" si="52"/>
        <v>34</v>
      </c>
      <c r="G477">
        <f t="shared" si="53"/>
        <v>7</v>
      </c>
      <c r="H477">
        <f t="shared" si="54"/>
        <v>35</v>
      </c>
      <c r="I477">
        <f t="shared" si="55"/>
        <v>14</v>
      </c>
      <c r="J477" t="s">
        <v>85</v>
      </c>
      <c r="K477" t="s">
        <v>4</v>
      </c>
      <c r="L477" t="s">
        <v>89</v>
      </c>
      <c r="M477" t="s">
        <v>19</v>
      </c>
    </row>
    <row r="478" spans="1:13" x14ac:dyDescent="0.2">
      <c r="A478">
        <v>202006017912</v>
      </c>
      <c r="B478" t="s">
        <v>0</v>
      </c>
      <c r="C478" s="1">
        <v>43750</v>
      </c>
      <c r="D478" t="s">
        <v>601</v>
      </c>
      <c r="E478" t="str">
        <f t="shared" si="51"/>
        <v>34.41</v>
      </c>
      <c r="F478">
        <f t="shared" si="52"/>
        <v>34</v>
      </c>
      <c r="G478">
        <f t="shared" si="53"/>
        <v>7</v>
      </c>
      <c r="H478">
        <f t="shared" si="54"/>
        <v>35</v>
      </c>
      <c r="I478">
        <f t="shared" si="55"/>
        <v>14</v>
      </c>
      <c r="J478" t="s">
        <v>107</v>
      </c>
      <c r="K478" t="s">
        <v>4</v>
      </c>
      <c r="L478" t="s">
        <v>113</v>
      </c>
      <c r="M478" t="s">
        <v>48</v>
      </c>
    </row>
    <row r="479" spans="1:13" x14ac:dyDescent="0.2">
      <c r="A479">
        <v>202004005626</v>
      </c>
      <c r="B479" t="s">
        <v>0</v>
      </c>
      <c r="C479" s="1">
        <v>43534</v>
      </c>
      <c r="D479" t="s">
        <v>553</v>
      </c>
      <c r="E479" t="str">
        <f t="shared" si="51"/>
        <v>35.60</v>
      </c>
      <c r="F479">
        <f t="shared" si="52"/>
        <v>36</v>
      </c>
      <c r="G479">
        <f t="shared" si="53"/>
        <v>2</v>
      </c>
      <c r="H479">
        <f t="shared" si="54"/>
        <v>35</v>
      </c>
      <c r="I479">
        <f t="shared" si="55"/>
        <v>14</v>
      </c>
      <c r="J479" t="s">
        <v>107</v>
      </c>
      <c r="K479" t="s">
        <v>4</v>
      </c>
      <c r="L479" t="s">
        <v>119</v>
      </c>
      <c r="M479" t="s">
        <v>48</v>
      </c>
    </row>
    <row r="480" spans="1:13" x14ac:dyDescent="0.2">
      <c r="A480">
        <v>202007025844</v>
      </c>
      <c r="B480" t="s">
        <v>0</v>
      </c>
      <c r="C480" t="s">
        <v>1</v>
      </c>
      <c r="D480" t="s">
        <v>72</v>
      </c>
      <c r="E480" t="str">
        <f t="shared" si="51"/>
        <v>35.64</v>
      </c>
      <c r="F480">
        <f t="shared" si="52"/>
        <v>36</v>
      </c>
      <c r="G480">
        <f t="shared" si="53"/>
        <v>2</v>
      </c>
      <c r="H480">
        <f t="shared" si="54"/>
        <v>35</v>
      </c>
      <c r="I480">
        <f t="shared" si="55"/>
        <v>14</v>
      </c>
      <c r="J480" t="s">
        <v>37</v>
      </c>
      <c r="K480" t="s">
        <v>46</v>
      </c>
      <c r="L480" t="s">
        <v>73</v>
      </c>
      <c r="M480" t="s">
        <v>19</v>
      </c>
    </row>
    <row r="481" spans="1:13" x14ac:dyDescent="0.2">
      <c r="A481">
        <v>202003006051</v>
      </c>
      <c r="B481" t="s">
        <v>0</v>
      </c>
      <c r="C481" s="1">
        <v>43717</v>
      </c>
      <c r="D481" t="s">
        <v>476</v>
      </c>
      <c r="E481" t="str">
        <f t="shared" si="51"/>
        <v>36.55</v>
      </c>
      <c r="F481">
        <f t="shared" si="52"/>
        <v>37</v>
      </c>
      <c r="G481">
        <f t="shared" si="53"/>
        <v>2</v>
      </c>
      <c r="H481">
        <f t="shared" si="54"/>
        <v>35</v>
      </c>
      <c r="I481">
        <f t="shared" si="55"/>
        <v>14</v>
      </c>
      <c r="J481" t="s">
        <v>37</v>
      </c>
      <c r="K481" t="s">
        <v>4</v>
      </c>
      <c r="L481" t="s">
        <v>83</v>
      </c>
      <c r="M481" t="s">
        <v>48</v>
      </c>
    </row>
    <row r="482" spans="1:13" x14ac:dyDescent="0.2">
      <c r="A482">
        <v>202012020505</v>
      </c>
      <c r="B482" t="s">
        <v>0</v>
      </c>
      <c r="C482" t="s">
        <v>381</v>
      </c>
      <c r="D482" t="s">
        <v>447</v>
      </c>
      <c r="E482" t="str">
        <f t="shared" si="51"/>
        <v>37.29</v>
      </c>
      <c r="F482">
        <f t="shared" si="52"/>
        <v>37</v>
      </c>
      <c r="G482">
        <f t="shared" si="53"/>
        <v>2</v>
      </c>
      <c r="H482">
        <f t="shared" si="54"/>
        <v>35</v>
      </c>
      <c r="I482">
        <f t="shared" si="55"/>
        <v>14</v>
      </c>
      <c r="J482" t="s">
        <v>107</v>
      </c>
      <c r="K482" t="s">
        <v>4</v>
      </c>
      <c r="L482" t="s">
        <v>117</v>
      </c>
      <c r="M482" t="s">
        <v>48</v>
      </c>
    </row>
    <row r="483" spans="1:13" x14ac:dyDescent="0.2">
      <c r="A483">
        <v>202011011294</v>
      </c>
      <c r="B483" t="s">
        <v>0</v>
      </c>
      <c r="C483" t="s">
        <v>325</v>
      </c>
      <c r="D483" t="s">
        <v>350</v>
      </c>
      <c r="E483" t="str">
        <f t="shared" si="51"/>
        <v>37.99</v>
      </c>
      <c r="F483">
        <f t="shared" si="52"/>
        <v>38</v>
      </c>
      <c r="G483">
        <f t="shared" si="53"/>
        <v>3</v>
      </c>
      <c r="H483">
        <f t="shared" si="54"/>
        <v>40</v>
      </c>
      <c r="I483">
        <f t="shared" si="55"/>
        <v>15</v>
      </c>
      <c r="J483" t="s">
        <v>37</v>
      </c>
      <c r="K483" t="s">
        <v>46</v>
      </c>
      <c r="L483" t="s">
        <v>47</v>
      </c>
      <c r="M483" t="s">
        <v>48</v>
      </c>
    </row>
    <row r="484" spans="1:13" x14ac:dyDescent="0.2">
      <c r="A484">
        <v>202009018426</v>
      </c>
      <c r="B484" t="s">
        <v>0</v>
      </c>
      <c r="C484" s="1">
        <v>44107</v>
      </c>
      <c r="D484" t="s">
        <v>204</v>
      </c>
      <c r="E484" t="str">
        <f t="shared" si="51"/>
        <v>38.18</v>
      </c>
      <c r="F484">
        <f t="shared" si="52"/>
        <v>38</v>
      </c>
      <c r="G484">
        <f t="shared" si="53"/>
        <v>3</v>
      </c>
      <c r="H484">
        <f t="shared" si="54"/>
        <v>40</v>
      </c>
      <c r="I484">
        <f t="shared" si="55"/>
        <v>15</v>
      </c>
      <c r="J484" t="s">
        <v>37</v>
      </c>
      <c r="K484" t="s">
        <v>4</v>
      </c>
      <c r="L484" t="s">
        <v>61</v>
      </c>
      <c r="M484" t="s">
        <v>48</v>
      </c>
    </row>
    <row r="485" spans="1:13" x14ac:dyDescent="0.2">
      <c r="A485">
        <v>202004004650</v>
      </c>
      <c r="B485" t="s">
        <v>0</v>
      </c>
      <c r="C485" s="1">
        <v>43534</v>
      </c>
      <c r="D485" t="s">
        <v>519</v>
      </c>
      <c r="E485" t="str">
        <f t="shared" si="51"/>
        <v>38.37</v>
      </c>
      <c r="F485">
        <f t="shared" si="52"/>
        <v>38</v>
      </c>
      <c r="G485">
        <f t="shared" si="53"/>
        <v>3</v>
      </c>
      <c r="H485">
        <f t="shared" si="54"/>
        <v>40</v>
      </c>
      <c r="I485">
        <f t="shared" si="55"/>
        <v>15</v>
      </c>
      <c r="J485" t="s">
        <v>37</v>
      </c>
      <c r="K485" t="s">
        <v>4</v>
      </c>
      <c r="L485" t="s">
        <v>228</v>
      </c>
      <c r="M485" t="s">
        <v>31</v>
      </c>
    </row>
    <row r="486" spans="1:13" x14ac:dyDescent="0.2">
      <c r="A486">
        <v>202010005259</v>
      </c>
      <c r="B486" t="s">
        <v>0</v>
      </c>
      <c r="C486" s="1">
        <v>44047</v>
      </c>
      <c r="D486" t="s">
        <v>307</v>
      </c>
      <c r="E486" t="str">
        <f t="shared" si="51"/>
        <v>38.70</v>
      </c>
      <c r="F486">
        <f t="shared" si="52"/>
        <v>39</v>
      </c>
      <c r="G486">
        <f t="shared" si="53"/>
        <v>6</v>
      </c>
      <c r="H486">
        <f t="shared" si="54"/>
        <v>40</v>
      </c>
      <c r="I486">
        <f t="shared" si="55"/>
        <v>15</v>
      </c>
      <c r="J486" t="s">
        <v>85</v>
      </c>
      <c r="K486" t="s">
        <v>4</v>
      </c>
      <c r="L486" t="s">
        <v>97</v>
      </c>
      <c r="M486" t="s">
        <v>19</v>
      </c>
    </row>
    <row r="487" spans="1:13" x14ac:dyDescent="0.2">
      <c r="A487">
        <v>202011009669</v>
      </c>
      <c r="B487" t="s">
        <v>0</v>
      </c>
      <c r="C487" t="s">
        <v>325</v>
      </c>
      <c r="D487" t="s">
        <v>343</v>
      </c>
      <c r="E487" t="str">
        <f t="shared" si="51"/>
        <v>38.71</v>
      </c>
      <c r="F487">
        <f t="shared" si="52"/>
        <v>39</v>
      </c>
      <c r="G487">
        <f t="shared" si="53"/>
        <v>6</v>
      </c>
      <c r="H487">
        <f t="shared" si="54"/>
        <v>40</v>
      </c>
      <c r="I487">
        <f t="shared" si="55"/>
        <v>15</v>
      </c>
      <c r="J487" t="s">
        <v>37</v>
      </c>
      <c r="K487" t="s">
        <v>46</v>
      </c>
      <c r="L487" t="s">
        <v>168</v>
      </c>
      <c r="M487" t="s">
        <v>6</v>
      </c>
    </row>
    <row r="488" spans="1:13" x14ac:dyDescent="0.2">
      <c r="A488">
        <v>202004018081</v>
      </c>
      <c r="B488" t="s">
        <v>0</v>
      </c>
      <c r="C488" s="1">
        <v>43534</v>
      </c>
      <c r="D488" t="s">
        <v>343</v>
      </c>
      <c r="E488" t="str">
        <f t="shared" si="51"/>
        <v>38.71</v>
      </c>
      <c r="F488">
        <f t="shared" si="52"/>
        <v>39</v>
      </c>
      <c r="G488">
        <f t="shared" si="53"/>
        <v>6</v>
      </c>
      <c r="H488">
        <f t="shared" si="54"/>
        <v>40</v>
      </c>
      <c r="I488">
        <f t="shared" si="55"/>
        <v>15</v>
      </c>
      <c r="J488" t="s">
        <v>37</v>
      </c>
      <c r="K488" t="s">
        <v>4</v>
      </c>
      <c r="L488" t="s">
        <v>63</v>
      </c>
      <c r="M488" t="s">
        <v>31</v>
      </c>
    </row>
    <row r="489" spans="1:13" x14ac:dyDescent="0.2">
      <c r="A489">
        <v>202011005478</v>
      </c>
      <c r="B489" t="s">
        <v>0</v>
      </c>
      <c r="C489" t="s">
        <v>325</v>
      </c>
      <c r="D489" t="s">
        <v>366</v>
      </c>
      <c r="E489" t="str">
        <f t="shared" si="51"/>
        <v>38.76</v>
      </c>
      <c r="F489">
        <f t="shared" si="52"/>
        <v>39</v>
      </c>
      <c r="G489">
        <f t="shared" si="53"/>
        <v>6</v>
      </c>
      <c r="H489">
        <f t="shared" si="54"/>
        <v>40</v>
      </c>
      <c r="I489">
        <f t="shared" si="55"/>
        <v>15</v>
      </c>
      <c r="J489" t="s">
        <v>107</v>
      </c>
      <c r="K489" t="s">
        <v>4</v>
      </c>
      <c r="L489" t="s">
        <v>119</v>
      </c>
      <c r="M489" t="s">
        <v>48</v>
      </c>
    </row>
    <row r="490" spans="1:13" x14ac:dyDescent="0.2">
      <c r="A490">
        <v>202004004647</v>
      </c>
      <c r="B490" t="s">
        <v>0</v>
      </c>
      <c r="C490" s="1">
        <v>43534</v>
      </c>
      <c r="D490" t="s">
        <v>522</v>
      </c>
      <c r="E490" t="str">
        <f t="shared" si="51"/>
        <v>38.90</v>
      </c>
      <c r="F490">
        <f t="shared" si="52"/>
        <v>39</v>
      </c>
      <c r="G490">
        <f t="shared" si="53"/>
        <v>6</v>
      </c>
      <c r="H490">
        <f t="shared" si="54"/>
        <v>40</v>
      </c>
      <c r="I490">
        <f t="shared" si="55"/>
        <v>15</v>
      </c>
      <c r="J490" t="s">
        <v>37</v>
      </c>
      <c r="K490" t="s">
        <v>4</v>
      </c>
      <c r="L490" t="s">
        <v>79</v>
      </c>
      <c r="M490" t="s">
        <v>31</v>
      </c>
    </row>
    <row r="491" spans="1:13" x14ac:dyDescent="0.2">
      <c r="A491">
        <v>202004016223</v>
      </c>
      <c r="B491" t="s">
        <v>0</v>
      </c>
      <c r="C491" s="1">
        <v>43534</v>
      </c>
      <c r="D491" t="s">
        <v>516</v>
      </c>
      <c r="E491" t="str">
        <f t="shared" si="51"/>
        <v>39.40</v>
      </c>
      <c r="F491">
        <f t="shared" si="52"/>
        <v>39</v>
      </c>
      <c r="G491">
        <f t="shared" si="53"/>
        <v>6</v>
      </c>
      <c r="H491">
        <f t="shared" si="54"/>
        <v>40</v>
      </c>
      <c r="I491">
        <f t="shared" si="55"/>
        <v>15</v>
      </c>
      <c r="J491" t="s">
        <v>8</v>
      </c>
      <c r="K491" t="s">
        <v>4</v>
      </c>
      <c r="L491" t="s">
        <v>25</v>
      </c>
      <c r="M491" t="s">
        <v>10</v>
      </c>
    </row>
    <row r="492" spans="1:13" x14ac:dyDescent="0.2">
      <c r="A492">
        <v>202010013017</v>
      </c>
      <c r="B492" t="s">
        <v>0</v>
      </c>
      <c r="C492" s="1">
        <v>44047</v>
      </c>
      <c r="D492" t="s">
        <v>316</v>
      </c>
      <c r="E492" t="str">
        <f t="shared" si="51"/>
        <v>39.78</v>
      </c>
      <c r="F492">
        <f t="shared" si="52"/>
        <v>40</v>
      </c>
      <c r="G492">
        <f t="shared" si="53"/>
        <v>3</v>
      </c>
      <c r="H492">
        <f t="shared" si="54"/>
        <v>40</v>
      </c>
      <c r="I492">
        <f t="shared" si="55"/>
        <v>15</v>
      </c>
      <c r="J492" t="s">
        <v>107</v>
      </c>
      <c r="K492" t="s">
        <v>4</v>
      </c>
      <c r="L492" t="s">
        <v>108</v>
      </c>
      <c r="M492" t="s">
        <v>48</v>
      </c>
    </row>
    <row r="493" spans="1:13" x14ac:dyDescent="0.2">
      <c r="A493">
        <v>202009004473</v>
      </c>
      <c r="B493" t="s">
        <v>0</v>
      </c>
      <c r="C493" s="1">
        <v>44107</v>
      </c>
      <c r="D493" t="s">
        <v>257</v>
      </c>
      <c r="E493" t="str">
        <f t="shared" si="51"/>
        <v>39.92</v>
      </c>
      <c r="F493">
        <f t="shared" si="52"/>
        <v>40</v>
      </c>
      <c r="G493">
        <f t="shared" si="53"/>
        <v>3</v>
      </c>
      <c r="H493">
        <f t="shared" si="54"/>
        <v>40</v>
      </c>
      <c r="I493">
        <f t="shared" si="55"/>
        <v>15</v>
      </c>
      <c r="J493" t="s">
        <v>107</v>
      </c>
      <c r="K493" t="s">
        <v>4</v>
      </c>
      <c r="L493" t="s">
        <v>108</v>
      </c>
      <c r="M493" t="s">
        <v>48</v>
      </c>
    </row>
    <row r="494" spans="1:13" x14ac:dyDescent="0.2">
      <c r="A494">
        <v>202005014541</v>
      </c>
      <c r="B494" t="s">
        <v>0</v>
      </c>
      <c r="C494" t="s">
        <v>560</v>
      </c>
      <c r="D494" t="s">
        <v>600</v>
      </c>
      <c r="E494" t="str">
        <f t="shared" si="51"/>
        <v>40.11</v>
      </c>
      <c r="F494">
        <f t="shared" si="52"/>
        <v>40</v>
      </c>
      <c r="G494">
        <f t="shared" si="53"/>
        <v>3</v>
      </c>
      <c r="H494">
        <f t="shared" si="54"/>
        <v>40</v>
      </c>
      <c r="I494">
        <f t="shared" si="55"/>
        <v>15</v>
      </c>
      <c r="J494" t="s">
        <v>85</v>
      </c>
      <c r="K494" t="s">
        <v>4</v>
      </c>
      <c r="L494" t="s">
        <v>101</v>
      </c>
      <c r="M494" t="s">
        <v>81</v>
      </c>
    </row>
    <row r="495" spans="1:13" x14ac:dyDescent="0.2">
      <c r="A495">
        <v>202004011073</v>
      </c>
      <c r="B495" t="s">
        <v>0</v>
      </c>
      <c r="C495" s="1">
        <v>43534</v>
      </c>
      <c r="D495" t="s">
        <v>531</v>
      </c>
      <c r="E495" t="str">
        <f t="shared" si="51"/>
        <v>40.99</v>
      </c>
      <c r="F495">
        <f t="shared" si="52"/>
        <v>41</v>
      </c>
      <c r="G495">
        <f t="shared" si="53"/>
        <v>2</v>
      </c>
      <c r="H495">
        <f t="shared" si="54"/>
        <v>40</v>
      </c>
      <c r="I495">
        <f t="shared" si="55"/>
        <v>15</v>
      </c>
      <c r="J495" t="s">
        <v>37</v>
      </c>
      <c r="K495" t="s">
        <v>46</v>
      </c>
      <c r="L495" t="s">
        <v>65</v>
      </c>
      <c r="M495" t="s">
        <v>48</v>
      </c>
    </row>
    <row r="496" spans="1:13" x14ac:dyDescent="0.2">
      <c r="A496">
        <v>202003006045</v>
      </c>
      <c r="B496" t="s">
        <v>0</v>
      </c>
      <c r="C496" s="1">
        <v>43717</v>
      </c>
      <c r="D496" t="s">
        <v>502</v>
      </c>
      <c r="E496" t="str">
        <f t="shared" si="51"/>
        <v>41.49</v>
      </c>
      <c r="F496">
        <f t="shared" si="52"/>
        <v>41</v>
      </c>
      <c r="G496">
        <f t="shared" si="53"/>
        <v>2</v>
      </c>
      <c r="H496">
        <f t="shared" si="54"/>
        <v>40</v>
      </c>
      <c r="I496">
        <f t="shared" si="55"/>
        <v>15</v>
      </c>
      <c r="J496" t="s">
        <v>107</v>
      </c>
      <c r="K496" t="s">
        <v>4</v>
      </c>
      <c r="L496" t="s">
        <v>59</v>
      </c>
      <c r="M496" t="s">
        <v>48</v>
      </c>
    </row>
    <row r="497" spans="1:13" x14ac:dyDescent="0.2">
      <c r="A497">
        <v>202010011785</v>
      </c>
      <c r="B497" t="s">
        <v>0</v>
      </c>
      <c r="C497" s="1">
        <v>44047</v>
      </c>
      <c r="D497" t="s">
        <v>271</v>
      </c>
      <c r="E497" t="str">
        <f t="shared" si="51"/>
        <v>42.05</v>
      </c>
      <c r="F497">
        <f t="shared" si="52"/>
        <v>42</v>
      </c>
      <c r="G497">
        <f t="shared" si="53"/>
        <v>1</v>
      </c>
      <c r="H497">
        <f t="shared" si="54"/>
        <v>40</v>
      </c>
      <c r="I497">
        <f t="shared" si="55"/>
        <v>15</v>
      </c>
      <c r="J497" t="s">
        <v>29</v>
      </c>
      <c r="K497" t="s">
        <v>4</v>
      </c>
      <c r="L497" t="s">
        <v>30</v>
      </c>
      <c r="M497" t="s">
        <v>31</v>
      </c>
    </row>
    <row r="498" spans="1:13" x14ac:dyDescent="0.2">
      <c r="A498">
        <v>202007024693</v>
      </c>
      <c r="B498" t="s">
        <v>0</v>
      </c>
      <c r="C498" t="s">
        <v>1</v>
      </c>
      <c r="D498" t="s">
        <v>39</v>
      </c>
      <c r="E498" t="str">
        <f t="shared" si="51"/>
        <v>43.00</v>
      </c>
      <c r="F498">
        <f t="shared" si="52"/>
        <v>43</v>
      </c>
      <c r="G498">
        <f t="shared" si="53"/>
        <v>6</v>
      </c>
      <c r="H498">
        <f t="shared" si="54"/>
        <v>45</v>
      </c>
      <c r="I498">
        <f t="shared" si="55"/>
        <v>15</v>
      </c>
      <c r="J498" t="s">
        <v>37</v>
      </c>
      <c r="K498" t="s">
        <v>4</v>
      </c>
      <c r="L498" t="s">
        <v>40</v>
      </c>
      <c r="M498" t="s">
        <v>31</v>
      </c>
    </row>
    <row r="499" spans="1:13" x14ac:dyDescent="0.2">
      <c r="A499">
        <v>202009010989</v>
      </c>
      <c r="B499" t="s">
        <v>0</v>
      </c>
      <c r="C499" s="1">
        <v>44107</v>
      </c>
      <c r="D499" t="s">
        <v>39</v>
      </c>
      <c r="E499" t="str">
        <f t="shared" si="51"/>
        <v>43.00</v>
      </c>
      <c r="F499">
        <f t="shared" si="52"/>
        <v>43</v>
      </c>
      <c r="G499">
        <f t="shared" si="53"/>
        <v>6</v>
      </c>
      <c r="H499">
        <f t="shared" si="54"/>
        <v>45</v>
      </c>
      <c r="I499">
        <f t="shared" si="55"/>
        <v>15</v>
      </c>
      <c r="J499" t="s">
        <v>37</v>
      </c>
      <c r="K499" t="s">
        <v>4</v>
      </c>
      <c r="L499" t="s">
        <v>40</v>
      </c>
      <c r="M499" t="s">
        <v>31</v>
      </c>
    </row>
    <row r="500" spans="1:13" x14ac:dyDescent="0.2">
      <c r="A500">
        <v>202005023448</v>
      </c>
      <c r="B500" t="s">
        <v>0</v>
      </c>
      <c r="C500" t="s">
        <v>560</v>
      </c>
      <c r="D500" t="s">
        <v>610</v>
      </c>
      <c r="E500" t="str">
        <f t="shared" si="51"/>
        <v>43.20</v>
      </c>
      <c r="F500">
        <f t="shared" si="52"/>
        <v>43</v>
      </c>
      <c r="G500">
        <f t="shared" si="53"/>
        <v>6</v>
      </c>
      <c r="H500">
        <f t="shared" si="54"/>
        <v>45</v>
      </c>
      <c r="I500">
        <f t="shared" si="55"/>
        <v>15</v>
      </c>
      <c r="J500" t="s">
        <v>107</v>
      </c>
      <c r="K500" t="s">
        <v>4</v>
      </c>
      <c r="L500" t="s">
        <v>117</v>
      </c>
      <c r="M500" t="s">
        <v>48</v>
      </c>
    </row>
    <row r="501" spans="1:13" x14ac:dyDescent="0.2">
      <c r="A501">
        <v>202009003447</v>
      </c>
      <c r="B501" t="s">
        <v>0</v>
      </c>
      <c r="C501" s="1">
        <v>44107</v>
      </c>
      <c r="D501" t="s">
        <v>245</v>
      </c>
      <c r="E501" t="str">
        <f t="shared" si="51"/>
        <v>43.28</v>
      </c>
      <c r="F501">
        <f t="shared" si="52"/>
        <v>43</v>
      </c>
      <c r="G501">
        <f t="shared" si="53"/>
        <v>6</v>
      </c>
      <c r="H501">
        <f t="shared" si="54"/>
        <v>45</v>
      </c>
      <c r="I501">
        <f t="shared" si="55"/>
        <v>15</v>
      </c>
      <c r="J501" t="s">
        <v>107</v>
      </c>
      <c r="K501" t="s">
        <v>4</v>
      </c>
      <c r="L501" t="s">
        <v>121</v>
      </c>
      <c r="M501" t="s">
        <v>48</v>
      </c>
    </row>
    <row r="502" spans="1:13" x14ac:dyDescent="0.2">
      <c r="A502">
        <v>202007013374</v>
      </c>
      <c r="B502" t="s">
        <v>0</v>
      </c>
      <c r="C502" t="s">
        <v>1</v>
      </c>
      <c r="D502" t="s">
        <v>24</v>
      </c>
      <c r="E502" t="str">
        <f t="shared" si="51"/>
        <v>43.31</v>
      </c>
      <c r="F502">
        <f t="shared" si="52"/>
        <v>43</v>
      </c>
      <c r="G502">
        <f t="shared" si="53"/>
        <v>6</v>
      </c>
      <c r="H502">
        <f t="shared" si="54"/>
        <v>45</v>
      </c>
      <c r="I502">
        <f t="shared" si="55"/>
        <v>15</v>
      </c>
      <c r="J502" t="s">
        <v>8</v>
      </c>
      <c r="K502" t="s">
        <v>4</v>
      </c>
      <c r="L502" t="s">
        <v>25</v>
      </c>
      <c r="M502" t="s">
        <v>10</v>
      </c>
    </row>
    <row r="503" spans="1:13" x14ac:dyDescent="0.2">
      <c r="A503">
        <v>202006017927</v>
      </c>
      <c r="B503" t="s">
        <v>0</v>
      </c>
      <c r="C503" s="1">
        <v>43750</v>
      </c>
      <c r="D503" t="s">
        <v>619</v>
      </c>
      <c r="E503" t="str">
        <f t="shared" si="51"/>
        <v>43.49</v>
      </c>
      <c r="F503">
        <f t="shared" si="52"/>
        <v>43</v>
      </c>
      <c r="G503">
        <f t="shared" si="53"/>
        <v>6</v>
      </c>
      <c r="H503">
        <f t="shared" si="54"/>
        <v>45</v>
      </c>
      <c r="I503">
        <f t="shared" si="55"/>
        <v>15</v>
      </c>
      <c r="J503" t="s">
        <v>8</v>
      </c>
      <c r="K503" t="s">
        <v>4</v>
      </c>
      <c r="L503" t="s">
        <v>14</v>
      </c>
      <c r="M503" t="s">
        <v>10</v>
      </c>
    </row>
    <row r="504" spans="1:13" x14ac:dyDescent="0.2">
      <c r="A504">
        <v>202004005920</v>
      </c>
      <c r="B504" t="s">
        <v>0</v>
      </c>
      <c r="C504" s="1">
        <v>43534</v>
      </c>
      <c r="D504" t="s">
        <v>552</v>
      </c>
      <c r="E504" t="str">
        <f t="shared" si="51"/>
        <v>43.75</v>
      </c>
      <c r="F504">
        <f t="shared" si="52"/>
        <v>44</v>
      </c>
      <c r="G504">
        <f t="shared" si="53"/>
        <v>2</v>
      </c>
      <c r="H504">
        <f t="shared" si="54"/>
        <v>45</v>
      </c>
      <c r="I504">
        <f t="shared" si="55"/>
        <v>15</v>
      </c>
      <c r="J504" t="s">
        <v>107</v>
      </c>
      <c r="K504" t="s">
        <v>4</v>
      </c>
      <c r="L504" t="s">
        <v>59</v>
      </c>
      <c r="M504" t="s">
        <v>48</v>
      </c>
    </row>
    <row r="505" spans="1:13" x14ac:dyDescent="0.2">
      <c r="A505">
        <v>202006004049</v>
      </c>
      <c r="B505" t="s">
        <v>0</v>
      </c>
      <c r="C505" s="1">
        <v>43750</v>
      </c>
      <c r="D505" t="s">
        <v>632</v>
      </c>
      <c r="E505" t="str">
        <f t="shared" si="51"/>
        <v>44.22</v>
      </c>
      <c r="F505">
        <f t="shared" si="52"/>
        <v>44</v>
      </c>
      <c r="G505">
        <f t="shared" si="53"/>
        <v>2</v>
      </c>
      <c r="H505">
        <f t="shared" si="54"/>
        <v>45</v>
      </c>
      <c r="I505">
        <f t="shared" si="55"/>
        <v>15</v>
      </c>
      <c r="J505" t="s">
        <v>37</v>
      </c>
      <c r="K505" t="s">
        <v>46</v>
      </c>
      <c r="L505" t="s">
        <v>73</v>
      </c>
      <c r="M505" t="s">
        <v>19</v>
      </c>
    </row>
    <row r="506" spans="1:13" x14ac:dyDescent="0.2">
      <c r="A506">
        <v>202011009421</v>
      </c>
      <c r="B506" t="s">
        <v>0</v>
      </c>
      <c r="C506" t="s">
        <v>325</v>
      </c>
      <c r="D506" t="s">
        <v>331</v>
      </c>
      <c r="E506" t="str">
        <f t="shared" si="51"/>
        <v>44.86</v>
      </c>
      <c r="F506">
        <f t="shared" si="52"/>
        <v>45</v>
      </c>
      <c r="G506">
        <f t="shared" si="53"/>
        <v>2</v>
      </c>
      <c r="H506">
        <f t="shared" si="54"/>
        <v>45</v>
      </c>
      <c r="I506">
        <f t="shared" si="55"/>
        <v>15</v>
      </c>
      <c r="J506" t="s">
        <v>8</v>
      </c>
      <c r="K506" t="s">
        <v>4</v>
      </c>
      <c r="L506" t="s">
        <v>23</v>
      </c>
      <c r="M506" t="s">
        <v>10</v>
      </c>
    </row>
    <row r="507" spans="1:13" x14ac:dyDescent="0.2">
      <c r="A507">
        <v>202012022395</v>
      </c>
      <c r="B507" t="s">
        <v>0</v>
      </c>
      <c r="C507" t="s">
        <v>378</v>
      </c>
      <c r="D507" t="s">
        <v>430</v>
      </c>
      <c r="E507" t="str">
        <f t="shared" si="51"/>
        <v>44.94</v>
      </c>
      <c r="F507">
        <f t="shared" si="52"/>
        <v>45</v>
      </c>
      <c r="G507">
        <f t="shared" si="53"/>
        <v>2</v>
      </c>
      <c r="H507">
        <f t="shared" si="54"/>
        <v>45</v>
      </c>
      <c r="I507">
        <f t="shared" si="55"/>
        <v>15</v>
      </c>
      <c r="J507" t="s">
        <v>85</v>
      </c>
      <c r="K507" t="s">
        <v>4</v>
      </c>
      <c r="L507" t="s">
        <v>176</v>
      </c>
      <c r="M507" t="s">
        <v>31</v>
      </c>
    </row>
    <row r="508" spans="1:13" x14ac:dyDescent="0.2">
      <c r="A508">
        <v>202005026021</v>
      </c>
      <c r="B508" t="s">
        <v>0</v>
      </c>
      <c r="C508" t="s">
        <v>560</v>
      </c>
      <c r="D508" t="s">
        <v>592</v>
      </c>
      <c r="E508" t="str">
        <f t="shared" si="51"/>
        <v>45.51</v>
      </c>
      <c r="F508">
        <f t="shared" si="52"/>
        <v>46</v>
      </c>
      <c r="G508">
        <f t="shared" si="53"/>
        <v>3</v>
      </c>
      <c r="H508">
        <f t="shared" si="54"/>
        <v>45</v>
      </c>
      <c r="I508">
        <f t="shared" si="55"/>
        <v>15</v>
      </c>
      <c r="J508" t="s">
        <v>37</v>
      </c>
      <c r="K508" t="s">
        <v>46</v>
      </c>
      <c r="L508" t="s">
        <v>47</v>
      </c>
      <c r="M508" t="s">
        <v>48</v>
      </c>
    </row>
    <row r="509" spans="1:13" x14ac:dyDescent="0.2">
      <c r="A509">
        <v>202009011032</v>
      </c>
      <c r="B509" t="s">
        <v>0</v>
      </c>
      <c r="C509" s="1">
        <v>44107</v>
      </c>
      <c r="D509" t="s">
        <v>213</v>
      </c>
      <c r="E509" t="str">
        <f t="shared" si="51"/>
        <v>45.91</v>
      </c>
      <c r="F509">
        <f t="shared" si="52"/>
        <v>46</v>
      </c>
      <c r="G509">
        <f t="shared" si="53"/>
        <v>3</v>
      </c>
      <c r="H509">
        <f t="shared" si="54"/>
        <v>45</v>
      </c>
      <c r="I509">
        <f t="shared" si="55"/>
        <v>15</v>
      </c>
      <c r="J509" t="s">
        <v>37</v>
      </c>
      <c r="K509" t="s">
        <v>4</v>
      </c>
      <c r="L509" t="s">
        <v>42</v>
      </c>
      <c r="M509" t="s">
        <v>19</v>
      </c>
    </row>
    <row r="510" spans="1:13" x14ac:dyDescent="0.2">
      <c r="A510">
        <v>202005023646</v>
      </c>
      <c r="B510" t="s">
        <v>0</v>
      </c>
      <c r="C510" t="s">
        <v>560</v>
      </c>
      <c r="D510" t="s">
        <v>588</v>
      </c>
      <c r="E510" t="str">
        <f t="shared" si="51"/>
        <v>46.31</v>
      </c>
      <c r="F510">
        <f t="shared" si="52"/>
        <v>46</v>
      </c>
      <c r="G510">
        <f t="shared" si="53"/>
        <v>3</v>
      </c>
      <c r="H510">
        <f t="shared" si="54"/>
        <v>45</v>
      </c>
      <c r="I510">
        <f t="shared" si="55"/>
        <v>15</v>
      </c>
      <c r="J510" t="s">
        <v>37</v>
      </c>
      <c r="K510" t="s">
        <v>4</v>
      </c>
      <c r="L510" t="s">
        <v>56</v>
      </c>
      <c r="M510" t="s">
        <v>48</v>
      </c>
    </row>
    <row r="511" spans="1:13" x14ac:dyDescent="0.2">
      <c r="A511">
        <v>202008005678</v>
      </c>
      <c r="B511" t="s">
        <v>0</v>
      </c>
      <c r="C511" t="s">
        <v>135</v>
      </c>
      <c r="D511" t="s">
        <v>158</v>
      </c>
      <c r="E511" t="str">
        <f t="shared" si="51"/>
        <v>46.88</v>
      </c>
      <c r="F511">
        <f t="shared" si="52"/>
        <v>47</v>
      </c>
      <c r="G511">
        <f t="shared" si="53"/>
        <v>2</v>
      </c>
      <c r="H511">
        <f t="shared" si="54"/>
        <v>45</v>
      </c>
      <c r="I511">
        <f t="shared" si="55"/>
        <v>15</v>
      </c>
      <c r="J511" t="s">
        <v>37</v>
      </c>
      <c r="K511" t="s">
        <v>4</v>
      </c>
      <c r="L511" t="s">
        <v>56</v>
      </c>
      <c r="M511" t="s">
        <v>48</v>
      </c>
    </row>
    <row r="512" spans="1:13" x14ac:dyDescent="0.2">
      <c r="A512">
        <v>202005008988</v>
      </c>
      <c r="B512" t="s">
        <v>0</v>
      </c>
      <c r="C512" t="s">
        <v>560</v>
      </c>
      <c r="D512" t="s">
        <v>584</v>
      </c>
      <c r="E512" t="str">
        <f t="shared" si="51"/>
        <v>47.39</v>
      </c>
      <c r="F512">
        <f t="shared" si="52"/>
        <v>47</v>
      </c>
      <c r="G512">
        <f t="shared" si="53"/>
        <v>2</v>
      </c>
      <c r="H512">
        <f t="shared" si="54"/>
        <v>45</v>
      </c>
      <c r="I512">
        <f t="shared" si="55"/>
        <v>15</v>
      </c>
      <c r="J512" t="s">
        <v>37</v>
      </c>
      <c r="K512" t="s">
        <v>46</v>
      </c>
      <c r="L512" t="s">
        <v>73</v>
      </c>
      <c r="M512" t="s">
        <v>19</v>
      </c>
    </row>
    <row r="513" spans="1:13" x14ac:dyDescent="0.2">
      <c r="A513">
        <v>202003023889</v>
      </c>
      <c r="B513" t="s">
        <v>0</v>
      </c>
      <c r="C513" s="1">
        <v>43717</v>
      </c>
      <c r="D513" t="s">
        <v>483</v>
      </c>
      <c r="E513" t="str">
        <f t="shared" ref="E513:E576" si="56">REPLACE(D513,1,1,"")</f>
        <v>48.59</v>
      </c>
      <c r="F513">
        <f t="shared" si="52"/>
        <v>49</v>
      </c>
      <c r="G513">
        <f t="shared" si="53"/>
        <v>2</v>
      </c>
      <c r="H513">
        <f t="shared" si="54"/>
        <v>50</v>
      </c>
      <c r="I513">
        <f t="shared" si="55"/>
        <v>7</v>
      </c>
      <c r="J513" t="s">
        <v>37</v>
      </c>
      <c r="K513" t="s">
        <v>4</v>
      </c>
      <c r="L513" t="s">
        <v>79</v>
      </c>
      <c r="M513" t="s">
        <v>31</v>
      </c>
    </row>
    <row r="514" spans="1:13" x14ac:dyDescent="0.2">
      <c r="A514">
        <v>202004020138</v>
      </c>
      <c r="B514" t="s">
        <v>0</v>
      </c>
      <c r="C514" s="1">
        <v>43534</v>
      </c>
      <c r="D514" t="s">
        <v>536</v>
      </c>
      <c r="E514" t="str">
        <f t="shared" si="56"/>
        <v>49.25</v>
      </c>
      <c r="F514">
        <f t="shared" ref="F514:F577" si="57">ROUND(E514,0)</f>
        <v>49</v>
      </c>
      <c r="G514">
        <f t="shared" ref="G514:G577" si="58">COUNTIF($F$1:$F$674,F514)</f>
        <v>2</v>
      </c>
      <c r="H514">
        <f t="shared" ref="H514:H577" si="59">ROUND(E514/5,0)*5</f>
        <v>50</v>
      </c>
      <c r="I514">
        <f t="shared" ref="I514:I577" si="60">COUNTIF($H$1:$H$674,H514)</f>
        <v>7</v>
      </c>
      <c r="J514" t="s">
        <v>37</v>
      </c>
      <c r="K514" t="s">
        <v>46</v>
      </c>
      <c r="L514" t="s">
        <v>47</v>
      </c>
      <c r="M514" t="s">
        <v>48</v>
      </c>
    </row>
    <row r="515" spans="1:13" x14ac:dyDescent="0.2">
      <c r="A515">
        <v>202003024729</v>
      </c>
      <c r="B515" t="s">
        <v>0</v>
      </c>
      <c r="C515" s="1">
        <v>43717</v>
      </c>
      <c r="D515" t="s">
        <v>473</v>
      </c>
      <c r="E515" t="str">
        <f t="shared" si="56"/>
        <v>49.78</v>
      </c>
      <c r="F515">
        <f t="shared" si="57"/>
        <v>50</v>
      </c>
      <c r="G515">
        <f t="shared" si="58"/>
        <v>5</v>
      </c>
      <c r="H515">
        <f t="shared" si="59"/>
        <v>50</v>
      </c>
      <c r="I515">
        <f t="shared" si="60"/>
        <v>7</v>
      </c>
      <c r="J515" t="s">
        <v>37</v>
      </c>
      <c r="K515" t="s">
        <v>46</v>
      </c>
      <c r="L515" t="s">
        <v>47</v>
      </c>
      <c r="M515" t="s">
        <v>48</v>
      </c>
    </row>
    <row r="516" spans="1:13" x14ac:dyDescent="0.2">
      <c r="A516">
        <v>202011004334</v>
      </c>
      <c r="B516" t="s">
        <v>0</v>
      </c>
      <c r="C516" t="s">
        <v>325</v>
      </c>
      <c r="D516" t="s">
        <v>335</v>
      </c>
      <c r="E516" t="str">
        <f t="shared" si="56"/>
        <v>50.28</v>
      </c>
      <c r="F516">
        <f t="shared" si="57"/>
        <v>50</v>
      </c>
      <c r="G516">
        <f t="shared" si="58"/>
        <v>5</v>
      </c>
      <c r="H516">
        <f t="shared" si="59"/>
        <v>50</v>
      </c>
      <c r="I516">
        <f t="shared" si="60"/>
        <v>7</v>
      </c>
      <c r="J516" t="s">
        <v>8</v>
      </c>
      <c r="K516" t="s">
        <v>4</v>
      </c>
      <c r="L516" t="s">
        <v>21</v>
      </c>
      <c r="M516" t="s">
        <v>10</v>
      </c>
    </row>
    <row r="517" spans="1:13" x14ac:dyDescent="0.2">
      <c r="A517">
        <v>202003025503</v>
      </c>
      <c r="B517" t="s">
        <v>0</v>
      </c>
      <c r="C517" s="1">
        <v>43717</v>
      </c>
      <c r="D517" t="s">
        <v>461</v>
      </c>
      <c r="E517" t="str">
        <f t="shared" si="56"/>
        <v>50.30</v>
      </c>
      <c r="F517">
        <f t="shared" si="57"/>
        <v>50</v>
      </c>
      <c r="G517">
        <f t="shared" si="58"/>
        <v>5</v>
      </c>
      <c r="H517">
        <f t="shared" si="59"/>
        <v>50</v>
      </c>
      <c r="I517">
        <f t="shared" si="60"/>
        <v>7</v>
      </c>
      <c r="J517" t="s">
        <v>8</v>
      </c>
      <c r="K517" t="s">
        <v>4</v>
      </c>
      <c r="L517" t="s">
        <v>18</v>
      </c>
      <c r="M517" t="s">
        <v>19</v>
      </c>
    </row>
    <row r="518" spans="1:13" x14ac:dyDescent="0.2">
      <c r="A518">
        <v>202004018079</v>
      </c>
      <c r="B518" t="s">
        <v>0</v>
      </c>
      <c r="C518" s="1">
        <v>43534</v>
      </c>
      <c r="D518" t="s">
        <v>523</v>
      </c>
      <c r="E518" t="str">
        <f t="shared" si="56"/>
        <v>50.31</v>
      </c>
      <c r="F518">
        <f t="shared" si="57"/>
        <v>50</v>
      </c>
      <c r="G518">
        <f t="shared" si="58"/>
        <v>5</v>
      </c>
      <c r="H518">
        <f t="shared" si="59"/>
        <v>50</v>
      </c>
      <c r="I518">
        <f t="shared" si="60"/>
        <v>7</v>
      </c>
      <c r="J518" t="s">
        <v>37</v>
      </c>
      <c r="K518" t="s">
        <v>4</v>
      </c>
      <c r="L518" t="s">
        <v>54</v>
      </c>
      <c r="M518" t="s">
        <v>6</v>
      </c>
    </row>
    <row r="519" spans="1:13" x14ac:dyDescent="0.2">
      <c r="A519">
        <v>202004018073</v>
      </c>
      <c r="B519" t="s">
        <v>0</v>
      </c>
      <c r="C519" s="1">
        <v>43534</v>
      </c>
      <c r="D519" t="s">
        <v>526</v>
      </c>
      <c r="E519" t="str">
        <f t="shared" si="56"/>
        <v>50.38</v>
      </c>
      <c r="F519">
        <f t="shared" si="57"/>
        <v>50</v>
      </c>
      <c r="G519">
        <f t="shared" si="58"/>
        <v>5</v>
      </c>
      <c r="H519">
        <f t="shared" si="59"/>
        <v>50</v>
      </c>
      <c r="I519">
        <f t="shared" si="60"/>
        <v>7</v>
      </c>
      <c r="J519" t="s">
        <v>37</v>
      </c>
      <c r="K519" t="s">
        <v>4</v>
      </c>
      <c r="L519" t="s">
        <v>56</v>
      </c>
      <c r="M519" t="s">
        <v>48</v>
      </c>
    </row>
    <row r="520" spans="1:13" x14ac:dyDescent="0.2">
      <c r="A520">
        <v>202005014533</v>
      </c>
      <c r="B520" t="s">
        <v>0</v>
      </c>
      <c r="C520" t="s">
        <v>560</v>
      </c>
      <c r="D520" t="s">
        <v>573</v>
      </c>
      <c r="E520" t="str">
        <f t="shared" si="56"/>
        <v>52.67</v>
      </c>
      <c r="F520">
        <f t="shared" si="57"/>
        <v>53</v>
      </c>
      <c r="G520">
        <f t="shared" si="58"/>
        <v>4</v>
      </c>
      <c r="H520">
        <f t="shared" si="59"/>
        <v>55</v>
      </c>
      <c r="I520">
        <f t="shared" si="60"/>
        <v>9</v>
      </c>
      <c r="J520" t="s">
        <v>29</v>
      </c>
      <c r="K520" t="s">
        <v>4</v>
      </c>
      <c r="L520" t="s">
        <v>33</v>
      </c>
      <c r="M520" t="s">
        <v>19</v>
      </c>
    </row>
    <row r="521" spans="1:13" x14ac:dyDescent="0.2">
      <c r="A521">
        <v>202008019400</v>
      </c>
      <c r="B521" t="s">
        <v>0</v>
      </c>
      <c r="C521" t="s">
        <v>135</v>
      </c>
      <c r="D521" t="s">
        <v>184</v>
      </c>
      <c r="E521" t="str">
        <f t="shared" si="56"/>
        <v>52.68</v>
      </c>
      <c r="F521">
        <f t="shared" si="57"/>
        <v>53</v>
      </c>
      <c r="G521">
        <f t="shared" si="58"/>
        <v>4</v>
      </c>
      <c r="H521">
        <f t="shared" si="59"/>
        <v>55</v>
      </c>
      <c r="I521">
        <f t="shared" si="60"/>
        <v>9</v>
      </c>
      <c r="J521" t="s">
        <v>107</v>
      </c>
      <c r="K521" t="s">
        <v>4</v>
      </c>
      <c r="L521" t="s">
        <v>123</v>
      </c>
      <c r="M521" t="s">
        <v>48</v>
      </c>
    </row>
    <row r="522" spans="1:13" x14ac:dyDescent="0.2">
      <c r="A522">
        <v>202006009279</v>
      </c>
      <c r="B522" t="s">
        <v>0</v>
      </c>
      <c r="C522" s="1">
        <v>43750</v>
      </c>
      <c r="D522" t="s">
        <v>627</v>
      </c>
      <c r="E522" t="str">
        <f t="shared" si="56"/>
        <v>52.96</v>
      </c>
      <c r="F522">
        <f t="shared" si="57"/>
        <v>53</v>
      </c>
      <c r="G522">
        <f t="shared" si="58"/>
        <v>4</v>
      </c>
      <c r="H522">
        <f t="shared" si="59"/>
        <v>55</v>
      </c>
      <c r="I522">
        <f t="shared" si="60"/>
        <v>9</v>
      </c>
      <c r="J522" t="s">
        <v>29</v>
      </c>
      <c r="K522" t="s">
        <v>4</v>
      </c>
      <c r="L522" t="s">
        <v>340</v>
      </c>
      <c r="M522" t="s">
        <v>19</v>
      </c>
    </row>
    <row r="523" spans="1:13" x14ac:dyDescent="0.2">
      <c r="A523">
        <v>202008005350</v>
      </c>
      <c r="B523" t="s">
        <v>0</v>
      </c>
      <c r="C523" t="s">
        <v>135</v>
      </c>
      <c r="D523" t="s">
        <v>146</v>
      </c>
      <c r="E523" t="str">
        <f t="shared" si="56"/>
        <v>53.00</v>
      </c>
      <c r="F523">
        <f t="shared" si="57"/>
        <v>53</v>
      </c>
      <c r="G523">
        <f t="shared" si="58"/>
        <v>4</v>
      </c>
      <c r="H523">
        <f t="shared" si="59"/>
        <v>55</v>
      </c>
      <c r="I523">
        <f t="shared" si="60"/>
        <v>9</v>
      </c>
      <c r="J523" t="s">
        <v>29</v>
      </c>
      <c r="K523" t="s">
        <v>4</v>
      </c>
      <c r="L523" t="s">
        <v>30</v>
      </c>
      <c r="M523" t="s">
        <v>31</v>
      </c>
    </row>
    <row r="524" spans="1:13" x14ac:dyDescent="0.2">
      <c r="A524">
        <v>202009010987</v>
      </c>
      <c r="B524" t="s">
        <v>0</v>
      </c>
      <c r="C524" s="1">
        <v>44107</v>
      </c>
      <c r="D524" t="s">
        <v>227</v>
      </c>
      <c r="E524" t="str">
        <f t="shared" si="56"/>
        <v>53.75</v>
      </c>
      <c r="F524">
        <f t="shared" si="57"/>
        <v>54</v>
      </c>
      <c r="G524">
        <f t="shared" si="58"/>
        <v>2</v>
      </c>
      <c r="H524">
        <f t="shared" si="59"/>
        <v>55</v>
      </c>
      <c r="I524">
        <f t="shared" si="60"/>
        <v>9</v>
      </c>
      <c r="J524" t="s">
        <v>37</v>
      </c>
      <c r="K524" t="s">
        <v>4</v>
      </c>
      <c r="L524" t="s">
        <v>228</v>
      </c>
      <c r="M524" t="s">
        <v>31</v>
      </c>
    </row>
    <row r="525" spans="1:13" x14ac:dyDescent="0.2">
      <c r="A525">
        <v>202005022837</v>
      </c>
      <c r="B525" t="s">
        <v>0</v>
      </c>
      <c r="C525" t="s">
        <v>560</v>
      </c>
      <c r="D525" t="s">
        <v>604</v>
      </c>
      <c r="E525" t="str">
        <f t="shared" si="56"/>
        <v>54.18</v>
      </c>
      <c r="F525">
        <f t="shared" si="57"/>
        <v>54</v>
      </c>
      <c r="G525">
        <f t="shared" si="58"/>
        <v>2</v>
      </c>
      <c r="H525">
        <f t="shared" si="59"/>
        <v>55</v>
      </c>
      <c r="I525">
        <f t="shared" si="60"/>
        <v>9</v>
      </c>
      <c r="J525" t="s">
        <v>107</v>
      </c>
      <c r="K525" t="s">
        <v>4</v>
      </c>
      <c r="L525" t="s">
        <v>182</v>
      </c>
      <c r="M525" t="s">
        <v>48</v>
      </c>
    </row>
    <row r="526" spans="1:13" x14ac:dyDescent="0.2">
      <c r="A526">
        <v>202003027484</v>
      </c>
      <c r="B526" t="s">
        <v>0</v>
      </c>
      <c r="C526" s="1">
        <v>43717</v>
      </c>
      <c r="D526" t="s">
        <v>457</v>
      </c>
      <c r="E526" t="str">
        <f t="shared" si="56"/>
        <v>55.19</v>
      </c>
      <c r="F526">
        <f t="shared" si="57"/>
        <v>55</v>
      </c>
      <c r="G526">
        <f t="shared" si="58"/>
        <v>1</v>
      </c>
      <c r="H526">
        <f t="shared" si="59"/>
        <v>55</v>
      </c>
      <c r="I526">
        <f t="shared" si="60"/>
        <v>9</v>
      </c>
      <c r="J526" t="s">
        <v>8</v>
      </c>
      <c r="K526" t="s">
        <v>4</v>
      </c>
      <c r="L526" t="s">
        <v>458</v>
      </c>
      <c r="M526" t="s">
        <v>10</v>
      </c>
    </row>
    <row r="527" spans="1:13" x14ac:dyDescent="0.2">
      <c r="A527">
        <v>202009004347</v>
      </c>
      <c r="B527" t="s">
        <v>0</v>
      </c>
      <c r="C527" s="1">
        <v>44107</v>
      </c>
      <c r="D527" t="s">
        <v>195</v>
      </c>
      <c r="E527" t="str">
        <f t="shared" si="56"/>
        <v>55.74</v>
      </c>
      <c r="F527">
        <f t="shared" si="57"/>
        <v>56</v>
      </c>
      <c r="G527">
        <f t="shared" si="58"/>
        <v>2</v>
      </c>
      <c r="H527">
        <f t="shared" si="59"/>
        <v>55</v>
      </c>
      <c r="I527">
        <f t="shared" si="60"/>
        <v>9</v>
      </c>
      <c r="J527" t="s">
        <v>8</v>
      </c>
      <c r="K527" t="s">
        <v>4</v>
      </c>
      <c r="L527" t="s">
        <v>18</v>
      </c>
      <c r="M527" t="s">
        <v>19</v>
      </c>
    </row>
    <row r="528" spans="1:13" x14ac:dyDescent="0.2">
      <c r="A528">
        <v>202012022396</v>
      </c>
      <c r="B528" t="s">
        <v>0</v>
      </c>
      <c r="C528" t="s">
        <v>378</v>
      </c>
      <c r="D528" t="s">
        <v>428</v>
      </c>
      <c r="E528" t="str">
        <f t="shared" si="56"/>
        <v>55.90</v>
      </c>
      <c r="F528">
        <f t="shared" si="57"/>
        <v>56</v>
      </c>
      <c r="G528">
        <f t="shared" si="58"/>
        <v>2</v>
      </c>
      <c r="H528">
        <f t="shared" si="59"/>
        <v>55</v>
      </c>
      <c r="I528">
        <f t="shared" si="60"/>
        <v>9</v>
      </c>
      <c r="J528" t="s">
        <v>85</v>
      </c>
      <c r="K528" t="s">
        <v>4</v>
      </c>
      <c r="L528" t="s">
        <v>86</v>
      </c>
      <c r="M528" t="s">
        <v>52</v>
      </c>
    </row>
    <row r="529" spans="1:13" x14ac:dyDescent="0.2">
      <c r="A529">
        <v>202006007099</v>
      </c>
      <c r="B529" t="s">
        <v>0</v>
      </c>
      <c r="C529" s="1">
        <v>43750</v>
      </c>
      <c r="D529" t="s">
        <v>629</v>
      </c>
      <c r="E529" t="str">
        <f t="shared" si="56"/>
        <v>57.58</v>
      </c>
      <c r="F529">
        <f t="shared" si="57"/>
        <v>58</v>
      </c>
      <c r="G529">
        <f t="shared" si="58"/>
        <v>1</v>
      </c>
      <c r="H529">
        <f t="shared" si="59"/>
        <v>60</v>
      </c>
      <c r="I529">
        <f t="shared" si="60"/>
        <v>8</v>
      </c>
      <c r="J529" t="s">
        <v>29</v>
      </c>
      <c r="K529" t="s">
        <v>4</v>
      </c>
      <c r="L529" t="s">
        <v>30</v>
      </c>
      <c r="M529" t="s">
        <v>31</v>
      </c>
    </row>
    <row r="530" spans="1:13" x14ac:dyDescent="0.2">
      <c r="A530">
        <v>202004011029</v>
      </c>
      <c r="B530" t="s">
        <v>0</v>
      </c>
      <c r="C530" s="1">
        <v>43534</v>
      </c>
      <c r="D530" t="s">
        <v>558</v>
      </c>
      <c r="E530" t="str">
        <f t="shared" si="56"/>
        <v>59.45</v>
      </c>
      <c r="F530">
        <f t="shared" si="57"/>
        <v>59</v>
      </c>
      <c r="G530">
        <f t="shared" si="58"/>
        <v>1</v>
      </c>
      <c r="H530">
        <f t="shared" si="59"/>
        <v>60</v>
      </c>
      <c r="I530">
        <f t="shared" si="60"/>
        <v>8</v>
      </c>
      <c r="J530" t="s">
        <v>107</v>
      </c>
      <c r="K530" t="s">
        <v>4</v>
      </c>
      <c r="L530" t="s">
        <v>117</v>
      </c>
      <c r="M530" t="s">
        <v>48</v>
      </c>
    </row>
    <row r="531" spans="1:13" x14ac:dyDescent="0.2">
      <c r="A531">
        <v>202010011793</v>
      </c>
      <c r="B531" t="s">
        <v>0</v>
      </c>
      <c r="C531" s="1">
        <v>44047</v>
      </c>
      <c r="D531" t="s">
        <v>273</v>
      </c>
      <c r="E531" t="str">
        <f t="shared" si="56"/>
        <v>59.87</v>
      </c>
      <c r="F531">
        <f t="shared" si="57"/>
        <v>60</v>
      </c>
      <c r="G531">
        <f t="shared" si="58"/>
        <v>4</v>
      </c>
      <c r="H531">
        <f t="shared" si="59"/>
        <v>60</v>
      </c>
      <c r="I531">
        <f t="shared" si="60"/>
        <v>8</v>
      </c>
      <c r="J531" t="s">
        <v>37</v>
      </c>
      <c r="K531" t="s">
        <v>4</v>
      </c>
      <c r="L531" t="s">
        <v>67</v>
      </c>
      <c r="M531" t="s">
        <v>31</v>
      </c>
    </row>
    <row r="532" spans="1:13" x14ac:dyDescent="0.2">
      <c r="A532">
        <v>202011009423</v>
      </c>
      <c r="B532" t="s">
        <v>0</v>
      </c>
      <c r="C532" t="s">
        <v>325</v>
      </c>
      <c r="D532" t="s">
        <v>327</v>
      </c>
      <c r="E532" t="str">
        <f t="shared" si="56"/>
        <v>60.15</v>
      </c>
      <c r="F532">
        <f t="shared" si="57"/>
        <v>60</v>
      </c>
      <c r="G532">
        <f t="shared" si="58"/>
        <v>4</v>
      </c>
      <c r="H532">
        <f t="shared" si="59"/>
        <v>60</v>
      </c>
      <c r="I532">
        <f t="shared" si="60"/>
        <v>8</v>
      </c>
      <c r="J532" t="s">
        <v>8</v>
      </c>
      <c r="K532" t="s">
        <v>4</v>
      </c>
      <c r="L532" t="s">
        <v>18</v>
      </c>
      <c r="M532" t="s">
        <v>19</v>
      </c>
    </row>
    <row r="533" spans="1:13" x14ac:dyDescent="0.2">
      <c r="A533">
        <v>202012018364</v>
      </c>
      <c r="B533" t="s">
        <v>0</v>
      </c>
      <c r="C533" t="s">
        <v>378</v>
      </c>
      <c r="D533" t="s">
        <v>432</v>
      </c>
      <c r="E533" t="str">
        <f t="shared" si="56"/>
        <v>60.20</v>
      </c>
      <c r="F533">
        <f t="shared" si="57"/>
        <v>60</v>
      </c>
      <c r="G533">
        <f t="shared" si="58"/>
        <v>4</v>
      </c>
      <c r="H533">
        <f t="shared" si="59"/>
        <v>60</v>
      </c>
      <c r="I533">
        <f t="shared" si="60"/>
        <v>8</v>
      </c>
      <c r="J533" t="s">
        <v>85</v>
      </c>
      <c r="K533" t="s">
        <v>4</v>
      </c>
      <c r="L533" t="s">
        <v>86</v>
      </c>
      <c r="M533" t="s">
        <v>52</v>
      </c>
    </row>
    <row r="534" spans="1:13" x14ac:dyDescent="0.2">
      <c r="A534">
        <v>202003022599</v>
      </c>
      <c r="B534" t="s">
        <v>0</v>
      </c>
      <c r="C534" s="1">
        <v>43717</v>
      </c>
      <c r="D534" t="s">
        <v>463</v>
      </c>
      <c r="E534" t="str">
        <f t="shared" si="56"/>
        <v>60.31</v>
      </c>
      <c r="F534">
        <f t="shared" si="57"/>
        <v>60</v>
      </c>
      <c r="G534">
        <f t="shared" si="58"/>
        <v>4</v>
      </c>
      <c r="H534">
        <f t="shared" si="59"/>
        <v>60</v>
      </c>
      <c r="I534">
        <f t="shared" si="60"/>
        <v>8</v>
      </c>
      <c r="J534" t="s">
        <v>8</v>
      </c>
      <c r="K534" t="s">
        <v>4</v>
      </c>
      <c r="L534" t="s">
        <v>25</v>
      </c>
      <c r="M534" t="s">
        <v>10</v>
      </c>
    </row>
    <row r="535" spans="1:13" x14ac:dyDescent="0.2">
      <c r="A535">
        <v>202010005248</v>
      </c>
      <c r="B535" t="s">
        <v>0</v>
      </c>
      <c r="C535" s="1">
        <v>44047</v>
      </c>
      <c r="D535" t="s">
        <v>303</v>
      </c>
      <c r="E535" t="str">
        <f t="shared" si="56"/>
        <v>60.75</v>
      </c>
      <c r="F535">
        <f t="shared" si="57"/>
        <v>61</v>
      </c>
      <c r="G535">
        <f t="shared" si="58"/>
        <v>2</v>
      </c>
      <c r="H535">
        <f t="shared" si="59"/>
        <v>60</v>
      </c>
      <c r="I535">
        <f t="shared" si="60"/>
        <v>8</v>
      </c>
      <c r="J535" t="s">
        <v>37</v>
      </c>
      <c r="K535" t="s">
        <v>4</v>
      </c>
      <c r="L535" t="s">
        <v>203</v>
      </c>
      <c r="M535" t="s">
        <v>6</v>
      </c>
    </row>
    <row r="536" spans="1:13" x14ac:dyDescent="0.2">
      <c r="A536">
        <v>202005022851</v>
      </c>
      <c r="B536" t="s">
        <v>0</v>
      </c>
      <c r="C536" t="s">
        <v>560</v>
      </c>
      <c r="D536" t="s">
        <v>576</v>
      </c>
      <c r="E536" t="str">
        <f t="shared" si="56"/>
        <v>61.13</v>
      </c>
      <c r="F536">
        <f t="shared" si="57"/>
        <v>61</v>
      </c>
      <c r="G536">
        <f t="shared" si="58"/>
        <v>2</v>
      </c>
      <c r="H536">
        <f t="shared" si="59"/>
        <v>60</v>
      </c>
      <c r="I536">
        <f t="shared" si="60"/>
        <v>8</v>
      </c>
      <c r="J536" t="s">
        <v>37</v>
      </c>
      <c r="K536" t="s">
        <v>4</v>
      </c>
      <c r="L536" t="s">
        <v>61</v>
      </c>
      <c r="M536" t="s">
        <v>48</v>
      </c>
    </row>
    <row r="537" spans="1:13" x14ac:dyDescent="0.2">
      <c r="A537">
        <v>202007013380</v>
      </c>
      <c r="B537" t="s">
        <v>0</v>
      </c>
      <c r="C537" t="s">
        <v>1</v>
      </c>
      <c r="D537" t="s">
        <v>22</v>
      </c>
      <c r="E537" t="str">
        <f t="shared" si="56"/>
        <v>63.37</v>
      </c>
      <c r="F537">
        <f t="shared" si="57"/>
        <v>63</v>
      </c>
      <c r="G537">
        <f t="shared" si="58"/>
        <v>1</v>
      </c>
      <c r="H537">
        <f t="shared" si="59"/>
        <v>65</v>
      </c>
      <c r="I537">
        <f t="shared" si="60"/>
        <v>13</v>
      </c>
      <c r="J537" t="s">
        <v>8</v>
      </c>
      <c r="K537" t="s">
        <v>4</v>
      </c>
      <c r="L537" t="s">
        <v>23</v>
      </c>
      <c r="M537" t="s">
        <v>10</v>
      </c>
    </row>
    <row r="538" spans="1:13" x14ac:dyDescent="0.2">
      <c r="A538">
        <v>202008009145</v>
      </c>
      <c r="B538" t="s">
        <v>0</v>
      </c>
      <c r="C538" t="s">
        <v>135</v>
      </c>
      <c r="D538" t="s">
        <v>141</v>
      </c>
      <c r="E538" t="str">
        <f t="shared" si="56"/>
        <v>63.64</v>
      </c>
      <c r="F538">
        <f t="shared" si="57"/>
        <v>64</v>
      </c>
      <c r="G538">
        <f t="shared" si="58"/>
        <v>1</v>
      </c>
      <c r="H538">
        <f t="shared" si="59"/>
        <v>65</v>
      </c>
      <c r="I538">
        <f t="shared" si="60"/>
        <v>13</v>
      </c>
      <c r="J538" t="s">
        <v>8</v>
      </c>
      <c r="K538" t="s">
        <v>4</v>
      </c>
      <c r="L538" t="s">
        <v>21</v>
      </c>
      <c r="M538" t="s">
        <v>10</v>
      </c>
    </row>
    <row r="539" spans="1:13" x14ac:dyDescent="0.2">
      <c r="A539">
        <v>202010013005</v>
      </c>
      <c r="B539" t="s">
        <v>0</v>
      </c>
      <c r="C539" s="1">
        <v>44047</v>
      </c>
      <c r="D539" t="s">
        <v>309</v>
      </c>
      <c r="E539" t="str">
        <f t="shared" si="56"/>
        <v>64.50</v>
      </c>
      <c r="F539">
        <f t="shared" si="57"/>
        <v>65</v>
      </c>
      <c r="G539">
        <f t="shared" si="58"/>
        <v>6</v>
      </c>
      <c r="H539">
        <f t="shared" si="59"/>
        <v>65</v>
      </c>
      <c r="I539">
        <f t="shared" si="60"/>
        <v>13</v>
      </c>
      <c r="J539" t="s">
        <v>85</v>
      </c>
      <c r="K539" t="s">
        <v>4</v>
      </c>
      <c r="L539" t="s">
        <v>86</v>
      </c>
      <c r="M539" t="s">
        <v>52</v>
      </c>
    </row>
    <row r="540" spans="1:13" x14ac:dyDescent="0.2">
      <c r="A540">
        <v>202011004342</v>
      </c>
      <c r="B540" t="s">
        <v>0</v>
      </c>
      <c r="C540" t="s">
        <v>325</v>
      </c>
      <c r="D540" t="s">
        <v>309</v>
      </c>
      <c r="E540" t="str">
        <f t="shared" si="56"/>
        <v>64.50</v>
      </c>
      <c r="F540">
        <f t="shared" si="57"/>
        <v>65</v>
      </c>
      <c r="G540">
        <f t="shared" si="58"/>
        <v>6</v>
      </c>
      <c r="H540">
        <f t="shared" si="59"/>
        <v>65</v>
      </c>
      <c r="I540">
        <f t="shared" si="60"/>
        <v>13</v>
      </c>
      <c r="J540" t="s">
        <v>37</v>
      </c>
      <c r="K540" t="s">
        <v>4</v>
      </c>
      <c r="L540" t="s">
        <v>228</v>
      </c>
      <c r="M540" t="s">
        <v>31</v>
      </c>
    </row>
    <row r="541" spans="1:13" x14ac:dyDescent="0.2">
      <c r="A541">
        <v>202009018425</v>
      </c>
      <c r="B541" t="s">
        <v>0</v>
      </c>
      <c r="C541" s="1">
        <v>44107</v>
      </c>
      <c r="D541" t="s">
        <v>205</v>
      </c>
      <c r="E541" t="str">
        <f t="shared" si="56"/>
        <v>64.63</v>
      </c>
      <c r="F541">
        <f t="shared" si="57"/>
        <v>65</v>
      </c>
      <c r="G541">
        <f t="shared" si="58"/>
        <v>6</v>
      </c>
      <c r="H541">
        <f t="shared" si="59"/>
        <v>65</v>
      </c>
      <c r="I541">
        <f t="shared" si="60"/>
        <v>13</v>
      </c>
      <c r="J541" t="s">
        <v>37</v>
      </c>
      <c r="K541" t="s">
        <v>4</v>
      </c>
      <c r="L541" t="s">
        <v>69</v>
      </c>
      <c r="M541" t="s">
        <v>31</v>
      </c>
    </row>
    <row r="542" spans="1:13" x14ac:dyDescent="0.2">
      <c r="A542">
        <v>202005022846</v>
      </c>
      <c r="B542" t="s">
        <v>0</v>
      </c>
      <c r="C542" t="s">
        <v>560</v>
      </c>
      <c r="D542" t="s">
        <v>205</v>
      </c>
      <c r="E542" t="str">
        <f t="shared" si="56"/>
        <v>64.63</v>
      </c>
      <c r="F542">
        <f t="shared" si="57"/>
        <v>65</v>
      </c>
      <c r="G542">
        <f t="shared" si="58"/>
        <v>6</v>
      </c>
      <c r="H542">
        <f t="shared" si="59"/>
        <v>65</v>
      </c>
      <c r="I542">
        <f t="shared" si="60"/>
        <v>13</v>
      </c>
      <c r="J542" t="s">
        <v>37</v>
      </c>
      <c r="K542" t="s">
        <v>4</v>
      </c>
      <c r="L542" t="s">
        <v>63</v>
      </c>
      <c r="M542" t="s">
        <v>31</v>
      </c>
    </row>
    <row r="543" spans="1:13" x14ac:dyDescent="0.2">
      <c r="A543">
        <v>202005026286</v>
      </c>
      <c r="B543" t="s">
        <v>0</v>
      </c>
      <c r="C543" t="s">
        <v>560</v>
      </c>
      <c r="D543" t="s">
        <v>570</v>
      </c>
      <c r="E543" t="str">
        <f t="shared" si="56"/>
        <v>64.80</v>
      </c>
      <c r="F543">
        <f t="shared" si="57"/>
        <v>65</v>
      </c>
      <c r="G543">
        <f t="shared" si="58"/>
        <v>6</v>
      </c>
      <c r="H543">
        <f t="shared" si="59"/>
        <v>65</v>
      </c>
      <c r="I543">
        <f t="shared" si="60"/>
        <v>13</v>
      </c>
      <c r="J543" t="s">
        <v>29</v>
      </c>
      <c r="K543" t="s">
        <v>4</v>
      </c>
      <c r="L543" t="s">
        <v>30</v>
      </c>
      <c r="M543" t="s">
        <v>31</v>
      </c>
    </row>
    <row r="544" spans="1:13" x14ac:dyDescent="0.2">
      <c r="A544">
        <v>202006009281</v>
      </c>
      <c r="B544" t="s">
        <v>0</v>
      </c>
      <c r="C544" s="1">
        <v>43750</v>
      </c>
      <c r="D544" t="s">
        <v>617</v>
      </c>
      <c r="E544" t="str">
        <f t="shared" si="56"/>
        <v>65.07</v>
      </c>
      <c r="F544">
        <f t="shared" si="57"/>
        <v>65</v>
      </c>
      <c r="G544">
        <f t="shared" si="58"/>
        <v>6</v>
      </c>
      <c r="H544">
        <f t="shared" si="59"/>
        <v>65</v>
      </c>
      <c r="I544">
        <f t="shared" si="60"/>
        <v>13</v>
      </c>
      <c r="J544" t="s">
        <v>8</v>
      </c>
      <c r="K544" t="s">
        <v>4</v>
      </c>
      <c r="L544" t="s">
        <v>25</v>
      </c>
      <c r="M544" t="s">
        <v>10</v>
      </c>
    </row>
    <row r="545" spans="1:13" x14ac:dyDescent="0.2">
      <c r="A545">
        <v>202003022596</v>
      </c>
      <c r="B545" t="s">
        <v>0</v>
      </c>
      <c r="C545" s="1">
        <v>43717</v>
      </c>
      <c r="D545" t="s">
        <v>469</v>
      </c>
      <c r="E545" t="str">
        <f t="shared" si="56"/>
        <v>65.76</v>
      </c>
      <c r="F545">
        <f t="shared" si="57"/>
        <v>66</v>
      </c>
      <c r="G545">
        <f t="shared" si="58"/>
        <v>2</v>
      </c>
      <c r="H545">
        <f t="shared" si="59"/>
        <v>65</v>
      </c>
      <c r="I545">
        <f t="shared" si="60"/>
        <v>13</v>
      </c>
      <c r="J545" t="s">
        <v>37</v>
      </c>
      <c r="K545" t="s">
        <v>4</v>
      </c>
      <c r="L545" t="s">
        <v>44</v>
      </c>
      <c r="M545" t="s">
        <v>19</v>
      </c>
    </row>
    <row r="546" spans="1:13" x14ac:dyDescent="0.2">
      <c r="A546">
        <v>202008005686</v>
      </c>
      <c r="B546" t="s">
        <v>0</v>
      </c>
      <c r="C546" t="s">
        <v>135</v>
      </c>
      <c r="D546" t="s">
        <v>153</v>
      </c>
      <c r="E546" t="str">
        <f t="shared" si="56"/>
        <v>66.46</v>
      </c>
      <c r="F546">
        <f t="shared" si="57"/>
        <v>66</v>
      </c>
      <c r="G546">
        <f t="shared" si="58"/>
        <v>2</v>
      </c>
      <c r="H546">
        <f t="shared" si="59"/>
        <v>65</v>
      </c>
      <c r="I546">
        <f t="shared" si="60"/>
        <v>13</v>
      </c>
      <c r="J546" t="s">
        <v>37</v>
      </c>
      <c r="K546" t="s">
        <v>4</v>
      </c>
      <c r="L546" t="s">
        <v>154</v>
      </c>
      <c r="M546" t="s">
        <v>31</v>
      </c>
    </row>
    <row r="547" spans="1:13" x14ac:dyDescent="0.2">
      <c r="A547">
        <v>202005014547</v>
      </c>
      <c r="B547" t="s">
        <v>0</v>
      </c>
      <c r="C547" t="s">
        <v>560</v>
      </c>
      <c r="D547" t="s">
        <v>613</v>
      </c>
      <c r="E547" t="str">
        <f t="shared" si="56"/>
        <v>66.53</v>
      </c>
      <c r="F547">
        <f t="shared" si="57"/>
        <v>67</v>
      </c>
      <c r="G547">
        <f t="shared" si="58"/>
        <v>3</v>
      </c>
      <c r="H547">
        <f t="shared" si="59"/>
        <v>65</v>
      </c>
      <c r="I547">
        <f t="shared" si="60"/>
        <v>13</v>
      </c>
      <c r="J547" t="s">
        <v>107</v>
      </c>
      <c r="K547" t="s">
        <v>4</v>
      </c>
      <c r="L547" t="s">
        <v>123</v>
      </c>
      <c r="M547" t="s">
        <v>48</v>
      </c>
    </row>
    <row r="548" spans="1:13" x14ac:dyDescent="0.2">
      <c r="A548">
        <v>202007024699</v>
      </c>
      <c r="B548" t="s">
        <v>0</v>
      </c>
      <c r="C548" t="s">
        <v>1</v>
      </c>
      <c r="D548" t="s">
        <v>17</v>
      </c>
      <c r="E548" t="str">
        <f t="shared" si="56"/>
        <v>66.85</v>
      </c>
      <c r="F548">
        <f t="shared" si="57"/>
        <v>67</v>
      </c>
      <c r="G548">
        <f t="shared" si="58"/>
        <v>3</v>
      </c>
      <c r="H548">
        <f t="shared" si="59"/>
        <v>65</v>
      </c>
      <c r="I548">
        <f t="shared" si="60"/>
        <v>13</v>
      </c>
      <c r="J548" t="s">
        <v>8</v>
      </c>
      <c r="K548" t="s">
        <v>4</v>
      </c>
      <c r="L548" t="s">
        <v>18</v>
      </c>
      <c r="M548" t="s">
        <v>19</v>
      </c>
    </row>
    <row r="549" spans="1:13" x14ac:dyDescent="0.2">
      <c r="A549">
        <v>202007025837</v>
      </c>
      <c r="B549" t="s">
        <v>0</v>
      </c>
      <c r="C549" t="s">
        <v>1</v>
      </c>
      <c r="D549" t="s">
        <v>116</v>
      </c>
      <c r="E549" t="str">
        <f t="shared" si="56"/>
        <v>66.86</v>
      </c>
      <c r="F549">
        <f t="shared" si="57"/>
        <v>67</v>
      </c>
      <c r="G549">
        <f t="shared" si="58"/>
        <v>3</v>
      </c>
      <c r="H549">
        <f t="shared" si="59"/>
        <v>65</v>
      </c>
      <c r="I549">
        <f t="shared" si="60"/>
        <v>13</v>
      </c>
      <c r="J549" t="s">
        <v>107</v>
      </c>
      <c r="K549" t="s">
        <v>4</v>
      </c>
      <c r="L549" t="s">
        <v>117</v>
      </c>
      <c r="M549" t="s">
        <v>48</v>
      </c>
    </row>
    <row r="550" spans="1:13" x14ac:dyDescent="0.2">
      <c r="A550">
        <v>202012018575</v>
      </c>
      <c r="B550" t="s">
        <v>0</v>
      </c>
      <c r="C550" t="s">
        <v>378</v>
      </c>
      <c r="D550" t="s">
        <v>434</v>
      </c>
      <c r="E550" t="str">
        <f t="shared" si="56"/>
        <v>67.73</v>
      </c>
      <c r="F550">
        <f t="shared" si="57"/>
        <v>68</v>
      </c>
      <c r="G550">
        <f t="shared" si="58"/>
        <v>1</v>
      </c>
      <c r="H550">
        <f t="shared" si="59"/>
        <v>70</v>
      </c>
      <c r="I550">
        <f t="shared" si="60"/>
        <v>6</v>
      </c>
      <c r="J550" t="s">
        <v>85</v>
      </c>
      <c r="K550" t="s">
        <v>4</v>
      </c>
      <c r="L550" t="s">
        <v>427</v>
      </c>
      <c r="M550" t="s">
        <v>52</v>
      </c>
    </row>
    <row r="551" spans="1:13" x14ac:dyDescent="0.2">
      <c r="A551">
        <v>202010011524</v>
      </c>
      <c r="B551" t="s">
        <v>0</v>
      </c>
      <c r="C551" s="1">
        <v>44047</v>
      </c>
      <c r="D551" t="s">
        <v>268</v>
      </c>
      <c r="E551" t="str">
        <f t="shared" si="56"/>
        <v>68.53</v>
      </c>
      <c r="F551">
        <f t="shared" si="57"/>
        <v>69</v>
      </c>
      <c r="G551">
        <f t="shared" si="58"/>
        <v>2</v>
      </c>
      <c r="H551">
        <f t="shared" si="59"/>
        <v>70</v>
      </c>
      <c r="I551">
        <f t="shared" si="60"/>
        <v>6</v>
      </c>
      <c r="J551" t="s">
        <v>29</v>
      </c>
      <c r="K551" t="s">
        <v>4</v>
      </c>
      <c r="L551" t="s">
        <v>33</v>
      </c>
      <c r="M551" t="s">
        <v>19</v>
      </c>
    </row>
    <row r="552" spans="1:13" x14ac:dyDescent="0.2">
      <c r="A552">
        <v>202005023447</v>
      </c>
      <c r="B552" t="s">
        <v>0</v>
      </c>
      <c r="C552" t="s">
        <v>560</v>
      </c>
      <c r="D552" t="s">
        <v>606</v>
      </c>
      <c r="E552" t="str">
        <f t="shared" si="56"/>
        <v>69.35</v>
      </c>
      <c r="F552">
        <f t="shared" si="57"/>
        <v>69</v>
      </c>
      <c r="G552">
        <f t="shared" si="58"/>
        <v>2</v>
      </c>
      <c r="H552">
        <f t="shared" si="59"/>
        <v>70</v>
      </c>
      <c r="I552">
        <f t="shared" si="60"/>
        <v>6</v>
      </c>
      <c r="J552" t="s">
        <v>107</v>
      </c>
      <c r="K552" t="s">
        <v>4</v>
      </c>
      <c r="L552" t="s">
        <v>113</v>
      </c>
      <c r="M552" t="s">
        <v>48</v>
      </c>
    </row>
    <row r="553" spans="1:13" x14ac:dyDescent="0.2">
      <c r="A553">
        <v>202010013016</v>
      </c>
      <c r="B553" t="s">
        <v>0</v>
      </c>
      <c r="C553" s="1">
        <v>44047</v>
      </c>
      <c r="D553" t="s">
        <v>292</v>
      </c>
      <c r="E553" t="str">
        <f t="shared" si="56"/>
        <v>69.63</v>
      </c>
      <c r="F553">
        <f t="shared" si="57"/>
        <v>70</v>
      </c>
      <c r="G553">
        <f t="shared" si="58"/>
        <v>1</v>
      </c>
      <c r="H553">
        <f t="shared" si="59"/>
        <v>70</v>
      </c>
      <c r="I553">
        <f t="shared" si="60"/>
        <v>6</v>
      </c>
      <c r="J553" t="s">
        <v>37</v>
      </c>
      <c r="K553" t="s">
        <v>4</v>
      </c>
      <c r="L553" t="s">
        <v>83</v>
      </c>
      <c r="M553" t="s">
        <v>48</v>
      </c>
    </row>
    <row r="554" spans="1:13" x14ac:dyDescent="0.2">
      <c r="A554">
        <v>202010005260</v>
      </c>
      <c r="B554" t="s">
        <v>0</v>
      </c>
      <c r="C554" s="1">
        <v>44047</v>
      </c>
      <c r="D554" t="s">
        <v>262</v>
      </c>
      <c r="E554" t="str">
        <f t="shared" si="56"/>
        <v>72.12</v>
      </c>
      <c r="F554">
        <f t="shared" si="57"/>
        <v>72</v>
      </c>
      <c r="G554">
        <f t="shared" si="58"/>
        <v>2</v>
      </c>
      <c r="H554">
        <f t="shared" si="59"/>
        <v>70</v>
      </c>
      <c r="I554">
        <f t="shared" si="60"/>
        <v>6</v>
      </c>
      <c r="J554" t="s">
        <v>8</v>
      </c>
      <c r="K554" t="s">
        <v>4</v>
      </c>
      <c r="L554" t="s">
        <v>18</v>
      </c>
      <c r="M554" t="s">
        <v>19</v>
      </c>
    </row>
    <row r="555" spans="1:13" x14ac:dyDescent="0.2">
      <c r="A555">
        <v>202007024695</v>
      </c>
      <c r="B555" t="s">
        <v>0</v>
      </c>
      <c r="C555" t="s">
        <v>1</v>
      </c>
      <c r="D555" t="s">
        <v>41</v>
      </c>
      <c r="E555" t="str">
        <f t="shared" si="56"/>
        <v>72.37</v>
      </c>
      <c r="F555">
        <f t="shared" si="57"/>
        <v>72</v>
      </c>
      <c r="G555">
        <f t="shared" si="58"/>
        <v>2</v>
      </c>
      <c r="H555">
        <f t="shared" si="59"/>
        <v>70</v>
      </c>
      <c r="I555">
        <f t="shared" si="60"/>
        <v>6</v>
      </c>
      <c r="J555" t="s">
        <v>37</v>
      </c>
      <c r="K555" t="s">
        <v>4</v>
      </c>
      <c r="L555" t="s">
        <v>42</v>
      </c>
      <c r="M555" t="s">
        <v>19</v>
      </c>
    </row>
    <row r="556" spans="1:13" x14ac:dyDescent="0.2">
      <c r="A556">
        <v>202006007509</v>
      </c>
      <c r="B556" t="s">
        <v>0</v>
      </c>
      <c r="C556" s="1">
        <v>43750</v>
      </c>
      <c r="D556" t="s">
        <v>621</v>
      </c>
      <c r="E556" t="str">
        <f t="shared" si="56"/>
        <v>72.73</v>
      </c>
      <c r="F556">
        <f t="shared" si="57"/>
        <v>73</v>
      </c>
      <c r="G556">
        <f t="shared" si="58"/>
        <v>2</v>
      </c>
      <c r="H556">
        <f t="shared" si="59"/>
        <v>75</v>
      </c>
      <c r="I556">
        <f t="shared" si="60"/>
        <v>9</v>
      </c>
      <c r="J556" t="s">
        <v>8</v>
      </c>
      <c r="K556" t="s">
        <v>4</v>
      </c>
      <c r="L556" t="s">
        <v>18</v>
      </c>
      <c r="M556" t="s">
        <v>19</v>
      </c>
    </row>
    <row r="557" spans="1:13" x14ac:dyDescent="0.2">
      <c r="A557">
        <v>202011005492</v>
      </c>
      <c r="B557" t="s">
        <v>0</v>
      </c>
      <c r="C557" t="s">
        <v>325</v>
      </c>
      <c r="D557" t="s">
        <v>361</v>
      </c>
      <c r="E557" t="str">
        <f t="shared" si="56"/>
        <v>73.10</v>
      </c>
      <c r="F557">
        <f t="shared" si="57"/>
        <v>73</v>
      </c>
      <c r="G557">
        <f t="shared" si="58"/>
        <v>2</v>
      </c>
      <c r="H557">
        <f t="shared" si="59"/>
        <v>75</v>
      </c>
      <c r="I557">
        <f t="shared" si="60"/>
        <v>9</v>
      </c>
      <c r="J557" t="s">
        <v>85</v>
      </c>
      <c r="K557" t="s">
        <v>4</v>
      </c>
      <c r="L557" t="s">
        <v>86</v>
      </c>
      <c r="M557" t="s">
        <v>52</v>
      </c>
    </row>
    <row r="558" spans="1:13" x14ac:dyDescent="0.2">
      <c r="A558">
        <v>202008005688</v>
      </c>
      <c r="B558" t="s">
        <v>0</v>
      </c>
      <c r="C558" t="s">
        <v>135</v>
      </c>
      <c r="D558" t="s">
        <v>162</v>
      </c>
      <c r="E558" t="str">
        <f t="shared" si="56"/>
        <v>75.25</v>
      </c>
      <c r="F558">
        <f t="shared" si="57"/>
        <v>75</v>
      </c>
      <c r="G558">
        <f t="shared" si="58"/>
        <v>3</v>
      </c>
      <c r="H558">
        <f t="shared" si="59"/>
        <v>75</v>
      </c>
      <c r="I558">
        <f t="shared" si="60"/>
        <v>9</v>
      </c>
      <c r="J558" t="s">
        <v>37</v>
      </c>
      <c r="K558" t="s">
        <v>4</v>
      </c>
      <c r="L558" t="s">
        <v>40</v>
      </c>
      <c r="M558" t="s">
        <v>31</v>
      </c>
    </row>
    <row r="559" spans="1:13" x14ac:dyDescent="0.2">
      <c r="A559">
        <v>202011004333</v>
      </c>
      <c r="B559" t="s">
        <v>0</v>
      </c>
      <c r="C559" t="s">
        <v>325</v>
      </c>
      <c r="D559" t="s">
        <v>162</v>
      </c>
      <c r="E559" t="str">
        <f t="shared" si="56"/>
        <v>75.25</v>
      </c>
      <c r="F559">
        <f t="shared" si="57"/>
        <v>75</v>
      </c>
      <c r="G559">
        <f t="shared" si="58"/>
        <v>3</v>
      </c>
      <c r="H559">
        <f t="shared" si="59"/>
        <v>75</v>
      </c>
      <c r="I559">
        <f t="shared" si="60"/>
        <v>9</v>
      </c>
      <c r="J559" t="s">
        <v>37</v>
      </c>
      <c r="K559" t="s">
        <v>4</v>
      </c>
      <c r="L559" t="s">
        <v>289</v>
      </c>
      <c r="M559" t="s">
        <v>81</v>
      </c>
    </row>
    <row r="560" spans="1:13" x14ac:dyDescent="0.2">
      <c r="A560">
        <v>202005023633</v>
      </c>
      <c r="B560" t="s">
        <v>0</v>
      </c>
      <c r="C560" t="s">
        <v>560</v>
      </c>
      <c r="D560" t="s">
        <v>162</v>
      </c>
      <c r="E560" t="str">
        <f t="shared" si="56"/>
        <v>75.25</v>
      </c>
      <c r="F560">
        <f t="shared" si="57"/>
        <v>75</v>
      </c>
      <c r="G560">
        <f t="shared" si="58"/>
        <v>3</v>
      </c>
      <c r="H560">
        <f t="shared" si="59"/>
        <v>75</v>
      </c>
      <c r="I560">
        <f t="shared" si="60"/>
        <v>9</v>
      </c>
      <c r="J560" t="s">
        <v>29</v>
      </c>
      <c r="K560" t="s">
        <v>4</v>
      </c>
      <c r="L560" t="s">
        <v>33</v>
      </c>
      <c r="M560" t="s">
        <v>19</v>
      </c>
    </row>
    <row r="561" spans="1:13" x14ac:dyDescent="0.2">
      <c r="A561">
        <v>202003006044</v>
      </c>
      <c r="B561" t="s">
        <v>0</v>
      </c>
      <c r="C561" s="1">
        <v>43717</v>
      </c>
      <c r="D561" t="s">
        <v>501</v>
      </c>
      <c r="E561" t="str">
        <f t="shared" si="56"/>
        <v>76.44</v>
      </c>
      <c r="F561">
        <f t="shared" si="57"/>
        <v>76</v>
      </c>
      <c r="G561">
        <f t="shared" si="58"/>
        <v>1</v>
      </c>
      <c r="H561">
        <f t="shared" si="59"/>
        <v>75</v>
      </c>
      <c r="I561">
        <f t="shared" si="60"/>
        <v>9</v>
      </c>
      <c r="J561" t="s">
        <v>107</v>
      </c>
      <c r="K561" t="s">
        <v>4</v>
      </c>
      <c r="L561" t="s">
        <v>117</v>
      </c>
      <c r="M561" t="s">
        <v>48</v>
      </c>
    </row>
    <row r="562" spans="1:13" x14ac:dyDescent="0.2">
      <c r="A562">
        <v>202003015167</v>
      </c>
      <c r="B562" t="s">
        <v>0</v>
      </c>
      <c r="C562" s="1">
        <v>43717</v>
      </c>
      <c r="D562" t="s">
        <v>470</v>
      </c>
      <c r="E562" t="str">
        <f t="shared" si="56"/>
        <v>76.82</v>
      </c>
      <c r="F562">
        <f t="shared" si="57"/>
        <v>77</v>
      </c>
      <c r="G562">
        <f t="shared" si="58"/>
        <v>3</v>
      </c>
      <c r="H562">
        <f t="shared" si="59"/>
        <v>75</v>
      </c>
      <c r="I562">
        <f t="shared" si="60"/>
        <v>9</v>
      </c>
      <c r="J562" t="s">
        <v>37</v>
      </c>
      <c r="K562" t="s">
        <v>46</v>
      </c>
      <c r="L562" t="s">
        <v>65</v>
      </c>
      <c r="M562" t="s">
        <v>48</v>
      </c>
    </row>
    <row r="563" spans="1:13" x14ac:dyDescent="0.2">
      <c r="A563">
        <v>202008006149</v>
      </c>
      <c r="B563" t="s">
        <v>0</v>
      </c>
      <c r="C563" t="s">
        <v>135</v>
      </c>
      <c r="D563" t="s">
        <v>169</v>
      </c>
      <c r="E563" t="str">
        <f t="shared" si="56"/>
        <v>77.02</v>
      </c>
      <c r="F563">
        <f t="shared" si="57"/>
        <v>77</v>
      </c>
      <c r="G563">
        <f t="shared" si="58"/>
        <v>3</v>
      </c>
      <c r="H563">
        <f t="shared" si="59"/>
        <v>75</v>
      </c>
      <c r="I563">
        <f t="shared" si="60"/>
        <v>9</v>
      </c>
      <c r="J563" t="s">
        <v>37</v>
      </c>
      <c r="K563" t="s">
        <v>46</v>
      </c>
      <c r="L563" t="s">
        <v>73</v>
      </c>
      <c r="M563" t="s">
        <v>19</v>
      </c>
    </row>
    <row r="564" spans="1:13" x14ac:dyDescent="0.2">
      <c r="A564">
        <v>202005014536</v>
      </c>
      <c r="B564" t="s">
        <v>0</v>
      </c>
      <c r="C564" t="s">
        <v>560</v>
      </c>
      <c r="D564" t="s">
        <v>567</v>
      </c>
      <c r="E564" t="str">
        <f t="shared" si="56"/>
        <v>77.37</v>
      </c>
      <c r="F564">
        <f t="shared" si="57"/>
        <v>77</v>
      </c>
      <c r="G564">
        <f t="shared" si="58"/>
        <v>3</v>
      </c>
      <c r="H564">
        <f t="shared" si="59"/>
        <v>75</v>
      </c>
      <c r="I564">
        <f t="shared" si="60"/>
        <v>9</v>
      </c>
      <c r="J564" t="s">
        <v>8</v>
      </c>
      <c r="K564" t="s">
        <v>4</v>
      </c>
      <c r="L564" t="s">
        <v>18</v>
      </c>
      <c r="M564" t="s">
        <v>19</v>
      </c>
    </row>
    <row r="565" spans="1:13" x14ac:dyDescent="0.2">
      <c r="A565">
        <v>202012010973</v>
      </c>
      <c r="B565" t="s">
        <v>0</v>
      </c>
      <c r="C565" t="s">
        <v>378</v>
      </c>
      <c r="D565" t="s">
        <v>394</v>
      </c>
      <c r="E565" t="str">
        <f t="shared" si="56"/>
        <v>77.94</v>
      </c>
      <c r="F565">
        <f t="shared" si="57"/>
        <v>78</v>
      </c>
      <c r="G565">
        <f t="shared" si="58"/>
        <v>2</v>
      </c>
      <c r="H565">
        <f t="shared" si="59"/>
        <v>80</v>
      </c>
      <c r="I565">
        <f t="shared" si="60"/>
        <v>7</v>
      </c>
      <c r="J565" t="s">
        <v>8</v>
      </c>
      <c r="K565" t="s">
        <v>4</v>
      </c>
      <c r="L565" t="s">
        <v>25</v>
      </c>
      <c r="M565" t="s">
        <v>10</v>
      </c>
    </row>
    <row r="566" spans="1:13" x14ac:dyDescent="0.2">
      <c r="A566">
        <v>202008009135</v>
      </c>
      <c r="B566" t="s">
        <v>0</v>
      </c>
      <c r="C566" t="s">
        <v>135</v>
      </c>
      <c r="D566" t="s">
        <v>139</v>
      </c>
      <c r="E566" t="str">
        <f t="shared" si="56"/>
        <v>78.20</v>
      </c>
      <c r="F566">
        <f t="shared" si="57"/>
        <v>78</v>
      </c>
      <c r="G566">
        <f t="shared" si="58"/>
        <v>2</v>
      </c>
      <c r="H566">
        <f t="shared" si="59"/>
        <v>80</v>
      </c>
      <c r="I566">
        <f t="shared" si="60"/>
        <v>7</v>
      </c>
      <c r="J566" t="s">
        <v>8</v>
      </c>
      <c r="K566" t="s">
        <v>4</v>
      </c>
      <c r="L566" t="s">
        <v>23</v>
      </c>
      <c r="M566" t="s">
        <v>10</v>
      </c>
    </row>
    <row r="567" spans="1:13" x14ac:dyDescent="0.2">
      <c r="A567">
        <v>202007027145</v>
      </c>
      <c r="B567" t="s">
        <v>0</v>
      </c>
      <c r="C567" t="s">
        <v>1</v>
      </c>
      <c r="D567" t="s">
        <v>120</v>
      </c>
      <c r="E567" t="str">
        <f t="shared" si="56"/>
        <v>78.75</v>
      </c>
      <c r="F567">
        <f t="shared" si="57"/>
        <v>79</v>
      </c>
      <c r="G567">
        <f t="shared" si="58"/>
        <v>3</v>
      </c>
      <c r="H567">
        <f t="shared" si="59"/>
        <v>80</v>
      </c>
      <c r="I567">
        <f t="shared" si="60"/>
        <v>7</v>
      </c>
      <c r="J567" t="s">
        <v>107</v>
      </c>
      <c r="K567" t="s">
        <v>4</v>
      </c>
      <c r="L567" t="s">
        <v>121</v>
      </c>
      <c r="M567" t="s">
        <v>48</v>
      </c>
    </row>
    <row r="568" spans="1:13" x14ac:dyDescent="0.2">
      <c r="A568">
        <v>202006017930</v>
      </c>
      <c r="B568" t="s">
        <v>0</v>
      </c>
      <c r="C568" s="1">
        <v>43750</v>
      </c>
      <c r="D568" t="s">
        <v>620</v>
      </c>
      <c r="E568" t="str">
        <f t="shared" si="56"/>
        <v>79.10</v>
      </c>
      <c r="F568">
        <f t="shared" si="57"/>
        <v>79</v>
      </c>
      <c r="G568">
        <f t="shared" si="58"/>
        <v>3</v>
      </c>
      <c r="H568">
        <f t="shared" si="59"/>
        <v>80</v>
      </c>
      <c r="I568">
        <f t="shared" si="60"/>
        <v>7</v>
      </c>
      <c r="J568" t="s">
        <v>8</v>
      </c>
      <c r="K568" t="s">
        <v>4</v>
      </c>
      <c r="L568" t="s">
        <v>23</v>
      </c>
      <c r="M568" t="s">
        <v>10</v>
      </c>
    </row>
    <row r="569" spans="1:13" x14ac:dyDescent="0.2">
      <c r="A569">
        <v>202011004330</v>
      </c>
      <c r="B569" t="s">
        <v>0</v>
      </c>
      <c r="C569" t="s">
        <v>325</v>
      </c>
      <c r="D569" t="s">
        <v>377</v>
      </c>
      <c r="E569" t="str">
        <f t="shared" si="56"/>
        <v>79.11</v>
      </c>
      <c r="F569">
        <f t="shared" si="57"/>
        <v>79</v>
      </c>
      <c r="G569">
        <f t="shared" si="58"/>
        <v>3</v>
      </c>
      <c r="H569">
        <f t="shared" si="59"/>
        <v>80</v>
      </c>
      <c r="I569">
        <f t="shared" si="60"/>
        <v>7</v>
      </c>
      <c r="J569" t="s">
        <v>107</v>
      </c>
      <c r="K569" t="s">
        <v>4</v>
      </c>
      <c r="L569" t="s">
        <v>59</v>
      </c>
      <c r="M569" t="s">
        <v>6</v>
      </c>
    </row>
    <row r="570" spans="1:13" x14ac:dyDescent="0.2">
      <c r="A570">
        <v>202004004649</v>
      </c>
      <c r="B570" t="s">
        <v>0</v>
      </c>
      <c r="C570" s="1">
        <v>43534</v>
      </c>
      <c r="D570" t="s">
        <v>521</v>
      </c>
      <c r="E570" t="str">
        <f t="shared" si="56"/>
        <v>80.45</v>
      </c>
      <c r="F570">
        <f t="shared" si="57"/>
        <v>80</v>
      </c>
      <c r="G570">
        <f t="shared" si="58"/>
        <v>1</v>
      </c>
      <c r="H570">
        <f t="shared" si="59"/>
        <v>80</v>
      </c>
      <c r="I570">
        <f t="shared" si="60"/>
        <v>7</v>
      </c>
      <c r="J570" t="s">
        <v>37</v>
      </c>
      <c r="K570" t="s">
        <v>4</v>
      </c>
      <c r="L570" t="s">
        <v>69</v>
      </c>
      <c r="M570" t="s">
        <v>31</v>
      </c>
    </row>
    <row r="571" spans="1:13" x14ac:dyDescent="0.2">
      <c r="A571">
        <v>202012022660</v>
      </c>
      <c r="B571" t="s">
        <v>0</v>
      </c>
      <c r="C571" t="s">
        <v>378</v>
      </c>
      <c r="D571" t="s">
        <v>395</v>
      </c>
      <c r="E571" t="str">
        <f t="shared" si="56"/>
        <v>81.42</v>
      </c>
      <c r="F571">
        <f t="shared" si="57"/>
        <v>81</v>
      </c>
      <c r="G571">
        <f t="shared" si="58"/>
        <v>1</v>
      </c>
      <c r="H571">
        <f t="shared" si="59"/>
        <v>80</v>
      </c>
      <c r="I571">
        <f t="shared" si="60"/>
        <v>7</v>
      </c>
      <c r="J571" t="s">
        <v>8</v>
      </c>
      <c r="K571" t="s">
        <v>4</v>
      </c>
      <c r="L571" t="s">
        <v>23</v>
      </c>
      <c r="M571" t="s">
        <v>10</v>
      </c>
    </row>
    <row r="572" spans="1:13" x14ac:dyDescent="0.2">
      <c r="A572">
        <v>202008012368</v>
      </c>
      <c r="B572" t="s">
        <v>0</v>
      </c>
      <c r="C572" t="s">
        <v>135</v>
      </c>
      <c r="D572" t="s">
        <v>149</v>
      </c>
      <c r="E572" t="str">
        <f t="shared" si="56"/>
        <v>85.12</v>
      </c>
      <c r="F572">
        <f t="shared" si="57"/>
        <v>85</v>
      </c>
      <c r="G572">
        <f t="shared" si="58"/>
        <v>1</v>
      </c>
      <c r="H572">
        <f t="shared" si="59"/>
        <v>85</v>
      </c>
      <c r="I572">
        <f t="shared" si="60"/>
        <v>3</v>
      </c>
      <c r="J572" t="s">
        <v>37</v>
      </c>
      <c r="K572" t="s">
        <v>46</v>
      </c>
      <c r="L572" t="s">
        <v>65</v>
      </c>
      <c r="M572" t="s">
        <v>48</v>
      </c>
    </row>
    <row r="573" spans="1:13" x14ac:dyDescent="0.2">
      <c r="A573">
        <v>202007025840</v>
      </c>
      <c r="B573" t="s">
        <v>0</v>
      </c>
      <c r="C573" t="s">
        <v>1</v>
      </c>
      <c r="D573" t="s">
        <v>78</v>
      </c>
      <c r="E573" t="str">
        <f t="shared" si="56"/>
        <v>86.00</v>
      </c>
      <c r="F573">
        <f t="shared" si="57"/>
        <v>86</v>
      </c>
      <c r="G573">
        <f t="shared" si="58"/>
        <v>2</v>
      </c>
      <c r="H573">
        <f t="shared" si="59"/>
        <v>85</v>
      </c>
      <c r="I573">
        <f t="shared" si="60"/>
        <v>3</v>
      </c>
      <c r="J573" t="s">
        <v>37</v>
      </c>
      <c r="K573" t="s">
        <v>4</v>
      </c>
      <c r="L573" t="s">
        <v>79</v>
      </c>
      <c r="M573" t="s">
        <v>31</v>
      </c>
    </row>
    <row r="574" spans="1:13" x14ac:dyDescent="0.2">
      <c r="A574">
        <v>202004016218</v>
      </c>
      <c r="B574" t="s">
        <v>0</v>
      </c>
      <c r="C574" s="1">
        <v>43534</v>
      </c>
      <c r="D574" t="s">
        <v>543</v>
      </c>
      <c r="E574" t="str">
        <f t="shared" si="56"/>
        <v>86.14</v>
      </c>
      <c r="F574">
        <f t="shared" si="57"/>
        <v>86</v>
      </c>
      <c r="G574">
        <f t="shared" si="58"/>
        <v>2</v>
      </c>
      <c r="H574">
        <f t="shared" si="59"/>
        <v>85</v>
      </c>
      <c r="I574">
        <f t="shared" si="60"/>
        <v>3</v>
      </c>
      <c r="J574" t="s">
        <v>37</v>
      </c>
      <c r="K574" t="s">
        <v>4</v>
      </c>
      <c r="L574" t="s">
        <v>42</v>
      </c>
      <c r="M574" t="s">
        <v>19</v>
      </c>
    </row>
    <row r="575" spans="1:13" x14ac:dyDescent="0.2">
      <c r="A575">
        <v>202010005263</v>
      </c>
      <c r="B575" t="s">
        <v>0</v>
      </c>
      <c r="C575" s="1">
        <v>44047</v>
      </c>
      <c r="D575" t="s">
        <v>296</v>
      </c>
      <c r="E575" t="str">
        <f t="shared" si="56"/>
        <v>87.71</v>
      </c>
      <c r="F575">
        <f t="shared" si="57"/>
        <v>88</v>
      </c>
      <c r="G575">
        <f t="shared" si="58"/>
        <v>2</v>
      </c>
      <c r="H575">
        <f t="shared" si="59"/>
        <v>90</v>
      </c>
      <c r="I575">
        <f t="shared" si="60"/>
        <v>6</v>
      </c>
      <c r="J575" t="s">
        <v>37</v>
      </c>
      <c r="K575" t="s">
        <v>46</v>
      </c>
      <c r="L575" t="s">
        <v>47</v>
      </c>
      <c r="M575" t="s">
        <v>48</v>
      </c>
    </row>
    <row r="576" spans="1:13" x14ac:dyDescent="0.2">
      <c r="A576">
        <v>202008009136</v>
      </c>
      <c r="B576" t="s">
        <v>0</v>
      </c>
      <c r="C576" t="s">
        <v>135</v>
      </c>
      <c r="D576" t="s">
        <v>152</v>
      </c>
      <c r="E576" t="str">
        <f t="shared" si="56"/>
        <v>88.07</v>
      </c>
      <c r="F576">
        <f t="shared" si="57"/>
        <v>88</v>
      </c>
      <c r="G576">
        <f t="shared" si="58"/>
        <v>2</v>
      </c>
      <c r="H576">
        <f t="shared" si="59"/>
        <v>90</v>
      </c>
      <c r="I576">
        <f t="shared" si="60"/>
        <v>6</v>
      </c>
      <c r="J576" t="s">
        <v>37</v>
      </c>
      <c r="K576" t="s">
        <v>4</v>
      </c>
      <c r="L576" t="s">
        <v>42</v>
      </c>
      <c r="M576" t="s">
        <v>19</v>
      </c>
    </row>
    <row r="577" spans="1:13" x14ac:dyDescent="0.2">
      <c r="A577">
        <v>202012021101</v>
      </c>
      <c r="B577" t="s">
        <v>0</v>
      </c>
      <c r="C577" t="s">
        <v>378</v>
      </c>
      <c r="D577" t="s">
        <v>384</v>
      </c>
      <c r="E577" t="str">
        <f t="shared" ref="E577:E640" si="61">REPLACE(D577,1,1,"")</f>
        <v>89.03</v>
      </c>
      <c r="F577">
        <f t="shared" si="57"/>
        <v>89</v>
      </c>
      <c r="G577">
        <f t="shared" si="58"/>
        <v>1</v>
      </c>
      <c r="H577">
        <f t="shared" si="59"/>
        <v>90</v>
      </c>
      <c r="I577">
        <f t="shared" si="60"/>
        <v>6</v>
      </c>
      <c r="J577" t="s">
        <v>8</v>
      </c>
      <c r="K577" t="s">
        <v>4</v>
      </c>
      <c r="L577" t="s">
        <v>25</v>
      </c>
      <c r="M577" t="s">
        <v>10</v>
      </c>
    </row>
    <row r="578" spans="1:13" x14ac:dyDescent="0.2">
      <c r="A578">
        <v>202008007465</v>
      </c>
      <c r="B578" t="s">
        <v>0</v>
      </c>
      <c r="C578" t="s">
        <v>135</v>
      </c>
      <c r="D578" t="s">
        <v>172</v>
      </c>
      <c r="E578" t="str">
        <f t="shared" si="61"/>
        <v>89.91</v>
      </c>
      <c r="F578">
        <f t="shared" ref="F578:F641" si="62">ROUND(E578,0)</f>
        <v>90</v>
      </c>
      <c r="G578">
        <f t="shared" ref="G578:G641" si="63">COUNTIF($F$1:$F$674,F578)</f>
        <v>1</v>
      </c>
      <c r="H578">
        <f t="shared" ref="H578:H641" si="64">ROUND(E578/5,0)*5</f>
        <v>90</v>
      </c>
      <c r="I578">
        <f t="shared" ref="I578:I641" si="65">COUNTIF($H$1:$H$674,H578)</f>
        <v>6</v>
      </c>
      <c r="J578" t="s">
        <v>85</v>
      </c>
      <c r="K578" t="s">
        <v>4</v>
      </c>
      <c r="L578" t="s">
        <v>86</v>
      </c>
      <c r="M578" t="s">
        <v>52</v>
      </c>
    </row>
    <row r="579" spans="1:13" x14ac:dyDescent="0.2">
      <c r="A579">
        <v>202008009144</v>
      </c>
      <c r="B579" t="s">
        <v>0</v>
      </c>
      <c r="C579" t="s">
        <v>135</v>
      </c>
      <c r="D579" t="s">
        <v>140</v>
      </c>
      <c r="E579" t="str">
        <f t="shared" si="61"/>
        <v>91.16</v>
      </c>
      <c r="F579">
        <f t="shared" si="62"/>
        <v>91</v>
      </c>
      <c r="G579">
        <f t="shared" si="63"/>
        <v>1</v>
      </c>
      <c r="H579">
        <f t="shared" si="64"/>
        <v>90</v>
      </c>
      <c r="I579">
        <f t="shared" si="65"/>
        <v>6</v>
      </c>
      <c r="J579" t="s">
        <v>8</v>
      </c>
      <c r="K579" t="s">
        <v>4</v>
      </c>
      <c r="L579" t="s">
        <v>25</v>
      </c>
      <c r="M579" t="s">
        <v>10</v>
      </c>
    </row>
    <row r="580" spans="1:13" x14ac:dyDescent="0.2">
      <c r="A580">
        <v>202003006053</v>
      </c>
      <c r="B580" t="s">
        <v>0</v>
      </c>
      <c r="C580" s="1">
        <v>43717</v>
      </c>
      <c r="D580" t="s">
        <v>475</v>
      </c>
      <c r="E580" t="str">
        <f t="shared" si="61"/>
        <v>91.58</v>
      </c>
      <c r="F580">
        <f t="shared" si="62"/>
        <v>92</v>
      </c>
      <c r="G580">
        <f t="shared" si="63"/>
        <v>1</v>
      </c>
      <c r="H580">
        <f t="shared" si="64"/>
        <v>90</v>
      </c>
      <c r="I580">
        <f t="shared" si="65"/>
        <v>6</v>
      </c>
      <c r="J580" t="s">
        <v>37</v>
      </c>
      <c r="K580" t="s">
        <v>4</v>
      </c>
      <c r="L580" t="s">
        <v>228</v>
      </c>
      <c r="M580" t="s">
        <v>31</v>
      </c>
    </row>
    <row r="581" spans="1:13" x14ac:dyDescent="0.2">
      <c r="A581">
        <v>202004028395</v>
      </c>
      <c r="B581" t="s">
        <v>0</v>
      </c>
      <c r="C581" s="1">
        <v>43534</v>
      </c>
      <c r="D581" t="s">
        <v>549</v>
      </c>
      <c r="E581" t="str">
        <f t="shared" si="61"/>
        <v>93.06</v>
      </c>
      <c r="F581">
        <f t="shared" si="62"/>
        <v>93</v>
      </c>
      <c r="G581">
        <f t="shared" si="63"/>
        <v>1</v>
      </c>
      <c r="H581">
        <f t="shared" si="64"/>
        <v>95</v>
      </c>
      <c r="I581">
        <f t="shared" si="65"/>
        <v>6</v>
      </c>
      <c r="J581" t="s">
        <v>107</v>
      </c>
      <c r="K581" t="s">
        <v>4</v>
      </c>
      <c r="L581" t="s">
        <v>108</v>
      </c>
      <c r="M581" t="s">
        <v>48</v>
      </c>
    </row>
    <row r="582" spans="1:13" x14ac:dyDescent="0.2">
      <c r="A582">
        <v>202005022852</v>
      </c>
      <c r="B582" t="s">
        <v>0</v>
      </c>
      <c r="C582" t="s">
        <v>560</v>
      </c>
      <c r="D582" t="s">
        <v>575</v>
      </c>
      <c r="E582" t="str">
        <f t="shared" si="61"/>
        <v>94.07</v>
      </c>
      <c r="F582">
        <f t="shared" si="62"/>
        <v>94</v>
      </c>
      <c r="G582">
        <f t="shared" si="63"/>
        <v>3</v>
      </c>
      <c r="H582">
        <f t="shared" si="64"/>
        <v>95</v>
      </c>
      <c r="I582">
        <f t="shared" si="65"/>
        <v>6</v>
      </c>
      <c r="J582" t="s">
        <v>37</v>
      </c>
      <c r="K582" t="s">
        <v>4</v>
      </c>
      <c r="L582" t="s">
        <v>71</v>
      </c>
      <c r="M582" t="s">
        <v>31</v>
      </c>
    </row>
    <row r="583" spans="1:13" x14ac:dyDescent="0.2">
      <c r="A583">
        <v>202006007096</v>
      </c>
      <c r="B583" t="s">
        <v>0</v>
      </c>
      <c r="C583" s="1">
        <v>43750</v>
      </c>
      <c r="D583" t="s">
        <v>651</v>
      </c>
      <c r="E583" t="str">
        <f t="shared" si="61"/>
        <v>94.18</v>
      </c>
      <c r="F583">
        <f t="shared" si="62"/>
        <v>94</v>
      </c>
      <c r="G583">
        <f t="shared" si="63"/>
        <v>3</v>
      </c>
      <c r="H583">
        <f t="shared" si="64"/>
        <v>95</v>
      </c>
      <c r="I583">
        <f t="shared" si="65"/>
        <v>6</v>
      </c>
      <c r="J583" t="s">
        <v>107</v>
      </c>
      <c r="K583" t="s">
        <v>4</v>
      </c>
      <c r="L583" t="s">
        <v>117</v>
      </c>
      <c r="M583" t="s">
        <v>48</v>
      </c>
    </row>
    <row r="584" spans="1:13" x14ac:dyDescent="0.2">
      <c r="A584">
        <v>202006007096</v>
      </c>
      <c r="B584" t="s">
        <v>0</v>
      </c>
      <c r="C584" s="1">
        <v>43750</v>
      </c>
      <c r="D584" t="s">
        <v>651</v>
      </c>
      <c r="E584" t="str">
        <f t="shared" si="61"/>
        <v>94.18</v>
      </c>
      <c r="F584">
        <f t="shared" si="62"/>
        <v>94</v>
      </c>
      <c r="G584">
        <f t="shared" si="63"/>
        <v>3</v>
      </c>
      <c r="H584">
        <f t="shared" si="64"/>
        <v>95</v>
      </c>
      <c r="I584">
        <f t="shared" si="65"/>
        <v>6</v>
      </c>
      <c r="J584" t="s">
        <v>107</v>
      </c>
      <c r="K584" t="s">
        <v>4</v>
      </c>
      <c r="L584" t="s">
        <v>117</v>
      </c>
      <c r="M584" t="s">
        <v>48</v>
      </c>
    </row>
    <row r="585" spans="1:13" x14ac:dyDescent="0.2">
      <c r="A585">
        <v>202007025839</v>
      </c>
      <c r="B585" t="s">
        <v>0</v>
      </c>
      <c r="C585" t="s">
        <v>1</v>
      </c>
      <c r="D585" t="s">
        <v>28</v>
      </c>
      <c r="E585" t="str">
        <f t="shared" si="61"/>
        <v>95.89</v>
      </c>
      <c r="F585">
        <f t="shared" si="62"/>
        <v>96</v>
      </c>
      <c r="G585">
        <f t="shared" si="63"/>
        <v>1</v>
      </c>
      <c r="H585">
        <f t="shared" si="64"/>
        <v>95</v>
      </c>
      <c r="I585">
        <f t="shared" si="65"/>
        <v>6</v>
      </c>
      <c r="J585" t="s">
        <v>29</v>
      </c>
      <c r="K585" t="s">
        <v>4</v>
      </c>
      <c r="L585" t="s">
        <v>30</v>
      </c>
      <c r="M585" t="s">
        <v>31</v>
      </c>
    </row>
    <row r="586" spans="1:13" x14ac:dyDescent="0.2">
      <c r="A586">
        <v>202007024691</v>
      </c>
      <c r="B586" t="s">
        <v>0</v>
      </c>
      <c r="C586" t="s">
        <v>1</v>
      </c>
      <c r="D586" t="s">
        <v>70</v>
      </c>
      <c r="E586" t="str">
        <f t="shared" si="61"/>
        <v>96.75</v>
      </c>
      <c r="F586">
        <f t="shared" si="62"/>
        <v>97</v>
      </c>
      <c r="G586">
        <f t="shared" si="63"/>
        <v>1</v>
      </c>
      <c r="H586">
        <f t="shared" si="64"/>
        <v>95</v>
      </c>
      <c r="I586">
        <f t="shared" si="65"/>
        <v>6</v>
      </c>
      <c r="J586" t="s">
        <v>37</v>
      </c>
      <c r="K586" t="s">
        <v>4</v>
      </c>
      <c r="L586" t="s">
        <v>71</v>
      </c>
      <c r="M586" t="s">
        <v>31</v>
      </c>
    </row>
    <row r="587" spans="1:13" x14ac:dyDescent="0.2">
      <c r="A587">
        <v>202011007321</v>
      </c>
      <c r="B587" t="s">
        <v>0</v>
      </c>
      <c r="C587" t="s">
        <v>325</v>
      </c>
      <c r="D587" t="s">
        <v>337</v>
      </c>
      <c r="E587" t="str">
        <f t="shared" si="61"/>
        <v>97.72</v>
      </c>
      <c r="F587">
        <f t="shared" si="62"/>
        <v>98</v>
      </c>
      <c r="G587">
        <f t="shared" si="63"/>
        <v>2</v>
      </c>
      <c r="H587">
        <f t="shared" si="64"/>
        <v>100</v>
      </c>
      <c r="I587">
        <f t="shared" si="65"/>
        <v>6</v>
      </c>
      <c r="J587" t="s">
        <v>29</v>
      </c>
      <c r="K587" t="s">
        <v>4</v>
      </c>
      <c r="L587" t="s">
        <v>33</v>
      </c>
      <c r="M587" t="s">
        <v>19</v>
      </c>
    </row>
    <row r="588" spans="1:13" x14ac:dyDescent="0.2">
      <c r="A588">
        <v>202009011373</v>
      </c>
      <c r="B588" t="s">
        <v>0</v>
      </c>
      <c r="C588" s="1">
        <v>44107</v>
      </c>
      <c r="D588" t="s">
        <v>222</v>
      </c>
      <c r="E588" t="str">
        <f t="shared" si="61"/>
        <v>98.47</v>
      </c>
      <c r="F588">
        <f t="shared" si="62"/>
        <v>98</v>
      </c>
      <c r="G588">
        <f t="shared" si="63"/>
        <v>2</v>
      </c>
      <c r="H588">
        <f t="shared" si="64"/>
        <v>100</v>
      </c>
      <c r="I588">
        <f t="shared" si="65"/>
        <v>6</v>
      </c>
      <c r="J588" t="s">
        <v>37</v>
      </c>
      <c r="K588" t="s">
        <v>4</v>
      </c>
      <c r="L588" t="s">
        <v>54</v>
      </c>
      <c r="M588" t="s">
        <v>6</v>
      </c>
    </row>
    <row r="589" spans="1:13" x14ac:dyDescent="0.2">
      <c r="A589">
        <v>202005023446</v>
      </c>
      <c r="B589" t="s">
        <v>0</v>
      </c>
      <c r="C589" t="s">
        <v>560</v>
      </c>
      <c r="D589" t="s">
        <v>612</v>
      </c>
      <c r="E589" t="str">
        <f t="shared" si="61"/>
        <v>98.80</v>
      </c>
      <c r="F589">
        <f t="shared" si="62"/>
        <v>99</v>
      </c>
      <c r="G589">
        <f t="shared" si="63"/>
        <v>2</v>
      </c>
      <c r="H589">
        <f t="shared" si="64"/>
        <v>100</v>
      </c>
      <c r="I589">
        <f t="shared" si="65"/>
        <v>6</v>
      </c>
      <c r="J589" t="s">
        <v>107</v>
      </c>
      <c r="K589" t="s">
        <v>4</v>
      </c>
      <c r="L589" t="s">
        <v>111</v>
      </c>
      <c r="M589" t="s">
        <v>48</v>
      </c>
    </row>
    <row r="590" spans="1:13" x14ac:dyDescent="0.2">
      <c r="A590">
        <v>202007024688</v>
      </c>
      <c r="B590" t="s">
        <v>0</v>
      </c>
      <c r="C590" t="s">
        <v>1</v>
      </c>
      <c r="D590" t="s">
        <v>87</v>
      </c>
      <c r="E590" t="str">
        <f t="shared" si="61"/>
        <v>98.94</v>
      </c>
      <c r="F590">
        <f t="shared" si="62"/>
        <v>99</v>
      </c>
      <c r="G590">
        <f t="shared" si="63"/>
        <v>2</v>
      </c>
      <c r="H590">
        <f t="shared" si="64"/>
        <v>100</v>
      </c>
      <c r="I590">
        <f t="shared" si="65"/>
        <v>6</v>
      </c>
      <c r="J590" t="s">
        <v>85</v>
      </c>
      <c r="K590" t="s">
        <v>4</v>
      </c>
      <c r="L590" t="s">
        <v>86</v>
      </c>
      <c r="M590" t="s">
        <v>52</v>
      </c>
    </row>
    <row r="591" spans="1:13" x14ac:dyDescent="0.2">
      <c r="A591">
        <v>202005008991</v>
      </c>
      <c r="B591" t="s">
        <v>0</v>
      </c>
      <c r="C591" t="s">
        <v>560</v>
      </c>
      <c r="D591" t="s">
        <v>582</v>
      </c>
      <c r="E591" t="str">
        <f t="shared" si="61"/>
        <v>101.45</v>
      </c>
      <c r="F591">
        <f t="shared" si="62"/>
        <v>101</v>
      </c>
      <c r="G591">
        <f t="shared" si="63"/>
        <v>1</v>
      </c>
      <c r="H591">
        <f t="shared" si="64"/>
        <v>100</v>
      </c>
      <c r="I591">
        <f t="shared" si="65"/>
        <v>6</v>
      </c>
      <c r="J591" t="s">
        <v>37</v>
      </c>
      <c r="K591" t="s">
        <v>46</v>
      </c>
      <c r="L591" t="s">
        <v>65</v>
      </c>
      <c r="M591" t="s">
        <v>48</v>
      </c>
    </row>
    <row r="592" spans="1:13" x14ac:dyDescent="0.2">
      <c r="A592">
        <v>202010011788</v>
      </c>
      <c r="B592" t="s">
        <v>0</v>
      </c>
      <c r="C592" s="1">
        <v>44047</v>
      </c>
      <c r="D592" t="s">
        <v>276</v>
      </c>
      <c r="E592" t="str">
        <f t="shared" si="61"/>
        <v>102.23</v>
      </c>
      <c r="F592">
        <f t="shared" si="62"/>
        <v>102</v>
      </c>
      <c r="G592">
        <f t="shared" si="63"/>
        <v>1</v>
      </c>
      <c r="H592">
        <f t="shared" si="64"/>
        <v>100</v>
      </c>
      <c r="I592">
        <f t="shared" si="65"/>
        <v>6</v>
      </c>
      <c r="J592" t="s">
        <v>37</v>
      </c>
      <c r="K592" t="s">
        <v>4</v>
      </c>
      <c r="L592" t="s">
        <v>154</v>
      </c>
      <c r="M592" t="s">
        <v>31</v>
      </c>
    </row>
    <row r="593" spans="1:13" x14ac:dyDescent="0.2">
      <c r="A593">
        <v>202006017911</v>
      </c>
      <c r="B593" t="s">
        <v>0</v>
      </c>
      <c r="C593" s="1">
        <v>43750</v>
      </c>
      <c r="D593" t="s">
        <v>656</v>
      </c>
      <c r="E593" t="str">
        <f t="shared" si="61"/>
        <v>105.35</v>
      </c>
      <c r="F593">
        <f t="shared" si="62"/>
        <v>105</v>
      </c>
      <c r="G593">
        <f t="shared" si="63"/>
        <v>1</v>
      </c>
      <c r="H593">
        <f t="shared" si="64"/>
        <v>105</v>
      </c>
      <c r="I593">
        <f t="shared" si="65"/>
        <v>4</v>
      </c>
      <c r="J593" t="s">
        <v>107</v>
      </c>
      <c r="K593" t="s">
        <v>4</v>
      </c>
      <c r="L593" t="s">
        <v>111</v>
      </c>
      <c r="M593" t="s">
        <v>48</v>
      </c>
    </row>
    <row r="594" spans="1:13" x14ac:dyDescent="0.2">
      <c r="A594">
        <v>202012021293</v>
      </c>
      <c r="B594" t="s">
        <v>0</v>
      </c>
      <c r="C594" t="s">
        <v>378</v>
      </c>
      <c r="D594" t="s">
        <v>411</v>
      </c>
      <c r="E594" t="str">
        <f t="shared" si="61"/>
        <v>105.92</v>
      </c>
      <c r="F594">
        <f t="shared" si="62"/>
        <v>106</v>
      </c>
      <c r="G594">
        <f t="shared" si="63"/>
        <v>3</v>
      </c>
      <c r="H594">
        <f t="shared" si="64"/>
        <v>105</v>
      </c>
      <c r="I594">
        <f t="shared" si="65"/>
        <v>4</v>
      </c>
      <c r="J594" t="s">
        <v>37</v>
      </c>
      <c r="K594" t="s">
        <v>4</v>
      </c>
      <c r="L594" t="s">
        <v>83</v>
      </c>
      <c r="M594" t="s">
        <v>48</v>
      </c>
    </row>
    <row r="595" spans="1:13" x14ac:dyDescent="0.2">
      <c r="A595">
        <v>202012021284</v>
      </c>
      <c r="B595" t="s">
        <v>0</v>
      </c>
      <c r="C595" t="s">
        <v>378</v>
      </c>
      <c r="D595" t="s">
        <v>437</v>
      </c>
      <c r="E595" t="str">
        <f t="shared" si="61"/>
        <v>106.01</v>
      </c>
      <c r="F595">
        <f t="shared" si="62"/>
        <v>106</v>
      </c>
      <c r="G595">
        <f t="shared" si="63"/>
        <v>3</v>
      </c>
      <c r="H595">
        <f t="shared" si="64"/>
        <v>105</v>
      </c>
      <c r="I595">
        <f t="shared" si="65"/>
        <v>4</v>
      </c>
      <c r="J595" t="s">
        <v>107</v>
      </c>
      <c r="K595" t="s">
        <v>4</v>
      </c>
      <c r="L595" t="s">
        <v>117</v>
      </c>
      <c r="M595" t="s">
        <v>48</v>
      </c>
    </row>
    <row r="596" spans="1:13" x14ac:dyDescent="0.2">
      <c r="A596">
        <v>202012021284</v>
      </c>
      <c r="B596" t="s">
        <v>0</v>
      </c>
      <c r="C596" t="s">
        <v>378</v>
      </c>
      <c r="D596" t="s">
        <v>437</v>
      </c>
      <c r="E596" t="str">
        <f t="shared" si="61"/>
        <v>106.01</v>
      </c>
      <c r="F596">
        <f t="shared" si="62"/>
        <v>106</v>
      </c>
      <c r="G596">
        <f t="shared" si="63"/>
        <v>3</v>
      </c>
      <c r="H596">
        <f t="shared" si="64"/>
        <v>105</v>
      </c>
      <c r="I596">
        <f t="shared" si="65"/>
        <v>4</v>
      </c>
      <c r="J596" t="s">
        <v>107</v>
      </c>
      <c r="K596" t="s">
        <v>4</v>
      </c>
      <c r="L596" t="s">
        <v>117</v>
      </c>
      <c r="M596" t="s">
        <v>48</v>
      </c>
    </row>
    <row r="597" spans="1:13" x14ac:dyDescent="0.2">
      <c r="A597">
        <v>202011007322</v>
      </c>
      <c r="B597" t="s">
        <v>0</v>
      </c>
      <c r="C597" t="s">
        <v>325</v>
      </c>
      <c r="D597" t="s">
        <v>333</v>
      </c>
      <c r="E597" t="str">
        <f t="shared" si="61"/>
        <v>107.71</v>
      </c>
      <c r="F597">
        <f t="shared" si="62"/>
        <v>108</v>
      </c>
      <c r="G597">
        <f t="shared" si="63"/>
        <v>1</v>
      </c>
      <c r="H597">
        <f t="shared" si="64"/>
        <v>110</v>
      </c>
      <c r="I597">
        <f t="shared" si="65"/>
        <v>4</v>
      </c>
      <c r="J597" t="s">
        <v>8</v>
      </c>
      <c r="K597" t="s">
        <v>4</v>
      </c>
      <c r="L597" t="s">
        <v>12</v>
      </c>
      <c r="M597" t="s">
        <v>10</v>
      </c>
    </row>
    <row r="598" spans="1:13" x14ac:dyDescent="0.2">
      <c r="A598">
        <v>202005014532</v>
      </c>
      <c r="B598" t="s">
        <v>0</v>
      </c>
      <c r="C598" t="s">
        <v>560</v>
      </c>
      <c r="D598" t="s">
        <v>568</v>
      </c>
      <c r="E598" t="str">
        <f t="shared" si="61"/>
        <v>108.53</v>
      </c>
      <c r="F598">
        <f t="shared" si="62"/>
        <v>109</v>
      </c>
      <c r="G598">
        <f t="shared" si="63"/>
        <v>2</v>
      </c>
      <c r="H598">
        <f t="shared" si="64"/>
        <v>110</v>
      </c>
      <c r="I598">
        <f t="shared" si="65"/>
        <v>4</v>
      </c>
      <c r="J598" t="s">
        <v>8</v>
      </c>
      <c r="K598" t="s">
        <v>4</v>
      </c>
      <c r="L598" t="s">
        <v>23</v>
      </c>
      <c r="M598" t="s">
        <v>10</v>
      </c>
    </row>
    <row r="599" spans="1:13" x14ac:dyDescent="0.2">
      <c r="A599">
        <v>202009007046</v>
      </c>
      <c r="B599" t="s">
        <v>0</v>
      </c>
      <c r="C599" s="1">
        <v>44107</v>
      </c>
      <c r="D599" t="s">
        <v>219</v>
      </c>
      <c r="E599" t="str">
        <f t="shared" si="61"/>
        <v>108.74</v>
      </c>
      <c r="F599">
        <f t="shared" si="62"/>
        <v>109</v>
      </c>
      <c r="G599">
        <f t="shared" si="63"/>
        <v>2</v>
      </c>
      <c r="H599">
        <f t="shared" si="64"/>
        <v>110</v>
      </c>
      <c r="I599">
        <f t="shared" si="65"/>
        <v>4</v>
      </c>
      <c r="J599" t="s">
        <v>37</v>
      </c>
      <c r="K599" t="s">
        <v>46</v>
      </c>
      <c r="L599" t="s">
        <v>73</v>
      </c>
      <c r="M599" t="s">
        <v>19</v>
      </c>
    </row>
    <row r="600" spans="1:13" x14ac:dyDescent="0.2">
      <c r="A600">
        <v>202008009141</v>
      </c>
      <c r="B600" t="s">
        <v>0</v>
      </c>
      <c r="C600" t="s">
        <v>135</v>
      </c>
      <c r="D600" t="s">
        <v>155</v>
      </c>
      <c r="E600" t="str">
        <f t="shared" si="61"/>
        <v>111.05</v>
      </c>
      <c r="F600">
        <f t="shared" si="62"/>
        <v>111</v>
      </c>
      <c r="G600">
        <f t="shared" si="63"/>
        <v>1</v>
      </c>
      <c r="H600">
        <f t="shared" si="64"/>
        <v>110</v>
      </c>
      <c r="I600">
        <f t="shared" si="65"/>
        <v>4</v>
      </c>
      <c r="J600" t="s">
        <v>37</v>
      </c>
      <c r="K600" t="s">
        <v>4</v>
      </c>
      <c r="L600" t="s">
        <v>44</v>
      </c>
      <c r="M600" t="s">
        <v>19</v>
      </c>
    </row>
    <row r="601" spans="1:13" x14ac:dyDescent="0.2">
      <c r="A601">
        <v>202012014584</v>
      </c>
      <c r="B601" t="s">
        <v>0</v>
      </c>
      <c r="C601" t="s">
        <v>378</v>
      </c>
      <c r="D601" t="s">
        <v>425</v>
      </c>
      <c r="E601" t="str">
        <f t="shared" si="61"/>
        <v>112.90</v>
      </c>
      <c r="F601">
        <f t="shared" si="62"/>
        <v>113</v>
      </c>
      <c r="G601">
        <f t="shared" si="63"/>
        <v>1</v>
      </c>
      <c r="H601">
        <f t="shared" si="64"/>
        <v>115</v>
      </c>
      <c r="I601">
        <f t="shared" si="65"/>
        <v>2</v>
      </c>
      <c r="J601" t="s">
        <v>85</v>
      </c>
      <c r="K601" t="s">
        <v>4</v>
      </c>
      <c r="L601" t="s">
        <v>86</v>
      </c>
      <c r="M601" t="s">
        <v>52</v>
      </c>
    </row>
    <row r="602" spans="1:13" x14ac:dyDescent="0.2">
      <c r="A602">
        <v>202003023888</v>
      </c>
      <c r="B602" t="s">
        <v>0</v>
      </c>
      <c r="C602" s="1">
        <v>43717</v>
      </c>
      <c r="D602" t="s">
        <v>474</v>
      </c>
      <c r="E602" t="str">
        <f t="shared" si="61"/>
        <v>117.18</v>
      </c>
      <c r="F602">
        <f t="shared" si="62"/>
        <v>117</v>
      </c>
      <c r="G602">
        <f t="shared" si="63"/>
        <v>1</v>
      </c>
      <c r="H602">
        <f t="shared" si="64"/>
        <v>115</v>
      </c>
      <c r="I602">
        <f t="shared" si="65"/>
        <v>2</v>
      </c>
      <c r="J602" t="s">
        <v>37</v>
      </c>
      <c r="K602" t="s">
        <v>4</v>
      </c>
      <c r="L602" t="s">
        <v>63</v>
      </c>
      <c r="M602" t="s">
        <v>31</v>
      </c>
    </row>
    <row r="603" spans="1:13" x14ac:dyDescent="0.2">
      <c r="A603">
        <v>202003027485</v>
      </c>
      <c r="B603" t="s">
        <v>0</v>
      </c>
      <c r="C603" s="1">
        <v>43717</v>
      </c>
      <c r="D603" t="s">
        <v>488</v>
      </c>
      <c r="E603" t="str">
        <f t="shared" si="61"/>
        <v>119.25</v>
      </c>
      <c r="F603">
        <f t="shared" si="62"/>
        <v>119</v>
      </c>
      <c r="G603">
        <f t="shared" si="63"/>
        <v>1</v>
      </c>
      <c r="H603">
        <f t="shared" si="64"/>
        <v>120</v>
      </c>
      <c r="I603">
        <f t="shared" si="65"/>
        <v>2</v>
      </c>
      <c r="J603" t="s">
        <v>37</v>
      </c>
      <c r="K603" t="s">
        <v>4</v>
      </c>
      <c r="L603" t="s">
        <v>42</v>
      </c>
      <c r="M603" t="s">
        <v>19</v>
      </c>
    </row>
    <row r="604" spans="1:13" x14ac:dyDescent="0.2">
      <c r="A604">
        <v>202006017916</v>
      </c>
      <c r="B604" t="s">
        <v>0</v>
      </c>
      <c r="C604" s="1">
        <v>43750</v>
      </c>
      <c r="D604" t="s">
        <v>637</v>
      </c>
      <c r="E604" t="str">
        <f t="shared" si="61"/>
        <v>121.61</v>
      </c>
      <c r="F604">
        <f t="shared" si="62"/>
        <v>122</v>
      </c>
      <c r="G604">
        <f t="shared" si="63"/>
        <v>1</v>
      </c>
      <c r="H604">
        <f t="shared" si="64"/>
        <v>120</v>
      </c>
      <c r="I604">
        <f t="shared" si="65"/>
        <v>2</v>
      </c>
      <c r="J604" t="s">
        <v>37</v>
      </c>
      <c r="K604" t="s">
        <v>4</v>
      </c>
      <c r="L604" t="s">
        <v>54</v>
      </c>
      <c r="M604" t="s">
        <v>6</v>
      </c>
    </row>
    <row r="605" spans="1:13" x14ac:dyDescent="0.2">
      <c r="A605">
        <v>202010005269</v>
      </c>
      <c r="B605" t="s">
        <v>0</v>
      </c>
      <c r="C605" s="1">
        <v>44047</v>
      </c>
      <c r="D605" t="s">
        <v>300</v>
      </c>
      <c r="E605" t="str">
        <f t="shared" si="61"/>
        <v>122.61</v>
      </c>
      <c r="F605">
        <f t="shared" si="62"/>
        <v>123</v>
      </c>
      <c r="G605">
        <f t="shared" si="63"/>
        <v>2</v>
      </c>
      <c r="H605">
        <f t="shared" si="64"/>
        <v>125</v>
      </c>
      <c r="I605">
        <f t="shared" si="65"/>
        <v>6</v>
      </c>
      <c r="J605" t="s">
        <v>37</v>
      </c>
      <c r="K605" t="s">
        <v>46</v>
      </c>
      <c r="L605" t="s">
        <v>65</v>
      </c>
      <c r="M605" t="s">
        <v>48</v>
      </c>
    </row>
    <row r="606" spans="1:13" x14ac:dyDescent="0.2">
      <c r="A606">
        <v>202008005690</v>
      </c>
      <c r="B606" t="s">
        <v>0</v>
      </c>
      <c r="C606" t="s">
        <v>135</v>
      </c>
      <c r="D606" t="s">
        <v>137</v>
      </c>
      <c r="E606" t="str">
        <f t="shared" si="61"/>
        <v>123.01</v>
      </c>
      <c r="F606">
        <f t="shared" si="62"/>
        <v>123</v>
      </c>
      <c r="G606">
        <f t="shared" si="63"/>
        <v>2</v>
      </c>
      <c r="H606">
        <f t="shared" si="64"/>
        <v>125</v>
      </c>
      <c r="I606">
        <f t="shared" si="65"/>
        <v>6</v>
      </c>
      <c r="J606" t="s">
        <v>8</v>
      </c>
      <c r="K606" t="s">
        <v>4</v>
      </c>
      <c r="L606" t="s">
        <v>12</v>
      </c>
      <c r="M606" t="s">
        <v>10</v>
      </c>
    </row>
    <row r="607" spans="1:13" x14ac:dyDescent="0.2">
      <c r="A607">
        <v>202012016041</v>
      </c>
      <c r="B607" t="s">
        <v>0</v>
      </c>
      <c r="C607" t="s">
        <v>378</v>
      </c>
      <c r="D607" t="s">
        <v>402</v>
      </c>
      <c r="E607" t="str">
        <f t="shared" si="61"/>
        <v>124.70</v>
      </c>
      <c r="F607">
        <f t="shared" si="62"/>
        <v>125</v>
      </c>
      <c r="G607">
        <f t="shared" si="63"/>
        <v>2</v>
      </c>
      <c r="H607">
        <f t="shared" si="64"/>
        <v>125</v>
      </c>
      <c r="I607">
        <f t="shared" si="65"/>
        <v>6</v>
      </c>
      <c r="J607" t="s">
        <v>37</v>
      </c>
      <c r="K607" t="s">
        <v>4</v>
      </c>
      <c r="L607" t="s">
        <v>40</v>
      </c>
      <c r="M607" t="s">
        <v>31</v>
      </c>
    </row>
    <row r="608" spans="1:13" x14ac:dyDescent="0.2">
      <c r="A608">
        <v>202006017924</v>
      </c>
      <c r="B608" t="s">
        <v>0</v>
      </c>
      <c r="C608" s="1">
        <v>43750</v>
      </c>
      <c r="D608" t="s">
        <v>402</v>
      </c>
      <c r="E608" t="str">
        <f t="shared" si="61"/>
        <v>124.70</v>
      </c>
      <c r="F608">
        <f t="shared" si="62"/>
        <v>125</v>
      </c>
      <c r="G608">
        <f t="shared" si="63"/>
        <v>2</v>
      </c>
      <c r="H608">
        <f t="shared" si="64"/>
        <v>125</v>
      </c>
      <c r="I608">
        <f t="shared" si="65"/>
        <v>6</v>
      </c>
      <c r="J608" t="s">
        <v>37</v>
      </c>
      <c r="K608" t="s">
        <v>4</v>
      </c>
      <c r="L608" t="s">
        <v>71</v>
      </c>
      <c r="M608" t="s">
        <v>31</v>
      </c>
    </row>
    <row r="609" spans="1:13" x14ac:dyDescent="0.2">
      <c r="A609">
        <v>202009010988</v>
      </c>
      <c r="B609" t="s">
        <v>0</v>
      </c>
      <c r="C609" s="1">
        <v>44107</v>
      </c>
      <c r="D609" t="s">
        <v>230</v>
      </c>
      <c r="E609" t="str">
        <f t="shared" si="61"/>
        <v>125.58</v>
      </c>
      <c r="F609">
        <f t="shared" si="62"/>
        <v>126</v>
      </c>
      <c r="G609">
        <f t="shared" si="63"/>
        <v>2</v>
      </c>
      <c r="H609">
        <f t="shared" si="64"/>
        <v>125</v>
      </c>
      <c r="I609">
        <f t="shared" si="65"/>
        <v>6</v>
      </c>
      <c r="J609" t="s">
        <v>37</v>
      </c>
      <c r="K609" t="s">
        <v>4</v>
      </c>
      <c r="L609" t="s">
        <v>154</v>
      </c>
      <c r="M609" t="s">
        <v>31</v>
      </c>
    </row>
    <row r="610" spans="1:13" x14ac:dyDescent="0.2">
      <c r="A610">
        <v>202007010055</v>
      </c>
      <c r="B610" t="s">
        <v>0</v>
      </c>
      <c r="C610" t="s">
        <v>1</v>
      </c>
      <c r="D610" t="s">
        <v>62</v>
      </c>
      <c r="E610" t="str">
        <f t="shared" si="61"/>
        <v>126.31</v>
      </c>
      <c r="F610">
        <f t="shared" si="62"/>
        <v>126</v>
      </c>
      <c r="G610">
        <f t="shared" si="63"/>
        <v>2</v>
      </c>
      <c r="H610">
        <f t="shared" si="64"/>
        <v>125</v>
      </c>
      <c r="I610">
        <f t="shared" si="65"/>
        <v>6</v>
      </c>
      <c r="J610" t="s">
        <v>37</v>
      </c>
      <c r="K610" t="s">
        <v>4</v>
      </c>
      <c r="L610" t="s">
        <v>63</v>
      </c>
      <c r="M610" t="s">
        <v>31</v>
      </c>
    </row>
    <row r="611" spans="1:13" x14ac:dyDescent="0.2">
      <c r="A611">
        <v>202012020506</v>
      </c>
      <c r="B611" t="s">
        <v>0</v>
      </c>
      <c r="C611" t="s">
        <v>381</v>
      </c>
      <c r="D611" t="s">
        <v>400</v>
      </c>
      <c r="E611" t="str">
        <f t="shared" si="61"/>
        <v>129.00</v>
      </c>
      <c r="F611">
        <f t="shared" si="62"/>
        <v>129</v>
      </c>
      <c r="G611">
        <f t="shared" si="63"/>
        <v>2</v>
      </c>
      <c r="H611">
        <f t="shared" si="64"/>
        <v>130</v>
      </c>
      <c r="I611">
        <f t="shared" si="65"/>
        <v>3</v>
      </c>
      <c r="J611" t="s">
        <v>37</v>
      </c>
      <c r="K611" t="s">
        <v>4</v>
      </c>
      <c r="L611" t="s">
        <v>79</v>
      </c>
      <c r="M611" t="s">
        <v>31</v>
      </c>
    </row>
    <row r="612" spans="1:13" x14ac:dyDescent="0.2">
      <c r="A612">
        <v>202004004651</v>
      </c>
      <c r="B612" t="s">
        <v>0</v>
      </c>
      <c r="C612" s="1">
        <v>43534</v>
      </c>
      <c r="D612" t="s">
        <v>400</v>
      </c>
      <c r="E612" t="str">
        <f t="shared" si="61"/>
        <v>129.00</v>
      </c>
      <c r="F612">
        <f t="shared" si="62"/>
        <v>129</v>
      </c>
      <c r="G612">
        <f t="shared" si="63"/>
        <v>2</v>
      </c>
      <c r="H612">
        <f t="shared" si="64"/>
        <v>130</v>
      </c>
      <c r="I612">
        <f t="shared" si="65"/>
        <v>3</v>
      </c>
      <c r="J612" t="s">
        <v>37</v>
      </c>
      <c r="K612" t="s">
        <v>4</v>
      </c>
      <c r="L612" t="s">
        <v>71</v>
      </c>
      <c r="M612" t="s">
        <v>31</v>
      </c>
    </row>
    <row r="613" spans="1:13" x14ac:dyDescent="0.2">
      <c r="A613">
        <v>202007011699</v>
      </c>
      <c r="B613" t="s">
        <v>0</v>
      </c>
      <c r="C613" t="s">
        <v>1</v>
      </c>
      <c r="D613" t="s">
        <v>55</v>
      </c>
      <c r="E613" t="str">
        <f t="shared" si="61"/>
        <v>130.23</v>
      </c>
      <c r="F613">
        <f t="shared" si="62"/>
        <v>130</v>
      </c>
      <c r="G613">
        <f t="shared" si="63"/>
        <v>1</v>
      </c>
      <c r="H613">
        <f t="shared" si="64"/>
        <v>130</v>
      </c>
      <c r="I613">
        <f t="shared" si="65"/>
        <v>3</v>
      </c>
      <c r="J613" t="s">
        <v>37</v>
      </c>
      <c r="K613" t="s">
        <v>4</v>
      </c>
      <c r="L613" t="s">
        <v>56</v>
      </c>
      <c r="M613" t="s">
        <v>48</v>
      </c>
    </row>
    <row r="614" spans="1:13" x14ac:dyDescent="0.2">
      <c r="A614">
        <v>202003023674</v>
      </c>
      <c r="B614" t="s">
        <v>0</v>
      </c>
      <c r="C614" s="1">
        <v>43717</v>
      </c>
      <c r="D614" t="s">
        <v>487</v>
      </c>
      <c r="E614" t="str">
        <f t="shared" si="61"/>
        <v>139.75</v>
      </c>
      <c r="F614">
        <f t="shared" si="62"/>
        <v>140</v>
      </c>
      <c r="G614">
        <f t="shared" si="63"/>
        <v>2</v>
      </c>
      <c r="H614">
        <f t="shared" si="64"/>
        <v>140</v>
      </c>
      <c r="I614">
        <f t="shared" si="65"/>
        <v>3</v>
      </c>
      <c r="J614" t="s">
        <v>37</v>
      </c>
      <c r="K614" t="s">
        <v>4</v>
      </c>
      <c r="L614" t="s">
        <v>40</v>
      </c>
      <c r="M614" t="s">
        <v>31</v>
      </c>
    </row>
    <row r="615" spans="1:13" x14ac:dyDescent="0.2">
      <c r="A615">
        <v>202005022854</v>
      </c>
      <c r="B615" t="s">
        <v>0</v>
      </c>
      <c r="C615" t="s">
        <v>560</v>
      </c>
      <c r="D615" t="s">
        <v>591</v>
      </c>
      <c r="E615" t="str">
        <f t="shared" si="61"/>
        <v>140.29</v>
      </c>
      <c r="F615">
        <f t="shared" si="62"/>
        <v>140</v>
      </c>
      <c r="G615">
        <f t="shared" si="63"/>
        <v>2</v>
      </c>
      <c r="H615">
        <f t="shared" si="64"/>
        <v>140</v>
      </c>
      <c r="I615">
        <f t="shared" si="65"/>
        <v>3</v>
      </c>
      <c r="J615" t="s">
        <v>37</v>
      </c>
      <c r="K615" t="s">
        <v>4</v>
      </c>
      <c r="L615" t="s">
        <v>67</v>
      </c>
      <c r="M615" t="s">
        <v>31</v>
      </c>
    </row>
    <row r="616" spans="1:13" x14ac:dyDescent="0.2">
      <c r="A616">
        <v>202004020135</v>
      </c>
      <c r="B616" t="s">
        <v>0</v>
      </c>
      <c r="C616" s="1">
        <v>43534</v>
      </c>
      <c r="D616" t="s">
        <v>517</v>
      </c>
      <c r="E616" t="str">
        <f t="shared" si="61"/>
        <v>141.78</v>
      </c>
      <c r="F616">
        <f t="shared" si="62"/>
        <v>142</v>
      </c>
      <c r="G616">
        <f t="shared" si="63"/>
        <v>1</v>
      </c>
      <c r="H616">
        <f t="shared" si="64"/>
        <v>140</v>
      </c>
      <c r="I616">
        <f t="shared" si="65"/>
        <v>3</v>
      </c>
      <c r="J616" t="s">
        <v>29</v>
      </c>
      <c r="K616" t="s">
        <v>4</v>
      </c>
      <c r="L616" t="s">
        <v>30</v>
      </c>
      <c r="M616" t="s">
        <v>31</v>
      </c>
    </row>
    <row r="617" spans="1:13" x14ac:dyDescent="0.2">
      <c r="A617">
        <v>202009011372</v>
      </c>
      <c r="B617" t="s">
        <v>0</v>
      </c>
      <c r="C617" s="1">
        <v>44107</v>
      </c>
      <c r="D617" t="s">
        <v>256</v>
      </c>
      <c r="E617" t="str">
        <f t="shared" si="61"/>
        <v>142.54</v>
      </c>
      <c r="F617">
        <f t="shared" si="62"/>
        <v>143</v>
      </c>
      <c r="G617">
        <f t="shared" si="63"/>
        <v>1</v>
      </c>
      <c r="H617">
        <f t="shared" si="64"/>
        <v>145</v>
      </c>
      <c r="I617">
        <f t="shared" si="65"/>
        <v>1</v>
      </c>
      <c r="J617" t="s">
        <v>107</v>
      </c>
      <c r="K617" t="s">
        <v>4</v>
      </c>
      <c r="L617" t="s">
        <v>117</v>
      </c>
      <c r="M617" t="s">
        <v>48</v>
      </c>
    </row>
    <row r="618" spans="1:13" x14ac:dyDescent="0.2">
      <c r="A618">
        <v>202009011378</v>
      </c>
      <c r="B618" t="s">
        <v>0</v>
      </c>
      <c r="C618" s="1">
        <v>44107</v>
      </c>
      <c r="D618" t="s">
        <v>242</v>
      </c>
      <c r="E618" t="str">
        <f t="shared" si="61"/>
        <v>151.17</v>
      </c>
      <c r="F618">
        <f t="shared" si="62"/>
        <v>151</v>
      </c>
      <c r="G618">
        <f t="shared" si="63"/>
        <v>1</v>
      </c>
      <c r="H618">
        <f t="shared" si="64"/>
        <v>150</v>
      </c>
      <c r="I618">
        <f t="shared" si="65"/>
        <v>1</v>
      </c>
      <c r="J618" t="s">
        <v>85</v>
      </c>
      <c r="K618" t="s">
        <v>4</v>
      </c>
      <c r="L618" t="s">
        <v>86</v>
      </c>
      <c r="M618" t="s">
        <v>52</v>
      </c>
    </row>
    <row r="619" spans="1:13" x14ac:dyDescent="0.2">
      <c r="A619">
        <v>202008005685</v>
      </c>
      <c r="B619" t="s">
        <v>0</v>
      </c>
      <c r="C619" t="s">
        <v>135</v>
      </c>
      <c r="D619" t="s">
        <v>157</v>
      </c>
      <c r="E619" t="str">
        <f t="shared" si="61"/>
        <v>153.76</v>
      </c>
      <c r="F619">
        <f t="shared" si="62"/>
        <v>154</v>
      </c>
      <c r="G619">
        <f t="shared" si="63"/>
        <v>2</v>
      </c>
      <c r="H619">
        <f t="shared" si="64"/>
        <v>155</v>
      </c>
      <c r="I619">
        <f t="shared" si="65"/>
        <v>3</v>
      </c>
      <c r="J619" t="s">
        <v>37</v>
      </c>
      <c r="K619" t="s">
        <v>4</v>
      </c>
      <c r="L619" t="s">
        <v>83</v>
      </c>
      <c r="M619" t="s">
        <v>48</v>
      </c>
    </row>
    <row r="620" spans="1:13" x14ac:dyDescent="0.2">
      <c r="A620">
        <v>202011009425</v>
      </c>
      <c r="B620" t="s">
        <v>0</v>
      </c>
      <c r="C620" t="s">
        <v>325</v>
      </c>
      <c r="D620" t="s">
        <v>341</v>
      </c>
      <c r="E620" t="str">
        <f t="shared" si="61"/>
        <v>154.07</v>
      </c>
      <c r="F620">
        <f t="shared" si="62"/>
        <v>154</v>
      </c>
      <c r="G620">
        <f t="shared" si="63"/>
        <v>2</v>
      </c>
      <c r="H620">
        <f t="shared" si="64"/>
        <v>155</v>
      </c>
      <c r="I620">
        <f t="shared" si="65"/>
        <v>3</v>
      </c>
      <c r="J620" t="s">
        <v>37</v>
      </c>
      <c r="K620" t="s">
        <v>4</v>
      </c>
      <c r="L620" t="s">
        <v>44</v>
      </c>
      <c r="M620" t="s">
        <v>19</v>
      </c>
    </row>
    <row r="621" spans="1:13" x14ac:dyDescent="0.2">
      <c r="A621">
        <v>202010003198</v>
      </c>
      <c r="B621" t="s">
        <v>0</v>
      </c>
      <c r="C621" s="1">
        <v>44047</v>
      </c>
      <c r="D621" t="s">
        <v>264</v>
      </c>
      <c r="E621" t="str">
        <f t="shared" si="61"/>
        <v>155.99</v>
      </c>
      <c r="F621">
        <f t="shared" si="62"/>
        <v>156</v>
      </c>
      <c r="G621">
        <f t="shared" si="63"/>
        <v>1</v>
      </c>
      <c r="H621">
        <f t="shared" si="64"/>
        <v>155</v>
      </c>
      <c r="I621">
        <f t="shared" si="65"/>
        <v>3</v>
      </c>
      <c r="J621" t="s">
        <v>8</v>
      </c>
      <c r="K621" t="s">
        <v>4</v>
      </c>
      <c r="L621" t="s">
        <v>12</v>
      </c>
      <c r="M621" t="s">
        <v>10</v>
      </c>
    </row>
    <row r="622" spans="1:13" x14ac:dyDescent="0.2">
      <c r="A622">
        <v>202010009023</v>
      </c>
      <c r="B622" t="s">
        <v>0</v>
      </c>
      <c r="C622" s="1">
        <v>44047</v>
      </c>
      <c r="D622" t="s">
        <v>266</v>
      </c>
      <c r="E622" t="str">
        <f t="shared" si="61"/>
        <v>159.55</v>
      </c>
      <c r="F622">
        <f t="shared" si="62"/>
        <v>160</v>
      </c>
      <c r="G622">
        <f t="shared" si="63"/>
        <v>2</v>
      </c>
      <c r="H622">
        <f t="shared" si="64"/>
        <v>160</v>
      </c>
      <c r="I622">
        <f t="shared" si="65"/>
        <v>2</v>
      </c>
      <c r="J622" t="s">
        <v>8</v>
      </c>
      <c r="K622" t="s">
        <v>4</v>
      </c>
      <c r="L622" t="s">
        <v>21</v>
      </c>
      <c r="M622" t="s">
        <v>10</v>
      </c>
    </row>
    <row r="623" spans="1:13" x14ac:dyDescent="0.2">
      <c r="A623">
        <v>202003006050</v>
      </c>
      <c r="B623" t="s">
        <v>0</v>
      </c>
      <c r="C623" s="1">
        <v>43717</v>
      </c>
      <c r="D623" t="s">
        <v>465</v>
      </c>
      <c r="E623" t="str">
        <f t="shared" si="61"/>
        <v>159.99</v>
      </c>
      <c r="F623">
        <f t="shared" si="62"/>
        <v>160</v>
      </c>
      <c r="G623">
        <f t="shared" si="63"/>
        <v>2</v>
      </c>
      <c r="H623">
        <f t="shared" si="64"/>
        <v>160</v>
      </c>
      <c r="I623">
        <f t="shared" si="65"/>
        <v>2</v>
      </c>
      <c r="J623" t="s">
        <v>29</v>
      </c>
      <c r="K623" t="s">
        <v>4</v>
      </c>
      <c r="L623" t="s">
        <v>30</v>
      </c>
      <c r="M623" t="s">
        <v>31</v>
      </c>
    </row>
    <row r="624" spans="1:13" x14ac:dyDescent="0.2">
      <c r="A624">
        <v>202009010990</v>
      </c>
      <c r="B624" t="s">
        <v>0</v>
      </c>
      <c r="C624" s="1">
        <v>44107</v>
      </c>
      <c r="D624" t="s">
        <v>194</v>
      </c>
      <c r="E624" t="str">
        <f t="shared" si="61"/>
        <v>166.95</v>
      </c>
      <c r="F624">
        <f t="shared" si="62"/>
        <v>167</v>
      </c>
      <c r="G624">
        <f t="shared" si="63"/>
        <v>1</v>
      </c>
      <c r="H624">
        <f t="shared" si="64"/>
        <v>165</v>
      </c>
      <c r="I624">
        <f t="shared" si="65"/>
        <v>1</v>
      </c>
      <c r="J624" t="s">
        <v>8</v>
      </c>
      <c r="K624" t="s">
        <v>4</v>
      </c>
      <c r="L624" t="s">
        <v>23</v>
      </c>
      <c r="M624" t="s">
        <v>10</v>
      </c>
    </row>
    <row r="625" spans="1:13" x14ac:dyDescent="0.2">
      <c r="A625">
        <v>202010011798</v>
      </c>
      <c r="B625" t="s">
        <v>0</v>
      </c>
      <c r="C625" s="1">
        <v>44047</v>
      </c>
      <c r="D625" t="s">
        <v>317</v>
      </c>
      <c r="E625" t="str">
        <f t="shared" si="61"/>
        <v>168.13</v>
      </c>
      <c r="F625">
        <f t="shared" si="62"/>
        <v>168</v>
      </c>
      <c r="G625">
        <f t="shared" si="63"/>
        <v>1</v>
      </c>
      <c r="H625">
        <f t="shared" si="64"/>
        <v>170</v>
      </c>
      <c r="I625">
        <f t="shared" si="65"/>
        <v>3</v>
      </c>
      <c r="J625" t="s">
        <v>107</v>
      </c>
      <c r="K625" t="s">
        <v>4</v>
      </c>
      <c r="L625" t="s">
        <v>117</v>
      </c>
      <c r="M625" t="s">
        <v>48</v>
      </c>
    </row>
    <row r="626" spans="1:13" x14ac:dyDescent="0.2">
      <c r="A626">
        <v>202012015072</v>
      </c>
      <c r="B626" t="s">
        <v>0</v>
      </c>
      <c r="C626" t="s">
        <v>381</v>
      </c>
      <c r="D626" t="s">
        <v>433</v>
      </c>
      <c r="E626" t="str">
        <f t="shared" si="61"/>
        <v>169.69</v>
      </c>
      <c r="F626">
        <f t="shared" si="62"/>
        <v>170</v>
      </c>
      <c r="G626">
        <f t="shared" si="63"/>
        <v>1</v>
      </c>
      <c r="H626">
        <f t="shared" si="64"/>
        <v>170</v>
      </c>
      <c r="I626">
        <f t="shared" si="65"/>
        <v>3</v>
      </c>
      <c r="J626" t="s">
        <v>85</v>
      </c>
      <c r="K626" t="s">
        <v>46</v>
      </c>
      <c r="L626" t="s">
        <v>91</v>
      </c>
      <c r="M626" t="s">
        <v>81</v>
      </c>
    </row>
    <row r="627" spans="1:13" x14ac:dyDescent="0.2">
      <c r="A627">
        <v>202011005482</v>
      </c>
      <c r="B627" t="s">
        <v>0</v>
      </c>
      <c r="C627" t="s">
        <v>325</v>
      </c>
      <c r="D627" t="s">
        <v>369</v>
      </c>
      <c r="E627" t="str">
        <f t="shared" si="61"/>
        <v>171.03</v>
      </c>
      <c r="F627">
        <f t="shared" si="62"/>
        <v>171</v>
      </c>
      <c r="G627">
        <f t="shared" si="63"/>
        <v>1</v>
      </c>
      <c r="H627">
        <f t="shared" si="64"/>
        <v>170</v>
      </c>
      <c r="I627">
        <f t="shared" si="65"/>
        <v>3</v>
      </c>
      <c r="J627" t="s">
        <v>107</v>
      </c>
      <c r="K627" t="s">
        <v>4</v>
      </c>
      <c r="L627" t="s">
        <v>117</v>
      </c>
      <c r="M627" t="s">
        <v>48</v>
      </c>
    </row>
    <row r="628" spans="1:13" x14ac:dyDescent="0.2">
      <c r="A628">
        <v>202010011794</v>
      </c>
      <c r="B628" t="s">
        <v>0</v>
      </c>
      <c r="C628" s="1">
        <v>44047</v>
      </c>
      <c r="D628" t="s">
        <v>285</v>
      </c>
      <c r="E628" t="str">
        <f t="shared" si="61"/>
        <v>178.45</v>
      </c>
      <c r="F628">
        <f t="shared" si="62"/>
        <v>178</v>
      </c>
      <c r="G628">
        <f t="shared" si="63"/>
        <v>1</v>
      </c>
      <c r="H628">
        <f t="shared" si="64"/>
        <v>180</v>
      </c>
      <c r="I628">
        <f t="shared" si="65"/>
        <v>1</v>
      </c>
      <c r="J628" t="s">
        <v>37</v>
      </c>
      <c r="K628" t="s">
        <v>4</v>
      </c>
      <c r="L628" t="s">
        <v>40</v>
      </c>
      <c r="M628" t="s">
        <v>31</v>
      </c>
    </row>
    <row r="629" spans="1:13" x14ac:dyDescent="0.2">
      <c r="A629">
        <v>202005022843</v>
      </c>
      <c r="B629" t="s">
        <v>0</v>
      </c>
      <c r="C629" t="s">
        <v>560</v>
      </c>
      <c r="D629" t="s">
        <v>581</v>
      </c>
      <c r="E629" t="str">
        <f t="shared" si="61"/>
        <v>187.16</v>
      </c>
      <c r="F629">
        <f t="shared" si="62"/>
        <v>187</v>
      </c>
      <c r="G629">
        <f t="shared" si="63"/>
        <v>1</v>
      </c>
      <c r="H629">
        <f t="shared" si="64"/>
        <v>185</v>
      </c>
      <c r="I629">
        <f t="shared" si="65"/>
        <v>1</v>
      </c>
      <c r="J629" t="s">
        <v>37</v>
      </c>
      <c r="K629" t="s">
        <v>4</v>
      </c>
      <c r="L629" t="s">
        <v>54</v>
      </c>
      <c r="M629" t="s">
        <v>6</v>
      </c>
    </row>
    <row r="630" spans="1:13" x14ac:dyDescent="0.2">
      <c r="A630">
        <v>202006017905</v>
      </c>
      <c r="B630" t="s">
        <v>0</v>
      </c>
      <c r="C630" s="1">
        <v>43750</v>
      </c>
      <c r="D630" t="s">
        <v>623</v>
      </c>
      <c r="E630" t="str">
        <f t="shared" si="61"/>
        <v>193.30</v>
      </c>
      <c r="F630">
        <f t="shared" si="62"/>
        <v>193</v>
      </c>
      <c r="G630">
        <f t="shared" si="63"/>
        <v>1</v>
      </c>
      <c r="H630">
        <f t="shared" si="64"/>
        <v>195</v>
      </c>
      <c r="I630">
        <f t="shared" si="65"/>
        <v>1</v>
      </c>
      <c r="J630" t="s">
        <v>8</v>
      </c>
      <c r="K630" t="s">
        <v>4</v>
      </c>
      <c r="L630" t="s">
        <v>21</v>
      </c>
      <c r="M630" t="s">
        <v>10</v>
      </c>
    </row>
    <row r="631" spans="1:13" x14ac:dyDescent="0.2">
      <c r="A631">
        <v>202004020141</v>
      </c>
      <c r="B631" t="s">
        <v>0</v>
      </c>
      <c r="C631" s="1">
        <v>43534</v>
      </c>
      <c r="D631" t="s">
        <v>535</v>
      </c>
      <c r="E631" t="str">
        <f t="shared" si="61"/>
        <v>203.75</v>
      </c>
      <c r="F631">
        <f t="shared" si="62"/>
        <v>204</v>
      </c>
      <c r="G631">
        <f t="shared" si="63"/>
        <v>1</v>
      </c>
      <c r="H631">
        <f t="shared" si="64"/>
        <v>205</v>
      </c>
      <c r="I631">
        <f t="shared" si="65"/>
        <v>2</v>
      </c>
      <c r="J631" t="s">
        <v>37</v>
      </c>
      <c r="K631" t="s">
        <v>46</v>
      </c>
      <c r="L631" t="s">
        <v>73</v>
      </c>
      <c r="M631" t="s">
        <v>19</v>
      </c>
    </row>
    <row r="632" spans="1:13" x14ac:dyDescent="0.2">
      <c r="A632">
        <v>202011009651</v>
      </c>
      <c r="B632" t="s">
        <v>0</v>
      </c>
      <c r="C632" t="s">
        <v>325</v>
      </c>
      <c r="D632" t="s">
        <v>353</v>
      </c>
      <c r="E632" t="str">
        <f t="shared" si="61"/>
        <v>206.21</v>
      </c>
      <c r="F632">
        <f t="shared" si="62"/>
        <v>206</v>
      </c>
      <c r="G632">
        <f t="shared" si="63"/>
        <v>1</v>
      </c>
      <c r="H632">
        <f t="shared" si="64"/>
        <v>205</v>
      </c>
      <c r="I632">
        <f t="shared" si="65"/>
        <v>2</v>
      </c>
      <c r="J632" t="s">
        <v>37</v>
      </c>
      <c r="K632" t="s">
        <v>4</v>
      </c>
      <c r="L632" t="s">
        <v>56</v>
      </c>
      <c r="M632" t="s">
        <v>48</v>
      </c>
    </row>
    <row r="633" spans="1:13" x14ac:dyDescent="0.2">
      <c r="A633">
        <v>202009007047</v>
      </c>
      <c r="B633" t="s">
        <v>0</v>
      </c>
      <c r="C633" s="1">
        <v>44107</v>
      </c>
      <c r="D633" t="s">
        <v>234</v>
      </c>
      <c r="E633" t="str">
        <f t="shared" si="61"/>
        <v>211.82</v>
      </c>
      <c r="F633">
        <f t="shared" si="62"/>
        <v>212</v>
      </c>
      <c r="G633">
        <f t="shared" si="63"/>
        <v>1</v>
      </c>
      <c r="H633">
        <f t="shared" si="64"/>
        <v>210</v>
      </c>
      <c r="I633">
        <f t="shared" si="65"/>
        <v>1</v>
      </c>
      <c r="J633" t="s">
        <v>85</v>
      </c>
      <c r="K633" t="s">
        <v>46</v>
      </c>
      <c r="L633" t="s">
        <v>91</v>
      </c>
      <c r="M633" t="s">
        <v>81</v>
      </c>
    </row>
    <row r="634" spans="1:13" x14ac:dyDescent="0.2">
      <c r="A634">
        <v>202006017920</v>
      </c>
      <c r="B634" t="s">
        <v>0</v>
      </c>
      <c r="C634" s="1">
        <v>43750</v>
      </c>
      <c r="D634" t="s">
        <v>644</v>
      </c>
      <c r="E634" t="str">
        <f t="shared" si="61"/>
        <v>216.18</v>
      </c>
      <c r="F634">
        <f t="shared" si="62"/>
        <v>216</v>
      </c>
      <c r="G634">
        <f t="shared" si="63"/>
        <v>1</v>
      </c>
      <c r="H634">
        <f t="shared" si="64"/>
        <v>215</v>
      </c>
      <c r="I634">
        <f t="shared" si="65"/>
        <v>2</v>
      </c>
      <c r="J634" t="s">
        <v>37</v>
      </c>
      <c r="K634" t="s">
        <v>4</v>
      </c>
      <c r="L634" t="s">
        <v>79</v>
      </c>
      <c r="M634" t="s">
        <v>31</v>
      </c>
    </row>
    <row r="635" spans="1:13" x14ac:dyDescent="0.2">
      <c r="A635">
        <v>202007025832</v>
      </c>
      <c r="B635" t="s">
        <v>0</v>
      </c>
      <c r="C635" t="s">
        <v>1</v>
      </c>
      <c r="D635" t="s">
        <v>43</v>
      </c>
      <c r="E635" t="str">
        <f t="shared" si="61"/>
        <v>216.79</v>
      </c>
      <c r="F635">
        <f t="shared" si="62"/>
        <v>217</v>
      </c>
      <c r="G635">
        <f t="shared" si="63"/>
        <v>1</v>
      </c>
      <c r="H635">
        <f t="shared" si="64"/>
        <v>215</v>
      </c>
      <c r="I635">
        <f t="shared" si="65"/>
        <v>2</v>
      </c>
      <c r="J635" t="s">
        <v>37</v>
      </c>
      <c r="K635" t="s">
        <v>4</v>
      </c>
      <c r="L635" t="s">
        <v>44</v>
      </c>
      <c r="M635" t="s">
        <v>19</v>
      </c>
    </row>
    <row r="636" spans="1:13" x14ac:dyDescent="0.2">
      <c r="A636">
        <v>202006017925</v>
      </c>
      <c r="B636" t="s">
        <v>0</v>
      </c>
      <c r="C636" s="1">
        <v>43750</v>
      </c>
      <c r="D636" t="s">
        <v>645</v>
      </c>
      <c r="E636" t="str">
        <f t="shared" si="61"/>
        <v>217.76</v>
      </c>
      <c r="F636">
        <f t="shared" si="62"/>
        <v>218</v>
      </c>
      <c r="G636">
        <f t="shared" si="63"/>
        <v>1</v>
      </c>
      <c r="H636">
        <f t="shared" si="64"/>
        <v>220</v>
      </c>
      <c r="I636">
        <f t="shared" si="65"/>
        <v>2</v>
      </c>
      <c r="J636" t="s">
        <v>85</v>
      </c>
      <c r="K636" t="s">
        <v>4</v>
      </c>
      <c r="L636" t="s">
        <v>86</v>
      </c>
      <c r="M636" t="s">
        <v>52</v>
      </c>
    </row>
    <row r="637" spans="1:13" x14ac:dyDescent="0.2">
      <c r="A637">
        <v>202008009137</v>
      </c>
      <c r="B637" t="s">
        <v>0</v>
      </c>
      <c r="C637" t="s">
        <v>135</v>
      </c>
      <c r="D637" t="s">
        <v>178</v>
      </c>
      <c r="E637" t="str">
        <f t="shared" si="61"/>
        <v>219.30</v>
      </c>
      <c r="F637">
        <f t="shared" si="62"/>
        <v>219</v>
      </c>
      <c r="G637">
        <f t="shared" si="63"/>
        <v>1</v>
      </c>
      <c r="H637">
        <f t="shared" si="64"/>
        <v>220</v>
      </c>
      <c r="I637">
        <f t="shared" si="65"/>
        <v>2</v>
      </c>
      <c r="J637" t="s">
        <v>85</v>
      </c>
      <c r="K637" t="s">
        <v>4</v>
      </c>
      <c r="L637" t="s">
        <v>97</v>
      </c>
      <c r="M637" t="s">
        <v>19</v>
      </c>
    </row>
    <row r="638" spans="1:13" x14ac:dyDescent="0.2">
      <c r="A638">
        <v>202007024687</v>
      </c>
      <c r="B638" t="s">
        <v>0</v>
      </c>
      <c r="C638" t="s">
        <v>1</v>
      </c>
      <c r="D638" t="s">
        <v>20</v>
      </c>
      <c r="E638" t="str">
        <f t="shared" si="61"/>
        <v>226.63</v>
      </c>
      <c r="F638">
        <f t="shared" si="62"/>
        <v>227</v>
      </c>
      <c r="G638">
        <f t="shared" si="63"/>
        <v>1</v>
      </c>
      <c r="H638">
        <f t="shared" si="64"/>
        <v>225</v>
      </c>
      <c r="I638">
        <f t="shared" si="65"/>
        <v>1</v>
      </c>
      <c r="J638" t="s">
        <v>8</v>
      </c>
      <c r="K638" t="s">
        <v>4</v>
      </c>
      <c r="L638" t="s">
        <v>21</v>
      </c>
      <c r="M638" t="s">
        <v>10</v>
      </c>
    </row>
    <row r="639" spans="1:13" x14ac:dyDescent="0.2">
      <c r="A639">
        <v>202012015042</v>
      </c>
      <c r="B639" t="s">
        <v>0</v>
      </c>
      <c r="C639" t="s">
        <v>378</v>
      </c>
      <c r="D639" t="s">
        <v>403</v>
      </c>
      <c r="E639" t="str">
        <f t="shared" si="61"/>
        <v>240.65</v>
      </c>
      <c r="F639">
        <f t="shared" si="62"/>
        <v>241</v>
      </c>
      <c r="G639">
        <f t="shared" si="63"/>
        <v>1</v>
      </c>
      <c r="H639">
        <f t="shared" si="64"/>
        <v>240</v>
      </c>
      <c r="I639">
        <f t="shared" si="65"/>
        <v>1</v>
      </c>
      <c r="J639" t="s">
        <v>37</v>
      </c>
      <c r="K639" t="s">
        <v>4</v>
      </c>
      <c r="L639" t="s">
        <v>56</v>
      </c>
      <c r="M639" t="s">
        <v>48</v>
      </c>
    </row>
    <row r="640" spans="1:13" x14ac:dyDescent="0.2">
      <c r="A640">
        <v>202011004338</v>
      </c>
      <c r="B640" t="s">
        <v>0</v>
      </c>
      <c r="C640" t="s">
        <v>325</v>
      </c>
      <c r="D640" t="s">
        <v>330</v>
      </c>
      <c r="E640" t="str">
        <f t="shared" si="61"/>
        <v>254.48</v>
      </c>
      <c r="F640">
        <f t="shared" si="62"/>
        <v>254</v>
      </c>
      <c r="G640">
        <f t="shared" si="63"/>
        <v>1</v>
      </c>
      <c r="H640">
        <f t="shared" si="64"/>
        <v>255</v>
      </c>
      <c r="I640">
        <f t="shared" si="65"/>
        <v>1</v>
      </c>
      <c r="J640" t="s">
        <v>8</v>
      </c>
      <c r="K640" t="s">
        <v>4</v>
      </c>
      <c r="L640" t="s">
        <v>27</v>
      </c>
      <c r="M640" t="s">
        <v>10</v>
      </c>
    </row>
    <row r="641" spans="1:13" x14ac:dyDescent="0.2">
      <c r="A641">
        <v>202010013008</v>
      </c>
      <c r="B641" t="s">
        <v>0</v>
      </c>
      <c r="C641" s="1">
        <v>44047</v>
      </c>
      <c r="D641" t="s">
        <v>310</v>
      </c>
      <c r="E641" t="str">
        <f t="shared" ref="E641:E674" si="66">REPLACE(D641,1,1,"")</f>
        <v>262.79</v>
      </c>
      <c r="F641">
        <f t="shared" si="62"/>
        <v>263</v>
      </c>
      <c r="G641">
        <f t="shared" si="63"/>
        <v>1</v>
      </c>
      <c r="H641">
        <f t="shared" si="64"/>
        <v>265</v>
      </c>
      <c r="I641">
        <f t="shared" si="65"/>
        <v>1</v>
      </c>
      <c r="J641" t="s">
        <v>85</v>
      </c>
      <c r="K641" t="s">
        <v>4</v>
      </c>
      <c r="L641" t="s">
        <v>86</v>
      </c>
      <c r="M641" t="s">
        <v>52</v>
      </c>
    </row>
    <row r="642" spans="1:13" x14ac:dyDescent="0.2">
      <c r="A642">
        <v>202007011694</v>
      </c>
      <c r="B642" t="s">
        <v>0</v>
      </c>
      <c r="C642" t="s">
        <v>1</v>
      </c>
      <c r="D642" t="s">
        <v>11</v>
      </c>
      <c r="E642" t="str">
        <f t="shared" si="66"/>
        <v>267.84</v>
      </c>
      <c r="F642">
        <f t="shared" ref="F642:F673" si="67">ROUND(E642,0)</f>
        <v>268</v>
      </c>
      <c r="G642">
        <f t="shared" ref="G642:G674" si="68">COUNTIF($F$1:$F$674,F642)</f>
        <v>1</v>
      </c>
      <c r="H642">
        <f t="shared" ref="H642:H674" si="69">ROUND(E642/5,0)*5</f>
        <v>270</v>
      </c>
      <c r="I642">
        <f t="shared" ref="I642:I674" si="70">COUNTIF($H$1:$H$674,H642)</f>
        <v>1</v>
      </c>
      <c r="J642" t="s">
        <v>8</v>
      </c>
      <c r="K642" t="s">
        <v>4</v>
      </c>
      <c r="L642" t="s">
        <v>12</v>
      </c>
      <c r="M642" t="s">
        <v>10</v>
      </c>
    </row>
    <row r="643" spans="1:13" x14ac:dyDescent="0.2">
      <c r="A643">
        <v>202005014540</v>
      </c>
      <c r="B643" t="s">
        <v>0</v>
      </c>
      <c r="C643" t="s">
        <v>560</v>
      </c>
      <c r="D643" t="s">
        <v>562</v>
      </c>
      <c r="E643" t="str">
        <f t="shared" si="66"/>
        <v>273.38</v>
      </c>
      <c r="F643">
        <f t="shared" si="67"/>
        <v>273</v>
      </c>
      <c r="G643">
        <f t="shared" si="68"/>
        <v>1</v>
      </c>
      <c r="H643">
        <f t="shared" si="69"/>
        <v>275</v>
      </c>
      <c r="I643">
        <f t="shared" si="70"/>
        <v>2</v>
      </c>
      <c r="J643" t="s">
        <v>8</v>
      </c>
      <c r="K643" t="s">
        <v>4</v>
      </c>
      <c r="L643" t="s">
        <v>21</v>
      </c>
      <c r="M643" t="s">
        <v>10</v>
      </c>
    </row>
    <row r="644" spans="1:13" x14ac:dyDescent="0.2">
      <c r="A644">
        <v>202006009278</v>
      </c>
      <c r="B644" t="s">
        <v>0</v>
      </c>
      <c r="C644" s="1">
        <v>43750</v>
      </c>
      <c r="D644" t="s">
        <v>639</v>
      </c>
      <c r="E644" t="str">
        <f t="shared" si="66"/>
        <v>274.16</v>
      </c>
      <c r="F644">
        <f t="shared" si="67"/>
        <v>274</v>
      </c>
      <c r="G644">
        <f t="shared" si="68"/>
        <v>1</v>
      </c>
      <c r="H644">
        <f t="shared" si="69"/>
        <v>275</v>
      </c>
      <c r="I644">
        <f t="shared" si="70"/>
        <v>2</v>
      </c>
      <c r="J644" t="s">
        <v>37</v>
      </c>
      <c r="K644" t="s">
        <v>4</v>
      </c>
      <c r="L644" t="s">
        <v>44</v>
      </c>
      <c r="M644" t="s">
        <v>19</v>
      </c>
    </row>
    <row r="645" spans="1:13" x14ac:dyDescent="0.2">
      <c r="A645">
        <v>202005023637</v>
      </c>
      <c r="B645" t="s">
        <v>0</v>
      </c>
      <c r="C645" t="s">
        <v>560</v>
      </c>
      <c r="D645" t="s">
        <v>586</v>
      </c>
      <c r="E645" t="str">
        <f t="shared" si="66"/>
        <v>278.13</v>
      </c>
      <c r="F645">
        <f t="shared" si="67"/>
        <v>278</v>
      </c>
      <c r="G645">
        <f t="shared" si="68"/>
        <v>2</v>
      </c>
      <c r="H645">
        <f t="shared" si="69"/>
        <v>280</v>
      </c>
      <c r="I645">
        <f t="shared" si="70"/>
        <v>2</v>
      </c>
      <c r="J645" t="s">
        <v>37</v>
      </c>
      <c r="K645" t="s">
        <v>4</v>
      </c>
      <c r="L645" t="s">
        <v>44</v>
      </c>
      <c r="M645" t="s">
        <v>19</v>
      </c>
    </row>
    <row r="646" spans="1:13" x14ac:dyDescent="0.2">
      <c r="A646">
        <v>202005014535</v>
      </c>
      <c r="B646" t="s">
        <v>0</v>
      </c>
      <c r="C646" t="s">
        <v>560</v>
      </c>
      <c r="D646" t="s">
        <v>602</v>
      </c>
      <c r="E646" t="str">
        <f t="shared" si="66"/>
        <v>278.43</v>
      </c>
      <c r="F646">
        <f t="shared" si="67"/>
        <v>278</v>
      </c>
      <c r="G646">
        <f t="shared" si="68"/>
        <v>2</v>
      </c>
      <c r="H646">
        <f t="shared" si="69"/>
        <v>280</v>
      </c>
      <c r="I646">
        <f t="shared" si="70"/>
        <v>2</v>
      </c>
      <c r="J646" t="s">
        <v>85</v>
      </c>
      <c r="K646" t="s">
        <v>4</v>
      </c>
      <c r="L646" t="s">
        <v>97</v>
      </c>
      <c r="M646" t="s">
        <v>19</v>
      </c>
    </row>
    <row r="647" spans="1:13" x14ac:dyDescent="0.2">
      <c r="A647">
        <v>202010011787</v>
      </c>
      <c r="B647" t="s">
        <v>0</v>
      </c>
      <c r="C647" s="1">
        <v>44047</v>
      </c>
      <c r="D647" t="s">
        <v>282</v>
      </c>
      <c r="E647" t="str">
        <f t="shared" si="66"/>
        <v>282.76</v>
      </c>
      <c r="F647">
        <f t="shared" si="67"/>
        <v>283</v>
      </c>
      <c r="G647">
        <f t="shared" si="68"/>
        <v>1</v>
      </c>
      <c r="H647">
        <f t="shared" si="69"/>
        <v>285</v>
      </c>
      <c r="I647">
        <f t="shared" si="70"/>
        <v>2</v>
      </c>
      <c r="J647" t="s">
        <v>37</v>
      </c>
      <c r="K647" t="s">
        <v>4</v>
      </c>
      <c r="L647" t="s">
        <v>83</v>
      </c>
      <c r="M647" t="s">
        <v>48</v>
      </c>
    </row>
    <row r="648" spans="1:13" x14ac:dyDescent="0.2">
      <c r="A648">
        <v>202010005268</v>
      </c>
      <c r="B648" t="s">
        <v>0</v>
      </c>
      <c r="C648" s="1">
        <v>44047</v>
      </c>
      <c r="D648" t="s">
        <v>306</v>
      </c>
      <c r="E648" t="str">
        <f t="shared" si="66"/>
        <v>286.40</v>
      </c>
      <c r="F648">
        <f t="shared" si="67"/>
        <v>286</v>
      </c>
      <c r="G648">
        <f t="shared" si="68"/>
        <v>1</v>
      </c>
      <c r="H648">
        <f t="shared" si="69"/>
        <v>285</v>
      </c>
      <c r="I648">
        <f t="shared" si="70"/>
        <v>2</v>
      </c>
      <c r="J648" t="s">
        <v>85</v>
      </c>
      <c r="K648" t="s">
        <v>46</v>
      </c>
      <c r="L648" t="s">
        <v>91</v>
      </c>
      <c r="M648" t="s">
        <v>81</v>
      </c>
    </row>
    <row r="649" spans="1:13" x14ac:dyDescent="0.2">
      <c r="A649">
        <v>202009004346</v>
      </c>
      <c r="B649" t="s">
        <v>0</v>
      </c>
      <c r="C649" s="1">
        <v>44107</v>
      </c>
      <c r="D649" t="s">
        <v>197</v>
      </c>
      <c r="E649" t="str">
        <f t="shared" si="66"/>
        <v>295.92</v>
      </c>
      <c r="F649">
        <f t="shared" si="67"/>
        <v>296</v>
      </c>
      <c r="G649">
        <f t="shared" si="68"/>
        <v>1</v>
      </c>
      <c r="H649">
        <f t="shared" si="69"/>
        <v>295</v>
      </c>
      <c r="I649">
        <f t="shared" si="70"/>
        <v>1</v>
      </c>
      <c r="J649" t="s">
        <v>8</v>
      </c>
      <c r="K649" t="s">
        <v>4</v>
      </c>
      <c r="L649" t="s">
        <v>12</v>
      </c>
      <c r="M649" t="s">
        <v>10</v>
      </c>
    </row>
    <row r="650" spans="1:13" x14ac:dyDescent="0.2">
      <c r="A650">
        <v>202008006150</v>
      </c>
      <c r="B650" t="s">
        <v>0</v>
      </c>
      <c r="C650" t="s">
        <v>135</v>
      </c>
      <c r="D650" t="s">
        <v>174</v>
      </c>
      <c r="E650" t="str">
        <f t="shared" si="66"/>
        <v>299.81</v>
      </c>
      <c r="F650">
        <f t="shared" si="67"/>
        <v>300</v>
      </c>
      <c r="G650">
        <f t="shared" si="68"/>
        <v>1</v>
      </c>
      <c r="H650">
        <f t="shared" si="69"/>
        <v>300</v>
      </c>
      <c r="I650">
        <f t="shared" si="70"/>
        <v>2</v>
      </c>
      <c r="J650" t="s">
        <v>85</v>
      </c>
      <c r="K650" t="s">
        <v>46</v>
      </c>
      <c r="L650" t="s">
        <v>91</v>
      </c>
      <c r="M650" t="s">
        <v>81</v>
      </c>
    </row>
    <row r="651" spans="1:13" x14ac:dyDescent="0.2">
      <c r="A651">
        <v>202003015171</v>
      </c>
      <c r="B651" t="s">
        <v>0</v>
      </c>
      <c r="C651" s="1">
        <v>43717</v>
      </c>
      <c r="D651" t="s">
        <v>471</v>
      </c>
      <c r="E651" t="str">
        <f t="shared" si="66"/>
        <v>300.65</v>
      </c>
      <c r="F651">
        <f t="shared" si="67"/>
        <v>301</v>
      </c>
      <c r="G651">
        <f t="shared" si="68"/>
        <v>1</v>
      </c>
      <c r="H651">
        <f t="shared" si="69"/>
        <v>300</v>
      </c>
      <c r="I651">
        <f t="shared" si="70"/>
        <v>2</v>
      </c>
      <c r="J651" t="s">
        <v>37</v>
      </c>
      <c r="K651" t="s">
        <v>46</v>
      </c>
      <c r="L651" t="s">
        <v>73</v>
      </c>
      <c r="M651" t="s">
        <v>19</v>
      </c>
    </row>
    <row r="652" spans="1:13" x14ac:dyDescent="0.2">
      <c r="A652">
        <v>202011011296</v>
      </c>
      <c r="B652" t="s">
        <v>0</v>
      </c>
      <c r="C652" t="s">
        <v>325</v>
      </c>
      <c r="D652" t="s">
        <v>355</v>
      </c>
      <c r="E652" t="str">
        <f t="shared" si="66"/>
        <v>303.65</v>
      </c>
      <c r="F652">
        <f t="shared" si="67"/>
        <v>304</v>
      </c>
      <c r="G652">
        <f t="shared" si="68"/>
        <v>1</v>
      </c>
      <c r="H652">
        <f t="shared" si="69"/>
        <v>305</v>
      </c>
      <c r="I652">
        <f t="shared" si="70"/>
        <v>1</v>
      </c>
      <c r="J652" t="s">
        <v>37</v>
      </c>
      <c r="K652" t="s">
        <v>46</v>
      </c>
      <c r="L652" t="s">
        <v>65</v>
      </c>
      <c r="M652" t="s">
        <v>48</v>
      </c>
    </row>
    <row r="653" spans="1:13" x14ac:dyDescent="0.2">
      <c r="A653">
        <v>202009014894</v>
      </c>
      <c r="B653" t="s">
        <v>0</v>
      </c>
      <c r="C653" s="1">
        <v>44107</v>
      </c>
      <c r="D653" t="s">
        <v>212</v>
      </c>
      <c r="E653" t="str">
        <f t="shared" si="66"/>
        <v>311.80</v>
      </c>
      <c r="F653">
        <f t="shared" si="67"/>
        <v>312</v>
      </c>
      <c r="G653">
        <f t="shared" si="68"/>
        <v>1</v>
      </c>
      <c r="H653">
        <f t="shared" si="69"/>
        <v>310</v>
      </c>
      <c r="I653">
        <f t="shared" si="70"/>
        <v>1</v>
      </c>
      <c r="J653" t="s">
        <v>37</v>
      </c>
      <c r="K653" t="s">
        <v>4</v>
      </c>
      <c r="L653" t="s">
        <v>83</v>
      </c>
      <c r="M653" t="s">
        <v>48</v>
      </c>
    </row>
    <row r="654" spans="1:13" x14ac:dyDescent="0.2">
      <c r="A654">
        <v>202010009859</v>
      </c>
      <c r="B654" t="s">
        <v>0</v>
      </c>
      <c r="C654" s="1">
        <v>44047</v>
      </c>
      <c r="D654" t="s">
        <v>287</v>
      </c>
      <c r="E654" t="str">
        <f t="shared" si="66"/>
        <v>321.03</v>
      </c>
      <c r="F654">
        <f t="shared" si="67"/>
        <v>321</v>
      </c>
      <c r="G654">
        <f t="shared" si="68"/>
        <v>1</v>
      </c>
      <c r="H654">
        <f t="shared" si="69"/>
        <v>320</v>
      </c>
      <c r="I654">
        <f t="shared" si="70"/>
        <v>1</v>
      </c>
      <c r="J654" t="s">
        <v>37</v>
      </c>
      <c r="K654" t="s">
        <v>4</v>
      </c>
      <c r="L654" t="s">
        <v>44</v>
      </c>
      <c r="M654" t="s">
        <v>19</v>
      </c>
    </row>
    <row r="655" spans="1:13" x14ac:dyDescent="0.2">
      <c r="A655">
        <v>202006017934</v>
      </c>
      <c r="B655" t="s">
        <v>0</v>
      </c>
      <c r="C655" s="1">
        <v>43750</v>
      </c>
      <c r="D655" t="s">
        <v>622</v>
      </c>
      <c r="E655" t="str">
        <f t="shared" si="66"/>
        <v>328.01</v>
      </c>
      <c r="F655">
        <f t="shared" si="67"/>
        <v>328</v>
      </c>
      <c r="G655">
        <f t="shared" si="68"/>
        <v>1</v>
      </c>
      <c r="H655">
        <f t="shared" si="69"/>
        <v>330</v>
      </c>
      <c r="I655">
        <f t="shared" si="70"/>
        <v>2</v>
      </c>
      <c r="J655" t="s">
        <v>8</v>
      </c>
      <c r="K655" t="s">
        <v>4</v>
      </c>
      <c r="L655" t="s">
        <v>12</v>
      </c>
      <c r="M655" t="s">
        <v>10</v>
      </c>
    </row>
    <row r="656" spans="1:13" x14ac:dyDescent="0.2">
      <c r="A656">
        <v>202009004474</v>
      </c>
      <c r="B656" t="s">
        <v>0</v>
      </c>
      <c r="C656" s="1">
        <v>44107</v>
      </c>
      <c r="D656" t="s">
        <v>224</v>
      </c>
      <c r="E656" t="str">
        <f t="shared" si="66"/>
        <v>331.88</v>
      </c>
      <c r="F656">
        <f t="shared" si="67"/>
        <v>332</v>
      </c>
      <c r="G656">
        <f t="shared" si="68"/>
        <v>1</v>
      </c>
      <c r="H656">
        <f t="shared" si="69"/>
        <v>330</v>
      </c>
      <c r="I656">
        <f t="shared" si="70"/>
        <v>2</v>
      </c>
      <c r="J656" t="s">
        <v>37</v>
      </c>
      <c r="K656" t="s">
        <v>4</v>
      </c>
      <c r="L656" t="s">
        <v>56</v>
      </c>
      <c r="M656" t="s">
        <v>48</v>
      </c>
    </row>
    <row r="657" spans="1:13" x14ac:dyDescent="0.2">
      <c r="A657">
        <v>202009024458</v>
      </c>
      <c r="B657" t="s">
        <v>0</v>
      </c>
      <c r="C657" s="1">
        <v>44107</v>
      </c>
      <c r="D657" t="s">
        <v>196</v>
      </c>
      <c r="E657" t="str">
        <f t="shared" si="66"/>
        <v>338.31</v>
      </c>
      <c r="F657">
        <f t="shared" si="67"/>
        <v>338</v>
      </c>
      <c r="G657">
        <f t="shared" si="68"/>
        <v>1</v>
      </c>
      <c r="H657">
        <f t="shared" si="69"/>
        <v>340</v>
      </c>
      <c r="I657">
        <f t="shared" si="70"/>
        <v>2</v>
      </c>
      <c r="J657" t="s">
        <v>8</v>
      </c>
      <c r="K657" t="s">
        <v>4</v>
      </c>
      <c r="L657" t="s">
        <v>21</v>
      </c>
      <c r="M657" t="s">
        <v>10</v>
      </c>
    </row>
    <row r="658" spans="1:13" x14ac:dyDescent="0.2">
      <c r="A658">
        <v>202010005265</v>
      </c>
      <c r="B658" t="s">
        <v>0</v>
      </c>
      <c r="C658" s="1">
        <v>44047</v>
      </c>
      <c r="D658" t="s">
        <v>298</v>
      </c>
      <c r="E658" t="str">
        <f t="shared" si="66"/>
        <v>340.70</v>
      </c>
      <c r="F658">
        <f t="shared" si="67"/>
        <v>341</v>
      </c>
      <c r="G658">
        <f t="shared" si="68"/>
        <v>1</v>
      </c>
      <c r="H658">
        <f t="shared" si="69"/>
        <v>340</v>
      </c>
      <c r="I658">
        <f t="shared" si="70"/>
        <v>2</v>
      </c>
      <c r="J658" t="s">
        <v>37</v>
      </c>
      <c r="K658" t="s">
        <v>46</v>
      </c>
      <c r="L658" t="s">
        <v>168</v>
      </c>
      <c r="M658" t="s">
        <v>6</v>
      </c>
    </row>
    <row r="659" spans="1:13" x14ac:dyDescent="0.2">
      <c r="A659">
        <v>202012016049</v>
      </c>
      <c r="B659" t="s">
        <v>0</v>
      </c>
      <c r="C659" t="s">
        <v>378</v>
      </c>
      <c r="D659" t="s">
        <v>423</v>
      </c>
      <c r="E659" t="str">
        <f t="shared" si="66"/>
        <v>344.00</v>
      </c>
      <c r="F659">
        <f t="shared" si="67"/>
        <v>344</v>
      </c>
      <c r="G659">
        <f t="shared" si="68"/>
        <v>1</v>
      </c>
      <c r="H659">
        <f t="shared" si="69"/>
        <v>345</v>
      </c>
      <c r="I659">
        <f t="shared" si="70"/>
        <v>1</v>
      </c>
      <c r="J659" t="s">
        <v>37</v>
      </c>
      <c r="K659" t="s">
        <v>4</v>
      </c>
      <c r="L659" t="s">
        <v>79</v>
      </c>
      <c r="M659" t="s">
        <v>31</v>
      </c>
    </row>
    <row r="660" spans="1:13" x14ac:dyDescent="0.2">
      <c r="A660">
        <v>202009024052</v>
      </c>
      <c r="B660" t="s">
        <v>0</v>
      </c>
      <c r="C660" s="1">
        <v>44107</v>
      </c>
      <c r="D660" t="s">
        <v>214</v>
      </c>
      <c r="E660" t="str">
        <f t="shared" si="66"/>
        <v>349.94</v>
      </c>
      <c r="F660">
        <f t="shared" si="67"/>
        <v>350</v>
      </c>
      <c r="G660">
        <f t="shared" si="68"/>
        <v>1</v>
      </c>
      <c r="H660">
        <f t="shared" si="69"/>
        <v>350</v>
      </c>
      <c r="I660">
        <f t="shared" si="70"/>
        <v>2</v>
      </c>
      <c r="J660" t="s">
        <v>37</v>
      </c>
      <c r="K660" t="s">
        <v>46</v>
      </c>
      <c r="L660" t="s">
        <v>168</v>
      </c>
      <c r="M660" t="s">
        <v>6</v>
      </c>
    </row>
    <row r="661" spans="1:13" x14ac:dyDescent="0.2">
      <c r="A661">
        <v>202012022420</v>
      </c>
      <c r="B661" t="s">
        <v>0</v>
      </c>
      <c r="C661" t="s">
        <v>378</v>
      </c>
      <c r="D661" t="s">
        <v>389</v>
      </c>
      <c r="E661" t="str">
        <f t="shared" si="66"/>
        <v>351.26</v>
      </c>
      <c r="F661">
        <f t="shared" si="67"/>
        <v>351</v>
      </c>
      <c r="G661">
        <f t="shared" si="68"/>
        <v>1</v>
      </c>
      <c r="H661">
        <f t="shared" si="69"/>
        <v>350</v>
      </c>
      <c r="I661">
        <f t="shared" si="70"/>
        <v>2</v>
      </c>
      <c r="J661" t="s">
        <v>8</v>
      </c>
      <c r="K661" t="s">
        <v>4</v>
      </c>
      <c r="L661" t="s">
        <v>23</v>
      </c>
      <c r="M661" t="s">
        <v>10</v>
      </c>
    </row>
    <row r="662" spans="1:13" x14ac:dyDescent="0.2">
      <c r="A662">
        <v>202010005261</v>
      </c>
      <c r="B662" t="s">
        <v>0</v>
      </c>
      <c r="C662" s="1">
        <v>44047</v>
      </c>
      <c r="D662" t="s">
        <v>267</v>
      </c>
      <c r="E662" t="str">
        <f t="shared" si="66"/>
        <v>361.28</v>
      </c>
      <c r="F662">
        <f t="shared" si="67"/>
        <v>361</v>
      </c>
      <c r="G662">
        <f t="shared" si="68"/>
        <v>2</v>
      </c>
      <c r="H662">
        <f t="shared" si="69"/>
        <v>360</v>
      </c>
      <c r="I662">
        <f t="shared" si="70"/>
        <v>2</v>
      </c>
      <c r="J662" t="s">
        <v>8</v>
      </c>
      <c r="K662" t="s">
        <v>4</v>
      </c>
      <c r="L662" t="s">
        <v>9</v>
      </c>
      <c r="M662" t="s">
        <v>10</v>
      </c>
    </row>
    <row r="663" spans="1:13" x14ac:dyDescent="0.2">
      <c r="A663">
        <v>202009004349</v>
      </c>
      <c r="B663" t="s">
        <v>0</v>
      </c>
      <c r="C663" s="1">
        <v>44107</v>
      </c>
      <c r="D663" t="s">
        <v>221</v>
      </c>
      <c r="E663" t="str">
        <f t="shared" si="66"/>
        <v>361.47</v>
      </c>
      <c r="F663">
        <f t="shared" si="67"/>
        <v>361</v>
      </c>
      <c r="G663">
        <f t="shared" si="68"/>
        <v>2</v>
      </c>
      <c r="H663">
        <f t="shared" si="69"/>
        <v>360</v>
      </c>
      <c r="I663">
        <f t="shared" si="70"/>
        <v>2</v>
      </c>
      <c r="J663" t="s">
        <v>37</v>
      </c>
      <c r="K663" t="s">
        <v>4</v>
      </c>
      <c r="L663" t="s">
        <v>44</v>
      </c>
      <c r="M663" t="s">
        <v>19</v>
      </c>
    </row>
    <row r="664" spans="1:13" x14ac:dyDescent="0.2">
      <c r="A664">
        <v>202007011693</v>
      </c>
      <c r="B664" t="s">
        <v>0</v>
      </c>
      <c r="C664" t="s">
        <v>1</v>
      </c>
      <c r="D664" t="s">
        <v>96</v>
      </c>
      <c r="E664" t="str">
        <f t="shared" si="66"/>
        <v>391.30</v>
      </c>
      <c r="F664">
        <f t="shared" si="67"/>
        <v>391</v>
      </c>
      <c r="G664">
        <f t="shared" si="68"/>
        <v>1</v>
      </c>
      <c r="H664">
        <f t="shared" si="69"/>
        <v>390</v>
      </c>
      <c r="I664">
        <f t="shared" si="70"/>
        <v>1</v>
      </c>
      <c r="J664" t="s">
        <v>85</v>
      </c>
      <c r="K664" t="s">
        <v>4</v>
      </c>
      <c r="L664" t="s">
        <v>97</v>
      </c>
      <c r="M664" t="s">
        <v>19</v>
      </c>
    </row>
    <row r="665" spans="1:13" x14ac:dyDescent="0.2">
      <c r="A665">
        <v>202011004332</v>
      </c>
      <c r="B665" t="s">
        <v>0</v>
      </c>
      <c r="C665" t="s">
        <v>325</v>
      </c>
      <c r="D665" t="s">
        <v>349</v>
      </c>
      <c r="E665" t="str">
        <f t="shared" si="66"/>
        <v>396.72</v>
      </c>
      <c r="F665">
        <f t="shared" si="67"/>
        <v>397</v>
      </c>
      <c r="G665">
        <f t="shared" si="68"/>
        <v>1</v>
      </c>
      <c r="H665">
        <f t="shared" si="69"/>
        <v>395</v>
      </c>
      <c r="I665">
        <f t="shared" si="70"/>
        <v>1</v>
      </c>
      <c r="J665" t="s">
        <v>37</v>
      </c>
      <c r="K665" t="s">
        <v>4</v>
      </c>
      <c r="L665" t="s">
        <v>83</v>
      </c>
      <c r="M665" t="s">
        <v>48</v>
      </c>
    </row>
    <row r="666" spans="1:13" x14ac:dyDescent="0.2">
      <c r="A666">
        <v>202012022284</v>
      </c>
      <c r="B666" t="s">
        <v>0</v>
      </c>
      <c r="C666" t="s">
        <v>378</v>
      </c>
      <c r="D666" t="s">
        <v>405</v>
      </c>
      <c r="E666" t="str">
        <f t="shared" si="66"/>
        <v>403.92</v>
      </c>
      <c r="F666">
        <f t="shared" si="67"/>
        <v>404</v>
      </c>
      <c r="G666">
        <f t="shared" si="68"/>
        <v>1</v>
      </c>
      <c r="H666">
        <f t="shared" si="69"/>
        <v>405</v>
      </c>
      <c r="I666">
        <f t="shared" si="70"/>
        <v>2</v>
      </c>
      <c r="J666" t="s">
        <v>37</v>
      </c>
      <c r="K666" t="s">
        <v>4</v>
      </c>
      <c r="L666" t="s">
        <v>406</v>
      </c>
      <c r="M666" t="s">
        <v>19</v>
      </c>
    </row>
    <row r="667" spans="1:13" x14ac:dyDescent="0.2">
      <c r="A667">
        <v>202003022595</v>
      </c>
      <c r="B667" t="s">
        <v>0</v>
      </c>
      <c r="C667" s="1">
        <v>43717</v>
      </c>
      <c r="D667" t="s">
        <v>491</v>
      </c>
      <c r="E667" t="str">
        <f t="shared" si="66"/>
        <v>405.70</v>
      </c>
      <c r="F667">
        <f t="shared" si="67"/>
        <v>406</v>
      </c>
      <c r="G667">
        <f t="shared" si="68"/>
        <v>1</v>
      </c>
      <c r="H667">
        <f t="shared" si="69"/>
        <v>405</v>
      </c>
      <c r="I667">
        <f t="shared" si="70"/>
        <v>2</v>
      </c>
      <c r="J667" t="s">
        <v>85</v>
      </c>
      <c r="K667" t="s">
        <v>4</v>
      </c>
      <c r="L667" t="s">
        <v>97</v>
      </c>
      <c r="M667" t="s">
        <v>19</v>
      </c>
    </row>
    <row r="668" spans="1:13" x14ac:dyDescent="0.2">
      <c r="A668">
        <v>202005023636</v>
      </c>
      <c r="B668" t="s">
        <v>0</v>
      </c>
      <c r="C668" t="s">
        <v>560</v>
      </c>
      <c r="D668" t="s">
        <v>565</v>
      </c>
      <c r="E668" t="str">
        <f t="shared" si="66"/>
        <v>413.96</v>
      </c>
      <c r="F668">
        <f t="shared" si="67"/>
        <v>414</v>
      </c>
      <c r="G668">
        <f t="shared" si="68"/>
        <v>1</v>
      </c>
      <c r="H668">
        <f t="shared" si="69"/>
        <v>415</v>
      </c>
      <c r="I668">
        <f t="shared" si="70"/>
        <v>2</v>
      </c>
      <c r="J668" t="s">
        <v>8</v>
      </c>
      <c r="K668" t="s">
        <v>4</v>
      </c>
      <c r="L668" t="s">
        <v>12</v>
      </c>
      <c r="M668" t="s">
        <v>10</v>
      </c>
    </row>
    <row r="669" spans="1:13" x14ac:dyDescent="0.2">
      <c r="A669">
        <v>202011007323</v>
      </c>
      <c r="B669" t="s">
        <v>0</v>
      </c>
      <c r="C669" t="s">
        <v>325</v>
      </c>
      <c r="D669" t="s">
        <v>334</v>
      </c>
      <c r="E669" t="str">
        <f t="shared" si="66"/>
        <v>414.76</v>
      </c>
      <c r="F669">
        <f t="shared" si="67"/>
        <v>415</v>
      </c>
      <c r="G669">
        <f t="shared" si="68"/>
        <v>1</v>
      </c>
      <c r="H669">
        <f t="shared" si="69"/>
        <v>415</v>
      </c>
      <c r="I669">
        <f t="shared" si="70"/>
        <v>2</v>
      </c>
      <c r="J669" t="s">
        <v>8</v>
      </c>
      <c r="K669" t="s">
        <v>4</v>
      </c>
      <c r="L669" t="s">
        <v>9</v>
      </c>
      <c r="M669" t="s">
        <v>10</v>
      </c>
    </row>
    <row r="670" spans="1:13" x14ac:dyDescent="0.2">
      <c r="A670">
        <v>202006011941</v>
      </c>
      <c r="B670" t="s">
        <v>0</v>
      </c>
      <c r="C670" s="1">
        <v>43750</v>
      </c>
      <c r="D670" t="s">
        <v>635</v>
      </c>
      <c r="E670" t="str">
        <f t="shared" si="66"/>
        <v>441.45</v>
      </c>
      <c r="F670">
        <f t="shared" si="67"/>
        <v>441</v>
      </c>
      <c r="G670">
        <f t="shared" si="68"/>
        <v>1</v>
      </c>
      <c r="H670">
        <f t="shared" si="69"/>
        <v>440</v>
      </c>
      <c r="I670">
        <f t="shared" si="70"/>
        <v>1</v>
      </c>
      <c r="J670" t="s">
        <v>37</v>
      </c>
      <c r="K670" t="s">
        <v>46</v>
      </c>
      <c r="L670" t="s">
        <v>65</v>
      </c>
      <c r="M670" t="s">
        <v>48</v>
      </c>
    </row>
    <row r="671" spans="1:13" x14ac:dyDescent="0.2">
      <c r="A671">
        <v>202010005251</v>
      </c>
      <c r="B671" t="s">
        <v>0</v>
      </c>
      <c r="C671" s="1">
        <v>44047</v>
      </c>
      <c r="D671" t="s">
        <v>274</v>
      </c>
      <c r="E671" t="str">
        <f t="shared" si="66"/>
        <v>445.40</v>
      </c>
      <c r="F671">
        <f t="shared" si="67"/>
        <v>445</v>
      </c>
      <c r="G671">
        <f t="shared" si="68"/>
        <v>2</v>
      </c>
      <c r="H671">
        <f t="shared" si="69"/>
        <v>445</v>
      </c>
      <c r="I671">
        <f t="shared" si="70"/>
        <v>2</v>
      </c>
      <c r="J671" t="s">
        <v>37</v>
      </c>
      <c r="K671" t="s">
        <v>4</v>
      </c>
      <c r="L671" t="s">
        <v>56</v>
      </c>
      <c r="M671" t="s">
        <v>48</v>
      </c>
    </row>
    <row r="672" spans="1:13" x14ac:dyDescent="0.2">
      <c r="A672">
        <v>202003025400</v>
      </c>
      <c r="B672" t="s">
        <v>0</v>
      </c>
      <c r="C672" s="1">
        <v>43717</v>
      </c>
      <c r="D672" t="s">
        <v>481</v>
      </c>
      <c r="E672" t="str">
        <f t="shared" si="66"/>
        <v>445.48</v>
      </c>
      <c r="F672">
        <f t="shared" si="67"/>
        <v>445</v>
      </c>
      <c r="G672">
        <f t="shared" si="68"/>
        <v>2</v>
      </c>
      <c r="H672">
        <f t="shared" si="69"/>
        <v>445</v>
      </c>
      <c r="I672">
        <f t="shared" si="70"/>
        <v>2</v>
      </c>
      <c r="J672" t="s">
        <v>37</v>
      </c>
      <c r="K672" t="s">
        <v>4</v>
      </c>
      <c r="L672" t="s">
        <v>56</v>
      </c>
      <c r="M672" t="s">
        <v>48</v>
      </c>
    </row>
    <row r="673" spans="1:13" x14ac:dyDescent="0.2">
      <c r="A673">
        <v>202004009328</v>
      </c>
      <c r="B673" t="s">
        <v>0</v>
      </c>
      <c r="C673" s="1">
        <v>43534</v>
      </c>
      <c r="D673" t="s">
        <v>512</v>
      </c>
      <c r="E673" t="str">
        <f t="shared" si="66"/>
        <v>461.34</v>
      </c>
      <c r="F673">
        <f t="shared" si="67"/>
        <v>461</v>
      </c>
      <c r="G673">
        <f t="shared" si="68"/>
        <v>1</v>
      </c>
      <c r="H673">
        <f t="shared" si="69"/>
        <v>460</v>
      </c>
      <c r="I673">
        <f t="shared" si="70"/>
        <v>1</v>
      </c>
      <c r="J673" t="s">
        <v>8</v>
      </c>
      <c r="K673" t="s">
        <v>4</v>
      </c>
      <c r="L673" t="s">
        <v>21</v>
      </c>
      <c r="M673" t="s">
        <v>10</v>
      </c>
    </row>
    <row r="674" spans="1:13" x14ac:dyDescent="0.2">
      <c r="A674">
        <v>202009018434</v>
      </c>
      <c r="B674" t="s">
        <v>0</v>
      </c>
      <c r="C674" s="1">
        <v>44107</v>
      </c>
      <c r="D674" t="s">
        <v>237</v>
      </c>
      <c r="E674" t="str">
        <f t="shared" si="66"/>
        <v>473.00</v>
      </c>
      <c r="F674">
        <f>ROUND(E674,0)</f>
        <v>473</v>
      </c>
      <c r="G674">
        <f t="shared" si="68"/>
        <v>1</v>
      </c>
      <c r="H674">
        <f t="shared" si="69"/>
        <v>475</v>
      </c>
      <c r="I674">
        <f t="shared" si="70"/>
        <v>1</v>
      </c>
      <c r="J674" t="s">
        <v>85</v>
      </c>
      <c r="K674" t="s">
        <v>4</v>
      </c>
      <c r="L674" t="s">
        <v>97</v>
      </c>
      <c r="M674" t="s">
        <v>19</v>
      </c>
    </row>
    <row r="675" spans="1:13" x14ac:dyDescent="0.2">
      <c r="C675" s="1"/>
    </row>
    <row r="676" spans="1:13" x14ac:dyDescent="0.2">
      <c r="A676">
        <v>202012016027</v>
      </c>
      <c r="B676" t="s">
        <v>0</v>
      </c>
      <c r="C676" t="s">
        <v>378</v>
      </c>
      <c r="D676" t="s">
        <v>424</v>
      </c>
      <c r="E676" t="str">
        <f t="shared" ref="E676:E688" si="71">REPLACE(D676,1,1,"")</f>
        <v>506.35</v>
      </c>
      <c r="H676">
        <f t="shared" ref="H676:H688" si="72">ROUND(E676,0)</f>
        <v>506</v>
      </c>
      <c r="J676" t="s">
        <v>85</v>
      </c>
      <c r="K676" t="s">
        <v>46</v>
      </c>
      <c r="L676" t="s">
        <v>91</v>
      </c>
      <c r="M676" t="s">
        <v>81</v>
      </c>
    </row>
    <row r="677" spans="1:13" x14ac:dyDescent="0.2">
      <c r="A677">
        <v>202004009698</v>
      </c>
      <c r="B677" t="s">
        <v>0</v>
      </c>
      <c r="C677" s="1">
        <v>43534</v>
      </c>
      <c r="D677" t="s">
        <v>547</v>
      </c>
      <c r="E677" t="str">
        <f t="shared" si="71"/>
        <v>507.74</v>
      </c>
      <c r="H677">
        <f t="shared" si="72"/>
        <v>508</v>
      </c>
      <c r="J677" t="s">
        <v>85</v>
      </c>
      <c r="K677" t="s">
        <v>4</v>
      </c>
      <c r="L677" t="s">
        <v>97</v>
      </c>
      <c r="M677" t="s">
        <v>19</v>
      </c>
    </row>
    <row r="678" spans="1:13" x14ac:dyDescent="0.2">
      <c r="A678">
        <v>202004009301</v>
      </c>
      <c r="B678" t="s">
        <v>0</v>
      </c>
      <c r="C678" s="1">
        <v>43534</v>
      </c>
      <c r="D678" t="s">
        <v>537</v>
      </c>
      <c r="E678" t="str">
        <f t="shared" si="71"/>
        <v>560.78</v>
      </c>
      <c r="H678">
        <f t="shared" si="72"/>
        <v>561</v>
      </c>
      <c r="J678" t="s">
        <v>37</v>
      </c>
      <c r="K678" t="s">
        <v>4</v>
      </c>
      <c r="L678" t="s">
        <v>44</v>
      </c>
      <c r="M678" t="s">
        <v>19</v>
      </c>
    </row>
    <row r="679" spans="1:13" x14ac:dyDescent="0.2">
      <c r="A679">
        <v>202010013011</v>
      </c>
      <c r="B679" t="s">
        <v>0</v>
      </c>
      <c r="C679" s="1">
        <v>44047</v>
      </c>
      <c r="D679" t="s">
        <v>261</v>
      </c>
      <c r="E679" t="str">
        <f t="shared" si="71"/>
        <v>588.19</v>
      </c>
      <c r="H679">
        <f t="shared" si="72"/>
        <v>588</v>
      </c>
      <c r="J679" t="s">
        <v>8</v>
      </c>
      <c r="K679" t="s">
        <v>4</v>
      </c>
      <c r="L679" t="s">
        <v>27</v>
      </c>
      <c r="M679" t="s">
        <v>10</v>
      </c>
    </row>
    <row r="680" spans="1:13" x14ac:dyDescent="0.2">
      <c r="A680">
        <v>202012019929</v>
      </c>
      <c r="B680" t="s">
        <v>0</v>
      </c>
      <c r="C680" t="s">
        <v>378</v>
      </c>
      <c r="D680" t="s">
        <v>392</v>
      </c>
      <c r="E680" t="str">
        <f t="shared" si="71"/>
        <v>601.36</v>
      </c>
      <c r="H680">
        <f t="shared" si="72"/>
        <v>601</v>
      </c>
      <c r="J680" t="s">
        <v>8</v>
      </c>
      <c r="K680" t="s">
        <v>4</v>
      </c>
      <c r="L680" t="s">
        <v>9</v>
      </c>
      <c r="M680" t="s">
        <v>10</v>
      </c>
    </row>
    <row r="681" spans="1:13" x14ac:dyDescent="0.2">
      <c r="A681">
        <v>202003023675</v>
      </c>
      <c r="B681" t="s">
        <v>0</v>
      </c>
      <c r="C681" s="1">
        <v>43717</v>
      </c>
      <c r="D681" t="s">
        <v>459</v>
      </c>
      <c r="E681" t="str">
        <f t="shared" si="71"/>
        <v>643.88</v>
      </c>
      <c r="H681">
        <f t="shared" si="72"/>
        <v>644</v>
      </c>
      <c r="J681" t="s">
        <v>8</v>
      </c>
      <c r="K681" t="s">
        <v>4</v>
      </c>
      <c r="L681" t="s">
        <v>23</v>
      </c>
      <c r="M681" t="s">
        <v>10</v>
      </c>
    </row>
    <row r="682" spans="1:13" x14ac:dyDescent="0.2">
      <c r="A682">
        <v>202007025847</v>
      </c>
      <c r="B682" t="s">
        <v>0</v>
      </c>
      <c r="C682" t="s">
        <v>1</v>
      </c>
      <c r="D682" t="s">
        <v>90</v>
      </c>
      <c r="E682" t="str">
        <f t="shared" si="71"/>
        <v>670.58</v>
      </c>
      <c r="H682">
        <f t="shared" si="72"/>
        <v>671</v>
      </c>
      <c r="J682" t="s">
        <v>85</v>
      </c>
      <c r="K682" t="s">
        <v>46</v>
      </c>
      <c r="L682" t="s">
        <v>91</v>
      </c>
      <c r="M682" t="s">
        <v>81</v>
      </c>
    </row>
    <row r="683" spans="1:13" x14ac:dyDescent="0.2">
      <c r="A683">
        <v>202006014018</v>
      </c>
      <c r="B683" t="s">
        <v>0</v>
      </c>
      <c r="C683" s="1">
        <v>43750</v>
      </c>
      <c r="D683" t="s">
        <v>650</v>
      </c>
      <c r="E683" t="str">
        <f t="shared" si="71"/>
        <v>678.48</v>
      </c>
      <c r="H683">
        <f t="shared" si="72"/>
        <v>678</v>
      </c>
      <c r="J683" t="s">
        <v>85</v>
      </c>
      <c r="K683" t="s">
        <v>46</v>
      </c>
      <c r="L683" t="s">
        <v>91</v>
      </c>
      <c r="M683" t="s">
        <v>81</v>
      </c>
    </row>
    <row r="684" spans="1:13" x14ac:dyDescent="0.2">
      <c r="A684">
        <v>202012020513</v>
      </c>
      <c r="B684" t="s">
        <v>0</v>
      </c>
      <c r="C684" t="s">
        <v>381</v>
      </c>
      <c r="D684" t="s">
        <v>383</v>
      </c>
      <c r="E684" t="str">
        <f t="shared" si="71"/>
        <v>752.80</v>
      </c>
      <c r="H684">
        <f t="shared" si="72"/>
        <v>753</v>
      </c>
      <c r="J684" t="s">
        <v>8</v>
      </c>
      <c r="K684" t="s">
        <v>4</v>
      </c>
      <c r="L684" t="s">
        <v>9</v>
      </c>
      <c r="M684" t="s">
        <v>10</v>
      </c>
    </row>
    <row r="685" spans="1:13" x14ac:dyDescent="0.2">
      <c r="A685">
        <v>202012014585</v>
      </c>
      <c r="B685" t="s">
        <v>0</v>
      </c>
      <c r="C685" t="s">
        <v>378</v>
      </c>
      <c r="D685" t="s">
        <v>385</v>
      </c>
      <c r="E685" t="str">
        <f t="shared" si="71"/>
        <v>829.74</v>
      </c>
      <c r="H685">
        <f t="shared" si="72"/>
        <v>830</v>
      </c>
      <c r="J685" t="s">
        <v>8</v>
      </c>
      <c r="K685" t="s">
        <v>4</v>
      </c>
      <c r="L685" t="s">
        <v>16</v>
      </c>
      <c r="M685" t="s">
        <v>10</v>
      </c>
    </row>
    <row r="686" spans="1:13" x14ac:dyDescent="0.2">
      <c r="A686">
        <v>202011011295</v>
      </c>
      <c r="B686" t="s">
        <v>0</v>
      </c>
      <c r="C686" t="s">
        <v>325</v>
      </c>
      <c r="D686" t="s">
        <v>358</v>
      </c>
      <c r="E686" t="str">
        <f t="shared" si="71"/>
        <v>859.23</v>
      </c>
      <c r="H686">
        <f t="shared" si="72"/>
        <v>859</v>
      </c>
      <c r="J686" t="s">
        <v>85</v>
      </c>
      <c r="K686" t="s">
        <v>46</v>
      </c>
      <c r="L686" t="s">
        <v>91</v>
      </c>
      <c r="M686" t="s">
        <v>81</v>
      </c>
    </row>
    <row r="687" spans="1:13" x14ac:dyDescent="0.2">
      <c r="A687">
        <v>202005008990</v>
      </c>
      <c r="B687" t="s">
        <v>0</v>
      </c>
      <c r="C687" t="s">
        <v>560</v>
      </c>
      <c r="D687" t="s">
        <v>597</v>
      </c>
      <c r="E687" t="str">
        <f t="shared" si="71"/>
        <v>911.99</v>
      </c>
      <c r="H687">
        <f t="shared" si="72"/>
        <v>912</v>
      </c>
      <c r="J687" t="s">
        <v>85</v>
      </c>
      <c r="K687" t="s">
        <v>46</v>
      </c>
      <c r="L687" t="s">
        <v>91</v>
      </c>
      <c r="M687" t="s">
        <v>81</v>
      </c>
    </row>
    <row r="688" spans="1:13" x14ac:dyDescent="0.2">
      <c r="A688">
        <v>202005008990</v>
      </c>
      <c r="B688" t="s">
        <v>0</v>
      </c>
      <c r="C688" t="s">
        <v>560</v>
      </c>
      <c r="D688" t="s">
        <v>597</v>
      </c>
      <c r="E688" t="str">
        <f t="shared" si="71"/>
        <v>911.99</v>
      </c>
      <c r="H688">
        <f t="shared" si="72"/>
        <v>912</v>
      </c>
      <c r="J688" t="s">
        <v>85</v>
      </c>
      <c r="K688" t="s">
        <v>46</v>
      </c>
      <c r="L688" t="s">
        <v>91</v>
      </c>
      <c r="M688" t="s">
        <v>81</v>
      </c>
    </row>
    <row r="691" spans="1:13" x14ac:dyDescent="0.2">
      <c r="A691">
        <v>202004016216</v>
      </c>
      <c r="B691" t="s">
        <v>0</v>
      </c>
      <c r="C691" s="1">
        <v>43534</v>
      </c>
      <c r="D691" t="s">
        <v>514</v>
      </c>
      <c r="E691" t="str">
        <f t="shared" ref="E691:E708" si="73">REPLACE(D691,1,1,"")</f>
        <v>1,075.96</v>
      </c>
      <c r="H691" t="e">
        <f t="shared" ref="H691:H708" si="74">ROUND(E691,0)</f>
        <v>#VALUE!</v>
      </c>
      <c r="J691" t="s">
        <v>8</v>
      </c>
      <c r="K691" t="s">
        <v>4</v>
      </c>
      <c r="L691" t="s">
        <v>23</v>
      </c>
      <c r="M691" t="s">
        <v>10</v>
      </c>
    </row>
    <row r="692" spans="1:13" x14ac:dyDescent="0.2">
      <c r="A692">
        <v>202012019730</v>
      </c>
      <c r="B692" t="s">
        <v>0</v>
      </c>
      <c r="C692" t="s">
        <v>378</v>
      </c>
      <c r="D692" t="s">
        <v>431</v>
      </c>
      <c r="E692" t="str">
        <f t="shared" si="73"/>
        <v>1,089.12</v>
      </c>
      <c r="H692" t="e">
        <f t="shared" si="74"/>
        <v>#VALUE!</v>
      </c>
      <c r="J692" t="s">
        <v>85</v>
      </c>
      <c r="K692" t="s">
        <v>46</v>
      </c>
      <c r="L692" t="s">
        <v>91</v>
      </c>
      <c r="M692" t="s">
        <v>81</v>
      </c>
    </row>
    <row r="693" spans="1:13" x14ac:dyDescent="0.2">
      <c r="A693">
        <v>202003025502</v>
      </c>
      <c r="B693" t="s">
        <v>0</v>
      </c>
      <c r="C693" s="1">
        <v>43717</v>
      </c>
      <c r="D693" t="s">
        <v>462</v>
      </c>
      <c r="E693" t="str">
        <f t="shared" si="73"/>
        <v>1,129.31</v>
      </c>
      <c r="H693" t="e">
        <f t="shared" si="74"/>
        <v>#VALUE!</v>
      </c>
      <c r="J693" t="s">
        <v>8</v>
      </c>
      <c r="K693" t="s">
        <v>4</v>
      </c>
      <c r="L693" t="s">
        <v>12</v>
      </c>
      <c r="M693" t="s">
        <v>10</v>
      </c>
    </row>
    <row r="694" spans="1:13" x14ac:dyDescent="0.2">
      <c r="A694">
        <v>202004011072</v>
      </c>
      <c r="B694" t="s">
        <v>0</v>
      </c>
      <c r="C694" s="1">
        <v>43534</v>
      </c>
      <c r="D694" t="s">
        <v>548</v>
      </c>
      <c r="E694" t="str">
        <f t="shared" si="73"/>
        <v>1,472.88</v>
      </c>
      <c r="H694" t="e">
        <f t="shared" si="74"/>
        <v>#VALUE!</v>
      </c>
      <c r="J694" t="s">
        <v>85</v>
      </c>
      <c r="K694" t="s">
        <v>46</v>
      </c>
      <c r="L694" t="s">
        <v>91</v>
      </c>
      <c r="M694" t="s">
        <v>81</v>
      </c>
    </row>
    <row r="695" spans="1:13" x14ac:dyDescent="0.2">
      <c r="A695">
        <v>202005023643</v>
      </c>
      <c r="B695" t="s">
        <v>0</v>
      </c>
      <c r="C695" t="s">
        <v>560</v>
      </c>
      <c r="D695" t="s">
        <v>563</v>
      </c>
      <c r="E695" t="str">
        <f t="shared" si="73"/>
        <v>1,905.20</v>
      </c>
      <c r="H695" t="e">
        <f t="shared" si="74"/>
        <v>#VALUE!</v>
      </c>
      <c r="J695" t="s">
        <v>8</v>
      </c>
      <c r="K695" t="s">
        <v>4</v>
      </c>
      <c r="L695" t="s">
        <v>16</v>
      </c>
      <c r="M695" t="s">
        <v>10</v>
      </c>
    </row>
    <row r="696" spans="1:13" x14ac:dyDescent="0.2">
      <c r="A696">
        <v>202007013377</v>
      </c>
      <c r="B696" t="s">
        <v>0</v>
      </c>
      <c r="C696" t="s">
        <v>1</v>
      </c>
      <c r="D696" t="s">
        <v>15</v>
      </c>
      <c r="E696" t="str">
        <f t="shared" si="73"/>
        <v>10,126.56</v>
      </c>
      <c r="H696" t="e">
        <f t="shared" si="74"/>
        <v>#VALUE!</v>
      </c>
      <c r="J696" t="s">
        <v>8</v>
      </c>
      <c r="K696" t="s">
        <v>4</v>
      </c>
      <c r="L696" t="s">
        <v>16</v>
      </c>
      <c r="M696" t="s">
        <v>10</v>
      </c>
    </row>
    <row r="697" spans="1:13" x14ac:dyDescent="0.2">
      <c r="A697">
        <v>202004016219</v>
      </c>
      <c r="B697" t="s">
        <v>0</v>
      </c>
      <c r="C697" s="1">
        <v>43534</v>
      </c>
      <c r="D697" t="s">
        <v>513</v>
      </c>
      <c r="E697" t="str">
        <f t="shared" si="73"/>
        <v>2,240.00</v>
      </c>
      <c r="H697" t="e">
        <f t="shared" si="74"/>
        <v>#VALUE!</v>
      </c>
      <c r="J697" t="s">
        <v>8</v>
      </c>
      <c r="K697" t="s">
        <v>4</v>
      </c>
      <c r="L697" t="s">
        <v>12</v>
      </c>
      <c r="M697" t="s">
        <v>10</v>
      </c>
    </row>
    <row r="698" spans="1:13" x14ac:dyDescent="0.2">
      <c r="A698">
        <v>202003015166</v>
      </c>
      <c r="B698" t="s">
        <v>0</v>
      </c>
      <c r="C698" s="1">
        <v>43717</v>
      </c>
      <c r="D698" t="s">
        <v>490</v>
      </c>
      <c r="E698" t="str">
        <f t="shared" si="73"/>
        <v>2,392.15</v>
      </c>
      <c r="H698" t="e">
        <f t="shared" si="74"/>
        <v>#VALUE!</v>
      </c>
      <c r="J698" t="s">
        <v>85</v>
      </c>
      <c r="K698" t="s">
        <v>46</v>
      </c>
      <c r="L698" t="s">
        <v>91</v>
      </c>
      <c r="M698" t="s">
        <v>81</v>
      </c>
    </row>
    <row r="699" spans="1:13" x14ac:dyDescent="0.2">
      <c r="A699">
        <v>202008004840</v>
      </c>
      <c r="B699" t="s">
        <v>0</v>
      </c>
      <c r="C699" t="s">
        <v>135</v>
      </c>
      <c r="D699" t="s">
        <v>136</v>
      </c>
      <c r="E699" t="str">
        <f t="shared" si="73"/>
        <v>20,865.74</v>
      </c>
      <c r="H699" t="e">
        <f t="shared" si="74"/>
        <v>#VALUE!</v>
      </c>
      <c r="J699" t="s">
        <v>8</v>
      </c>
      <c r="K699" t="s">
        <v>4</v>
      </c>
      <c r="L699" t="s">
        <v>16</v>
      </c>
      <c r="M699" t="s">
        <v>10</v>
      </c>
    </row>
    <row r="700" spans="1:13" x14ac:dyDescent="0.2">
      <c r="A700">
        <v>202003022101</v>
      </c>
      <c r="B700" t="s">
        <v>0</v>
      </c>
      <c r="C700" s="1">
        <v>43717</v>
      </c>
      <c r="D700" t="s">
        <v>460</v>
      </c>
      <c r="E700" t="str">
        <f t="shared" si="73"/>
        <v>22,218.06</v>
      </c>
      <c r="H700" t="e">
        <f t="shared" si="74"/>
        <v>#VALUE!</v>
      </c>
      <c r="J700" t="s">
        <v>8</v>
      </c>
      <c r="K700" t="s">
        <v>4</v>
      </c>
      <c r="L700" t="s">
        <v>16</v>
      </c>
      <c r="M700" t="s">
        <v>10</v>
      </c>
    </row>
    <row r="701" spans="1:13" x14ac:dyDescent="0.2">
      <c r="A701">
        <v>202012020516</v>
      </c>
      <c r="B701" t="s">
        <v>0</v>
      </c>
      <c r="C701" t="s">
        <v>381</v>
      </c>
      <c r="D701" t="s">
        <v>382</v>
      </c>
      <c r="E701" t="str">
        <f t="shared" si="73"/>
        <v>26,016.18</v>
      </c>
      <c r="H701" t="e">
        <f t="shared" si="74"/>
        <v>#VALUE!</v>
      </c>
      <c r="J701" t="s">
        <v>8</v>
      </c>
      <c r="K701" t="s">
        <v>4</v>
      </c>
      <c r="L701" t="s">
        <v>16</v>
      </c>
      <c r="M701" t="s">
        <v>10</v>
      </c>
    </row>
    <row r="702" spans="1:13" x14ac:dyDescent="0.2">
      <c r="A702">
        <v>202010011781</v>
      </c>
      <c r="B702" t="s">
        <v>0</v>
      </c>
      <c r="C702" s="1">
        <v>44047</v>
      </c>
      <c r="D702" t="s">
        <v>265</v>
      </c>
      <c r="E702" t="str">
        <f t="shared" si="73"/>
        <v>3,623.98</v>
      </c>
      <c r="H702" t="e">
        <f t="shared" si="74"/>
        <v>#VALUE!</v>
      </c>
      <c r="J702" t="s">
        <v>8</v>
      </c>
      <c r="K702" t="s">
        <v>4</v>
      </c>
      <c r="L702" t="s">
        <v>16</v>
      </c>
      <c r="M702" t="s">
        <v>10</v>
      </c>
    </row>
    <row r="703" spans="1:13" x14ac:dyDescent="0.2">
      <c r="A703">
        <v>202006017926</v>
      </c>
      <c r="B703" t="s">
        <v>0</v>
      </c>
      <c r="C703" s="1">
        <v>43750</v>
      </c>
      <c r="D703" t="s">
        <v>616</v>
      </c>
      <c r="E703" t="str">
        <f t="shared" si="73"/>
        <v>3,709.78</v>
      </c>
      <c r="H703" t="e">
        <f t="shared" si="74"/>
        <v>#VALUE!</v>
      </c>
      <c r="J703" t="s">
        <v>8</v>
      </c>
      <c r="K703" t="s">
        <v>4</v>
      </c>
      <c r="L703" t="s">
        <v>16</v>
      </c>
      <c r="M703" t="s">
        <v>10</v>
      </c>
    </row>
    <row r="704" spans="1:13" x14ac:dyDescent="0.2">
      <c r="A704">
        <v>202012016042</v>
      </c>
      <c r="B704" t="s">
        <v>0</v>
      </c>
      <c r="C704" t="s">
        <v>378</v>
      </c>
      <c r="D704" t="s">
        <v>422</v>
      </c>
      <c r="E704" t="str">
        <f t="shared" si="73"/>
        <v>3,891.44</v>
      </c>
      <c r="H704" t="e">
        <f t="shared" si="74"/>
        <v>#VALUE!</v>
      </c>
      <c r="J704" t="s">
        <v>37</v>
      </c>
      <c r="K704" t="s">
        <v>4</v>
      </c>
      <c r="L704" t="s">
        <v>406</v>
      </c>
      <c r="M704" t="s">
        <v>19</v>
      </c>
    </row>
    <row r="705" spans="1:13" x14ac:dyDescent="0.2">
      <c r="A705">
        <v>202012022398</v>
      </c>
      <c r="B705" t="s">
        <v>0</v>
      </c>
      <c r="C705" t="s">
        <v>378</v>
      </c>
      <c r="D705" t="s">
        <v>393</v>
      </c>
      <c r="E705" t="str">
        <f t="shared" si="73"/>
        <v>37,832.02</v>
      </c>
      <c r="H705" t="e">
        <f t="shared" si="74"/>
        <v>#VALUE!</v>
      </c>
      <c r="J705" t="s">
        <v>8</v>
      </c>
      <c r="K705" t="s">
        <v>4</v>
      </c>
      <c r="L705" t="s">
        <v>16</v>
      </c>
      <c r="M705" t="s">
        <v>10</v>
      </c>
    </row>
    <row r="706" spans="1:13" x14ac:dyDescent="0.2">
      <c r="A706">
        <v>202011004337</v>
      </c>
      <c r="B706" t="s">
        <v>0</v>
      </c>
      <c r="C706" t="s">
        <v>325</v>
      </c>
      <c r="D706" t="s">
        <v>326</v>
      </c>
      <c r="E706" t="str">
        <f t="shared" si="73"/>
        <v>48,527.41</v>
      </c>
      <c r="H706" t="e">
        <f t="shared" si="74"/>
        <v>#VALUE!</v>
      </c>
      <c r="J706" t="s">
        <v>8</v>
      </c>
      <c r="K706" t="s">
        <v>4</v>
      </c>
      <c r="L706" t="s">
        <v>16</v>
      </c>
      <c r="M706" t="s">
        <v>10</v>
      </c>
    </row>
    <row r="707" spans="1:13" x14ac:dyDescent="0.2">
      <c r="A707">
        <v>202004018070</v>
      </c>
      <c r="B707" t="s">
        <v>0</v>
      </c>
      <c r="C707" s="1">
        <v>43534</v>
      </c>
      <c r="D707" t="s">
        <v>511</v>
      </c>
      <c r="E707" t="str">
        <f t="shared" si="73"/>
        <v>5,141.15</v>
      </c>
      <c r="H707" t="e">
        <f t="shared" si="74"/>
        <v>#VALUE!</v>
      </c>
      <c r="J707" t="s">
        <v>8</v>
      </c>
      <c r="K707" t="s">
        <v>4</v>
      </c>
      <c r="L707" t="s">
        <v>16</v>
      </c>
      <c r="M707" t="s">
        <v>10</v>
      </c>
    </row>
    <row r="708" spans="1:13" x14ac:dyDescent="0.2">
      <c r="A708">
        <v>202009004470</v>
      </c>
      <c r="B708" t="s">
        <v>0</v>
      </c>
      <c r="C708" s="1">
        <v>44107</v>
      </c>
      <c r="D708" t="s">
        <v>192</v>
      </c>
      <c r="E708" t="str">
        <f t="shared" si="73"/>
        <v>76,263.73</v>
      </c>
      <c r="H708" t="e">
        <f t="shared" si="74"/>
        <v>#VALUE!</v>
      </c>
      <c r="J708" t="s">
        <v>8</v>
      </c>
      <c r="K708" t="s">
        <v>4</v>
      </c>
      <c r="L708" t="s">
        <v>16</v>
      </c>
      <c r="M708" t="s">
        <v>10</v>
      </c>
    </row>
  </sheetData>
  <sortState ref="A1:M750">
    <sortCondition ref="E1:E7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Sheet1!sampledFromDuration</vt:lpstr>
      <vt:lpstr>Sheet1!table2020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2022-01-19T10:08:55Z</dcterms:created>
  <dcterms:modified xsi:type="dcterms:W3CDTF">2022-01-19T12:48:27Z</dcterms:modified>
</cp:coreProperties>
</file>