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m Classifier" sheetId="1" r:id="rId4"/>
    <sheet state="visible" name="Sentiment Classifier" sheetId="2" r:id="rId5"/>
  </sheets>
  <definedNames/>
  <calcPr/>
</workbook>
</file>

<file path=xl/sharedStrings.xml><?xml version="1.0" encoding="utf-8"?>
<sst xmlns="http://schemas.openxmlformats.org/spreadsheetml/2006/main" count="58" uniqueCount="41">
  <si>
    <t>k (Laplace smoothing)</t>
  </si>
  <si>
    <t>tokens | 분류</t>
  </si>
  <si>
    <t>spam</t>
  </si>
  <si>
    <t>normal</t>
  </si>
  <si>
    <t>P(w|spam)</t>
  </si>
  <si>
    <t>P(w|normal)</t>
  </si>
  <si>
    <t>Log(P(w|spam))</t>
  </si>
  <si>
    <t>Log(P(w|normal))</t>
  </si>
  <si>
    <t>award</t>
  </si>
  <si>
    <t>contact</t>
  </si>
  <si>
    <t>free</t>
  </si>
  <si>
    <t>get</t>
  </si>
  <si>
    <t>lottery</t>
  </si>
  <si>
    <t>me</t>
  </si>
  <si>
    <t>scholarship</t>
  </si>
  <si>
    <t>ticket</t>
  </si>
  <si>
    <t>to</t>
  </si>
  <si>
    <t>won</t>
  </si>
  <si>
    <t>you</t>
  </si>
  <si>
    <t>합계</t>
  </si>
  <si>
    <t>P(label)</t>
  </si>
  <si>
    <t>Log(label)</t>
  </si>
  <si>
    <t>Log</t>
  </si>
  <si>
    <t>Exp</t>
  </si>
  <si>
    <t>Class</t>
  </si>
  <si>
    <t>lambda</t>
  </si>
  <si>
    <t>positive</t>
  </si>
  <si>
    <t>negative</t>
  </si>
  <si>
    <t>P(w|positive)</t>
  </si>
  <si>
    <t>P(w|negative)</t>
  </si>
  <si>
    <t>Log(P(w|positive))</t>
  </si>
  <si>
    <t>Log(P(w|negative))</t>
  </si>
  <si>
    <t>I</t>
  </si>
  <si>
    <t>love</t>
  </si>
  <si>
    <t>happy</t>
  </si>
  <si>
    <t>weekend</t>
  </si>
  <si>
    <t>bore</t>
  </si>
  <si>
    <t>work</t>
  </si>
  <si>
    <t>job</t>
  </si>
  <si>
    <t>hate</t>
  </si>
  <si>
    <t>together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</si>
</sst>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%"/>
  </numFmts>
  <fonts count="10">
    <font>
      <sz val="10.0"/>
      <color rgb="FF000000"/>
      <name val="Arial"/>
    </font>
    <font>
      <b/>
      <sz val="8.0"/>
      <color theme="1"/>
      <name val="Nanum Gothic"/>
    </font>
    <font/>
    <font>
      <sz val="8.0"/>
      <color theme="1"/>
      <name val="Nanum Gothic"/>
    </font>
    <font>
      <b/>
      <sz val="8.0"/>
      <color rgb="FF000000"/>
      <name val="Nanum Gothic"/>
    </font>
    <font>
      <sz val="8.0"/>
      <color rgb="FF000000"/>
      <name val="Nanum Gothic"/>
    </font>
    <font>
      <b/>
      <sz val="8.0"/>
      <color theme="1"/>
      <name val="Arial"/>
    </font>
    <font>
      <color theme="1"/>
      <name val="Arial"/>
    </font>
    <font>
      <sz val="9.0"/>
      <color theme="1"/>
      <name val="Nanum Gothic"/>
    </font>
    <font>
      <sz val="9.0"/>
      <color rgb="FF212121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0" fillId="0" fontId="3" numFmtId="0" xfId="0" applyFont="1"/>
    <xf borderId="3" fillId="2" fontId="4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3" fillId="0" fontId="5" numFmtId="10" xfId="0" applyAlignment="1" applyBorder="1" applyFont="1" applyNumberFormat="1">
      <alignment horizontal="right" readingOrder="0"/>
    </xf>
    <xf borderId="3" fillId="0" fontId="3" numFmtId="164" xfId="0" applyBorder="1" applyFont="1" applyNumberFormat="1"/>
    <xf borderId="3" fillId="3" fontId="5" numFmtId="0" xfId="0" applyAlignment="1" applyBorder="1" applyFill="1" applyFont="1">
      <alignment horizontal="center" readingOrder="0"/>
    </xf>
    <xf borderId="3" fillId="3" fontId="5" numFmtId="10" xfId="0" applyAlignment="1" applyBorder="1" applyFont="1" applyNumberFormat="1">
      <alignment horizontal="right" readingOrder="0"/>
    </xf>
    <xf borderId="3" fillId="3" fontId="3" numFmtId="164" xfId="0" applyBorder="1" applyFont="1" applyNumberFormat="1"/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4" numFmtId="0" xfId="0" applyAlignment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3" fillId="0" fontId="3" numFmtId="10" xfId="0" applyBorder="1" applyFont="1" applyNumberFormat="1"/>
    <xf borderId="3" fillId="2" fontId="6" numFmtId="0" xfId="0" applyAlignment="1" applyBorder="1" applyFont="1">
      <alignment horizontal="center" readingOrder="0"/>
    </xf>
    <xf borderId="3" fillId="0" fontId="7" numFmtId="0" xfId="0" applyAlignment="1" applyBorder="1" applyFont="1">
      <alignment readingOrder="0"/>
    </xf>
    <xf borderId="3" fillId="4" fontId="5" numFmtId="0" xfId="0" applyAlignment="1" applyBorder="1" applyFill="1" applyFont="1">
      <alignment horizontal="center" readingOrder="0"/>
    </xf>
    <xf borderId="3" fillId="4" fontId="5" numFmtId="10" xfId="0" applyAlignment="1" applyBorder="1" applyFont="1" applyNumberFormat="1">
      <alignment horizontal="right" readingOrder="0"/>
    </xf>
    <xf borderId="3" fillId="4" fontId="3" numFmtId="164" xfId="0" applyBorder="1" applyFont="1" applyNumberFormat="1"/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0" fontId="8" numFmtId="0" xfId="0" applyFont="1"/>
    <xf borderId="0" fillId="0" fontId="3" numFmtId="0" xfId="0" applyAlignment="1" applyFont="1">
      <alignment readingOrder="0"/>
    </xf>
    <xf borderId="3" fillId="0" fontId="3" numFmtId="165" xfId="0" applyBorder="1" applyFont="1" applyNumberFormat="1"/>
    <xf borderId="3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10</xdr:row>
      <xdr:rowOff>76200</xdr:rowOff>
    </xdr:from>
    <xdr:ext cx="5848350" cy="25241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>
        <v>0.5</v>
      </c>
      <c r="E1" s="4"/>
      <c r="F1" s="4"/>
      <c r="G1" s="4"/>
    </row>
    <row r="2">
      <c r="A2" s="4"/>
      <c r="B2" s="4"/>
      <c r="C2" s="4"/>
      <c r="D2" s="4"/>
      <c r="E2" s="4"/>
      <c r="F2" s="4"/>
      <c r="G2" s="4"/>
    </row>
    <row r="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>
      <c r="A4" s="6" t="s">
        <v>8</v>
      </c>
      <c r="B4" s="6">
        <v>0.0</v>
      </c>
      <c r="C4" s="6">
        <v>1.0</v>
      </c>
      <c r="D4" s="7">
        <f t="shared" ref="D4:E4" si="1">($C$1+B4)/($C$1*2+B$15)</f>
        <v>0.04545454545</v>
      </c>
      <c r="E4" s="7">
        <f t="shared" si="1"/>
        <v>0.1363636364</v>
      </c>
      <c r="F4" s="8">
        <f t="shared" ref="F4:G4" si="2">LN(D4)</f>
        <v>-3.091042453</v>
      </c>
      <c r="G4" s="8">
        <f t="shared" si="2"/>
        <v>-1.992430165</v>
      </c>
    </row>
    <row r="5">
      <c r="A5" s="6" t="s">
        <v>9</v>
      </c>
      <c r="B5" s="6">
        <v>0.0</v>
      </c>
      <c r="C5" s="6">
        <v>1.0</v>
      </c>
      <c r="D5" s="7">
        <f t="shared" ref="D5:E5" si="3">($C$1+B5)/($C$1*2+B$15)</f>
        <v>0.04545454545</v>
      </c>
      <c r="E5" s="7">
        <f t="shared" si="3"/>
        <v>0.1363636364</v>
      </c>
      <c r="F5" s="8">
        <f t="shared" ref="F5:G5" si="4">LN(D5)</f>
        <v>-3.091042453</v>
      </c>
      <c r="G5" s="8">
        <f t="shared" si="4"/>
        <v>-1.992430165</v>
      </c>
    </row>
    <row r="6">
      <c r="A6" s="9" t="s">
        <v>10</v>
      </c>
      <c r="B6" s="9">
        <v>3.0</v>
      </c>
      <c r="C6" s="9">
        <v>2.0</v>
      </c>
      <c r="D6" s="10">
        <f t="shared" ref="D6:E6" si="5">($C$1+B6)/($C$1*2+B$15)</f>
        <v>0.3181818182</v>
      </c>
      <c r="E6" s="10">
        <f t="shared" si="5"/>
        <v>0.2272727273</v>
      </c>
      <c r="F6" s="11">
        <f t="shared" ref="F6:G6" si="6">LN(D6)</f>
        <v>-1.145132304</v>
      </c>
      <c r="G6" s="11">
        <f t="shared" si="6"/>
        <v>-1.481604541</v>
      </c>
    </row>
    <row r="7">
      <c r="A7" s="6" t="s">
        <v>11</v>
      </c>
      <c r="B7" s="6">
        <v>1.0</v>
      </c>
      <c r="C7" s="6">
        <v>0.0</v>
      </c>
      <c r="D7" s="7">
        <f t="shared" ref="D7:E7" si="7">($C$1+B7)/($C$1*2+B$15)</f>
        <v>0.1363636364</v>
      </c>
      <c r="E7" s="7">
        <f t="shared" si="7"/>
        <v>0.04545454545</v>
      </c>
      <c r="F7" s="8">
        <f t="shared" ref="F7:G7" si="8">LN(D7)</f>
        <v>-1.992430165</v>
      </c>
      <c r="G7" s="8">
        <f t="shared" si="8"/>
        <v>-3.091042453</v>
      </c>
    </row>
    <row r="8">
      <c r="A8" s="9" t="s">
        <v>12</v>
      </c>
      <c r="B8" s="9">
        <v>2.0</v>
      </c>
      <c r="C8" s="9">
        <v>0.0</v>
      </c>
      <c r="D8" s="10">
        <f t="shared" ref="D8:E8" si="9">($C$1+B8)/($C$1*2+B$15)</f>
        <v>0.2272727273</v>
      </c>
      <c r="E8" s="10">
        <f t="shared" si="9"/>
        <v>0.04545454545</v>
      </c>
      <c r="F8" s="11">
        <f t="shared" ref="F8:G8" si="10">LN(D8)</f>
        <v>-1.481604541</v>
      </c>
      <c r="G8" s="11">
        <f t="shared" si="10"/>
        <v>-3.091042453</v>
      </c>
    </row>
    <row r="9">
      <c r="A9" s="6" t="s">
        <v>13</v>
      </c>
      <c r="B9" s="6">
        <v>1.0</v>
      </c>
      <c r="C9" s="6">
        <v>1.0</v>
      </c>
      <c r="D9" s="7">
        <f t="shared" ref="D9:E9" si="11">($C$1+B9)/($C$1*2+B$15)</f>
        <v>0.1363636364</v>
      </c>
      <c r="E9" s="7">
        <f t="shared" si="11"/>
        <v>0.1363636364</v>
      </c>
      <c r="F9" s="8">
        <f t="shared" ref="F9:G9" si="12">LN(D9)</f>
        <v>-1.992430165</v>
      </c>
      <c r="G9" s="8">
        <f t="shared" si="12"/>
        <v>-1.992430165</v>
      </c>
    </row>
    <row r="10">
      <c r="A10" s="6" t="s">
        <v>14</v>
      </c>
      <c r="B10" s="6">
        <v>0.0</v>
      </c>
      <c r="C10" s="6">
        <v>1.0</v>
      </c>
      <c r="D10" s="7">
        <f t="shared" ref="D10:E10" si="13">($C$1+B10)/($C$1*2+B$15)</f>
        <v>0.04545454545</v>
      </c>
      <c r="E10" s="7">
        <f t="shared" si="13"/>
        <v>0.1363636364</v>
      </c>
      <c r="F10" s="8">
        <f t="shared" ref="F10:G10" si="14">LN(D10)</f>
        <v>-3.091042453</v>
      </c>
      <c r="G10" s="8">
        <f t="shared" si="14"/>
        <v>-1.992430165</v>
      </c>
    </row>
    <row r="11">
      <c r="A11" s="6" t="s">
        <v>15</v>
      </c>
      <c r="B11" s="6">
        <v>1.0</v>
      </c>
      <c r="C11" s="6">
        <v>0.0</v>
      </c>
      <c r="D11" s="7">
        <f t="shared" ref="D11:E11" si="15">($C$1+B11)/($C$1*2+B$15)</f>
        <v>0.1363636364</v>
      </c>
      <c r="E11" s="7">
        <f t="shared" si="15"/>
        <v>0.04545454545</v>
      </c>
      <c r="F11" s="8">
        <f t="shared" ref="F11:G11" si="16">LN(D11)</f>
        <v>-1.992430165</v>
      </c>
      <c r="G11" s="8">
        <f t="shared" si="16"/>
        <v>-3.091042453</v>
      </c>
    </row>
    <row r="12">
      <c r="A12" s="6" t="s">
        <v>16</v>
      </c>
      <c r="B12" s="6">
        <v>0.0</v>
      </c>
      <c r="C12" s="6">
        <v>1.0</v>
      </c>
      <c r="D12" s="7">
        <f t="shared" ref="D12:E12" si="17">($C$1+B12)/($C$1*2+B$15)</f>
        <v>0.04545454545</v>
      </c>
      <c r="E12" s="7">
        <f t="shared" si="17"/>
        <v>0.1363636364</v>
      </c>
      <c r="F12" s="8">
        <f t="shared" ref="F12:G12" si="18">LN(D12)</f>
        <v>-3.091042453</v>
      </c>
      <c r="G12" s="8">
        <f t="shared" si="18"/>
        <v>-1.992430165</v>
      </c>
    </row>
    <row r="13">
      <c r="A13" s="6" t="s">
        <v>17</v>
      </c>
      <c r="B13" s="6">
        <v>0.0</v>
      </c>
      <c r="C13" s="6">
        <v>1.0</v>
      </c>
      <c r="D13" s="7">
        <f t="shared" ref="D13:E13" si="19">($C$1+B13)/($C$1*2+B$15)</f>
        <v>0.04545454545</v>
      </c>
      <c r="E13" s="7">
        <f t="shared" si="19"/>
        <v>0.1363636364</v>
      </c>
      <c r="F13" s="8">
        <f t="shared" ref="F13:G13" si="20">LN(D13)</f>
        <v>-3.091042453</v>
      </c>
      <c r="G13" s="8">
        <f t="shared" si="20"/>
        <v>-1.992430165</v>
      </c>
    </row>
    <row r="14">
      <c r="A14" s="6" t="s">
        <v>18</v>
      </c>
      <c r="B14" s="6">
        <v>2.0</v>
      </c>
      <c r="C14" s="6">
        <v>2.0</v>
      </c>
      <c r="D14" s="7">
        <f t="shared" ref="D14:E14" si="21">($C$1+B14)/($C$1*2+B$15)</f>
        <v>0.2272727273</v>
      </c>
      <c r="E14" s="7">
        <f t="shared" si="21"/>
        <v>0.2272727273</v>
      </c>
      <c r="F14" s="8">
        <f t="shared" ref="F14:G14" si="22">LN(D14)</f>
        <v>-1.481604541</v>
      </c>
      <c r="G14" s="8">
        <f t="shared" si="22"/>
        <v>-1.481604541</v>
      </c>
    </row>
    <row r="15">
      <c r="A15" s="6" t="s">
        <v>19</v>
      </c>
      <c r="B15" s="6">
        <f t="shared" ref="B15:C15" si="23">SUM(B4:B14)</f>
        <v>10</v>
      </c>
      <c r="C15" s="6">
        <f t="shared" si="23"/>
        <v>10</v>
      </c>
      <c r="D15" s="12"/>
      <c r="E15" s="13"/>
      <c r="F15" s="4"/>
      <c r="G15" s="4"/>
    </row>
    <row r="16">
      <c r="A16" s="4"/>
      <c r="B16" s="14"/>
      <c r="C16" s="14"/>
      <c r="D16" s="4"/>
      <c r="E16" s="4"/>
      <c r="F16" s="4"/>
      <c r="G16" s="4"/>
    </row>
    <row r="17">
      <c r="A17" s="4"/>
      <c r="B17" s="15" t="s">
        <v>20</v>
      </c>
      <c r="C17" s="15" t="s">
        <v>21</v>
      </c>
      <c r="E17" s="4"/>
      <c r="F17" s="4"/>
      <c r="G17" s="4"/>
    </row>
    <row r="18">
      <c r="A18" s="5" t="s">
        <v>2</v>
      </c>
      <c r="B18" s="7">
        <f>B15/($B15+$C15)</f>
        <v>0.5</v>
      </c>
      <c r="C18" s="8">
        <f t="shared" ref="C18:C19" si="24">LN(B18)</f>
        <v>-0.6931471806</v>
      </c>
      <c r="E18" s="4"/>
      <c r="F18" s="4"/>
      <c r="G18" s="4"/>
    </row>
    <row r="19">
      <c r="A19" s="5" t="s">
        <v>3</v>
      </c>
      <c r="B19" s="7">
        <f>C15/($B15+$C15)</f>
        <v>0.5</v>
      </c>
      <c r="C19" s="8">
        <f t="shared" si="24"/>
        <v>-0.6931471806</v>
      </c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15" t="s">
        <v>22</v>
      </c>
      <c r="C21" s="15" t="s">
        <v>23</v>
      </c>
      <c r="D21" s="15" t="s">
        <v>24</v>
      </c>
      <c r="E21" s="4"/>
      <c r="F21" s="4"/>
      <c r="G21" s="4"/>
    </row>
    <row r="22">
      <c r="A22" s="5" t="s">
        <v>2</v>
      </c>
      <c r="B22" s="8">
        <f>C18+F6+F8</f>
        <v>-3.319884026</v>
      </c>
      <c r="C22" s="16">
        <f t="shared" ref="C22:C23" si="25">EXP(B22)</f>
        <v>0.03615702479</v>
      </c>
      <c r="D22" s="16">
        <f t="shared" ref="D22:D23" si="26">C22/(C$22+C$23)</f>
        <v>0.875</v>
      </c>
      <c r="E22" s="4"/>
      <c r="F22" s="4"/>
      <c r="G22" s="4"/>
    </row>
    <row r="23">
      <c r="A23" s="5" t="s">
        <v>3</v>
      </c>
      <c r="B23" s="8">
        <f>C19+G6+G8</f>
        <v>-5.265794175</v>
      </c>
      <c r="C23" s="16">
        <f t="shared" si="25"/>
        <v>0.005165289256</v>
      </c>
      <c r="D23" s="16">
        <f t="shared" si="26"/>
        <v>0.125</v>
      </c>
      <c r="E23" s="4"/>
      <c r="F23" s="4"/>
      <c r="G23" s="4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>
        <v>1.0</v>
      </c>
      <c r="D1" s="17" t="s">
        <v>25</v>
      </c>
      <c r="E1" s="18">
        <v>10.0</v>
      </c>
      <c r="F1" s="4"/>
      <c r="G1" s="4"/>
    </row>
    <row r="2">
      <c r="A2" s="4"/>
      <c r="B2" s="4"/>
      <c r="C2" s="4"/>
      <c r="D2" s="4"/>
      <c r="E2" s="4"/>
      <c r="F2" s="4"/>
      <c r="G2" s="4"/>
    </row>
    <row r="3">
      <c r="A3" s="5" t="s">
        <v>1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</row>
    <row r="4">
      <c r="A4" s="6" t="s">
        <v>32</v>
      </c>
      <c r="B4" s="6">
        <v>1.0</v>
      </c>
      <c r="C4" s="6">
        <v>1.0</v>
      </c>
      <c r="D4" s="7">
        <f t="shared" ref="D4:E4" si="1">($C$1+B4)/($C$1*$E$1+B$14)</f>
        <v>0.1111111111</v>
      </c>
      <c r="E4" s="7">
        <f t="shared" si="1"/>
        <v>0.1111111111</v>
      </c>
      <c r="F4" s="8">
        <f t="shared" ref="F4:G4" si="2">LN(D4)</f>
        <v>-2.197224577</v>
      </c>
      <c r="G4" s="8">
        <f t="shared" si="2"/>
        <v>-2.197224577</v>
      </c>
    </row>
    <row r="5">
      <c r="A5" s="6" t="s">
        <v>33</v>
      </c>
      <c r="B5" s="6">
        <v>2.0</v>
      </c>
      <c r="C5" s="6">
        <v>0.0</v>
      </c>
      <c r="D5" s="7">
        <f t="shared" ref="D5:E5" si="3">($C$1+B5)/($C$1*$E$1+B$14)</f>
        <v>0.1666666667</v>
      </c>
      <c r="E5" s="7">
        <f t="shared" si="3"/>
        <v>0.05555555556</v>
      </c>
      <c r="F5" s="8">
        <f t="shared" ref="F5:G5" si="4">LN(D5)</f>
        <v>-1.791759469</v>
      </c>
      <c r="G5" s="8">
        <f t="shared" si="4"/>
        <v>-2.890371758</v>
      </c>
    </row>
    <row r="6">
      <c r="A6" s="6" t="s">
        <v>18</v>
      </c>
      <c r="B6" s="6">
        <v>1.0</v>
      </c>
      <c r="C6" s="6">
        <v>1.0</v>
      </c>
      <c r="D6" s="7">
        <f t="shared" ref="D6:E6" si="5">($C$1+B6)/($C$1*$E$1+B$14)</f>
        <v>0.1111111111</v>
      </c>
      <c r="E6" s="7">
        <f t="shared" si="5"/>
        <v>0.1111111111</v>
      </c>
      <c r="F6" s="8">
        <f t="shared" ref="F6:G6" si="6">LN(D6)</f>
        <v>-2.197224577</v>
      </c>
      <c r="G6" s="8">
        <f t="shared" si="6"/>
        <v>-2.197224577</v>
      </c>
    </row>
    <row r="7">
      <c r="A7" s="9" t="s">
        <v>34</v>
      </c>
      <c r="B7" s="9">
        <v>2.0</v>
      </c>
      <c r="C7" s="9">
        <v>0.0</v>
      </c>
      <c r="D7" s="10">
        <f t="shared" ref="D7:E7" si="7">($C$1+B7)/($C$1*$E$1+B$14)</f>
        <v>0.1666666667</v>
      </c>
      <c r="E7" s="10">
        <f t="shared" si="7"/>
        <v>0.05555555556</v>
      </c>
      <c r="F7" s="11">
        <f t="shared" ref="F7:G7" si="8">LN(D7)</f>
        <v>-1.791759469</v>
      </c>
      <c r="G7" s="11">
        <f t="shared" si="8"/>
        <v>-2.890371758</v>
      </c>
    </row>
    <row r="8">
      <c r="A8" s="9" t="s">
        <v>35</v>
      </c>
      <c r="B8" s="9">
        <v>1.0</v>
      </c>
      <c r="C8" s="9">
        <v>1.0</v>
      </c>
      <c r="D8" s="10">
        <f t="shared" ref="D8:E8" si="9">($C$1+B8)/($C$1*$E$1+B$14)</f>
        <v>0.1111111111</v>
      </c>
      <c r="E8" s="10">
        <f t="shared" si="9"/>
        <v>0.1111111111</v>
      </c>
      <c r="F8" s="11">
        <f t="shared" ref="F8:G8" si="10">LN(D8)</f>
        <v>-2.197224577</v>
      </c>
      <c r="G8" s="11">
        <f t="shared" si="10"/>
        <v>-2.197224577</v>
      </c>
    </row>
    <row r="9">
      <c r="A9" s="19" t="s">
        <v>36</v>
      </c>
      <c r="B9" s="19">
        <v>0.0</v>
      </c>
      <c r="C9" s="19">
        <v>2.0</v>
      </c>
      <c r="D9" s="20">
        <f t="shared" ref="D9:E9" si="11">($C$1+B9)/($C$1*$E$1+B$14)</f>
        <v>0.05555555556</v>
      </c>
      <c r="E9" s="20">
        <f t="shared" si="11"/>
        <v>0.1666666667</v>
      </c>
      <c r="F9" s="21">
        <f t="shared" ref="F9:G9" si="12">LN(D9)</f>
        <v>-2.890371758</v>
      </c>
      <c r="G9" s="21">
        <f t="shared" si="12"/>
        <v>-1.791759469</v>
      </c>
    </row>
    <row r="10">
      <c r="A10" s="6" t="s">
        <v>37</v>
      </c>
      <c r="B10" s="6">
        <v>0.0</v>
      </c>
      <c r="C10" s="6">
        <v>1.0</v>
      </c>
      <c r="D10" s="7">
        <f t="shared" ref="D10:E10" si="13">($C$1+B10)/($C$1*$E$1+B$14)</f>
        <v>0.05555555556</v>
      </c>
      <c r="E10" s="7">
        <f t="shared" si="13"/>
        <v>0.1111111111</v>
      </c>
      <c r="F10" s="8">
        <f t="shared" ref="F10:G10" si="14">LN(D10)</f>
        <v>-2.890371758</v>
      </c>
      <c r="G10" s="8">
        <f t="shared" si="14"/>
        <v>-2.197224577</v>
      </c>
    </row>
    <row r="11">
      <c r="A11" s="6" t="s">
        <v>38</v>
      </c>
      <c r="B11" s="6">
        <v>0.0</v>
      </c>
      <c r="C11" s="6">
        <v>1.0</v>
      </c>
      <c r="D11" s="7">
        <f t="shared" ref="D11:E11" si="15">($C$1+B11)/($C$1*$E$1+B$14)</f>
        <v>0.05555555556</v>
      </c>
      <c r="E11" s="7">
        <f t="shared" si="15"/>
        <v>0.1111111111</v>
      </c>
      <c r="F11" s="8">
        <f t="shared" ref="F11:G11" si="16">LN(D11)</f>
        <v>-2.890371758</v>
      </c>
      <c r="G11" s="8">
        <f t="shared" si="16"/>
        <v>-2.197224577</v>
      </c>
    </row>
    <row r="12">
      <c r="A12" s="6" t="s">
        <v>39</v>
      </c>
      <c r="B12" s="6">
        <v>0.0</v>
      </c>
      <c r="C12" s="6">
        <v>1.0</v>
      </c>
      <c r="D12" s="7">
        <f t="shared" ref="D12:E12" si="17">($C$1+B12)/($C$1*$E$1+B$14)</f>
        <v>0.05555555556</v>
      </c>
      <c r="E12" s="7">
        <f t="shared" si="17"/>
        <v>0.1111111111</v>
      </c>
      <c r="F12" s="8">
        <f t="shared" ref="F12:G12" si="18">LN(D12)</f>
        <v>-2.890371758</v>
      </c>
      <c r="G12" s="8">
        <f t="shared" si="18"/>
        <v>-2.197224577</v>
      </c>
    </row>
    <row r="13">
      <c r="A13" s="6" t="s">
        <v>40</v>
      </c>
      <c r="B13" s="6">
        <v>1.0</v>
      </c>
      <c r="C13" s="6">
        <v>0.0</v>
      </c>
      <c r="D13" s="7">
        <f t="shared" ref="D13:E13" si="19">($C$1+B13)/($C$1*$E$1+B$14)</f>
        <v>0.1111111111</v>
      </c>
      <c r="E13" s="7">
        <f t="shared" si="19"/>
        <v>0.05555555556</v>
      </c>
      <c r="F13" s="8">
        <f t="shared" ref="F13:G13" si="20">LN(D13)</f>
        <v>-2.197224577</v>
      </c>
      <c r="G13" s="8">
        <f t="shared" si="20"/>
        <v>-2.890371758</v>
      </c>
    </row>
    <row r="14">
      <c r="A14" s="6" t="s">
        <v>19</v>
      </c>
      <c r="B14" s="6">
        <f t="shared" ref="B14:C14" si="21">SUM(B4:B13)</f>
        <v>8</v>
      </c>
      <c r="C14" s="6">
        <f t="shared" si="21"/>
        <v>8</v>
      </c>
      <c r="D14" s="12"/>
      <c r="E14" s="13"/>
      <c r="F14" s="4"/>
      <c r="G14" s="4"/>
    </row>
    <row r="15">
      <c r="A15" s="4"/>
      <c r="B15" s="14"/>
      <c r="C15" s="14"/>
      <c r="D15" s="4"/>
      <c r="E15" s="4"/>
      <c r="F15" s="4"/>
      <c r="G15" s="4"/>
    </row>
    <row r="16">
      <c r="A16" s="4"/>
      <c r="B16" s="15" t="s">
        <v>20</v>
      </c>
      <c r="C16" s="15" t="s">
        <v>21</v>
      </c>
      <c r="F16" s="22"/>
      <c r="G16" s="22"/>
    </row>
    <row r="17">
      <c r="A17" s="5" t="s">
        <v>26</v>
      </c>
      <c r="B17" s="7">
        <f>B14/($B14+$C14)</f>
        <v>0.5</v>
      </c>
      <c r="C17" s="8">
        <f>LN(B17)</f>
        <v>-0.6931471806</v>
      </c>
      <c r="F17" s="22"/>
      <c r="G17" s="23"/>
    </row>
    <row r="18">
      <c r="A18" s="5" t="s">
        <v>27</v>
      </c>
      <c r="B18" s="7">
        <f>C14/($B14+$C14)</f>
        <v>0.5</v>
      </c>
      <c r="C18" s="8">
        <v>-0.6931471805599453</v>
      </c>
      <c r="F18" s="24"/>
      <c r="G18" s="24"/>
    </row>
    <row r="19">
      <c r="A19" s="4"/>
      <c r="B19" s="4"/>
      <c r="C19" s="4"/>
      <c r="D19" s="4"/>
      <c r="E19" s="4"/>
      <c r="F19" s="25"/>
      <c r="G19" s="4"/>
    </row>
    <row r="20">
      <c r="A20" s="4"/>
      <c r="B20" s="15" t="s">
        <v>22</v>
      </c>
      <c r="C20" s="15" t="s">
        <v>23</v>
      </c>
      <c r="D20" s="15" t="s">
        <v>24</v>
      </c>
      <c r="E20" s="4"/>
      <c r="F20" s="25"/>
      <c r="G20" s="4"/>
    </row>
    <row r="21">
      <c r="A21" s="5" t="s">
        <v>26</v>
      </c>
      <c r="B21" s="8">
        <f>F7+F8+C17</f>
        <v>-4.682131227</v>
      </c>
      <c r="C21" s="26">
        <f t="shared" ref="C21:C22" si="22">EXP(B21)</f>
        <v>0.009259259259</v>
      </c>
      <c r="D21" s="16">
        <f t="shared" ref="D21:D22" si="23">C21/(C$21+C$22)</f>
        <v>0.75</v>
      </c>
      <c r="E21" s="4"/>
      <c r="F21" s="4"/>
      <c r="G21" s="4"/>
    </row>
    <row r="22">
      <c r="A22" s="5" t="s">
        <v>27</v>
      </c>
      <c r="B22" s="27">
        <f>G7+G8+C18</f>
        <v>-5.780743516</v>
      </c>
      <c r="C22" s="26">
        <f t="shared" si="22"/>
        <v>0.003086419753</v>
      </c>
      <c r="D22" s="16">
        <f t="shared" si="23"/>
        <v>0.25</v>
      </c>
      <c r="E22" s="4"/>
      <c r="F22" s="4"/>
      <c r="G22" s="4"/>
    </row>
  </sheetData>
  <mergeCells count="1">
    <mergeCell ref="A1:B1"/>
  </mergeCells>
  <drawing r:id="rId1"/>
</worksheet>
</file>