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istemaite\ayudas\"/>
    </mc:Choice>
  </mc:AlternateContent>
  <bookViews>
    <workbookView xWindow="0" yWindow="0" windowWidth="19200" windowHeight="11505" activeTab="4"/>
  </bookViews>
  <sheets>
    <sheet name="Hoja1" sheetId="1" r:id="rId1"/>
    <sheet name="Hoja2" sheetId="2" r:id="rId2"/>
    <sheet name="Hoja3" sheetId="3" r:id="rId3"/>
    <sheet name="pagable" sheetId="4" r:id="rId4"/>
    <sheet name="simulacion_comp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5" l="1"/>
  <c r="B32" i="5" s="1"/>
  <c r="B33" i="5" s="1"/>
  <c r="B34" i="5" s="1"/>
  <c r="B35" i="5" s="1"/>
  <c r="B36" i="5" s="1"/>
  <c r="B37" i="5" s="1"/>
  <c r="B9" i="3" l="1"/>
  <c r="B12" i="3" s="1"/>
  <c r="B14" i="3" s="1"/>
  <c r="D7" i="2" l="1"/>
  <c r="D6" i="2"/>
  <c r="C7" i="2"/>
  <c r="C6" i="2"/>
  <c r="E14" i="1" l="1"/>
  <c r="H14" i="1"/>
  <c r="H15" i="1"/>
  <c r="H16" i="1"/>
  <c r="H17" i="1"/>
  <c r="H18" i="1" s="1"/>
  <c r="H19" i="1" s="1"/>
  <c r="H20" i="1" s="1"/>
  <c r="H21" i="1" s="1"/>
  <c r="H22" i="1" s="1"/>
  <c r="H23" i="1" s="1"/>
  <c r="H24" i="1" s="1"/>
  <c r="H25" i="1" s="1"/>
  <c r="H26" i="1" s="1"/>
  <c r="H13" i="1"/>
  <c r="F21" i="1"/>
  <c r="F22" i="1"/>
  <c r="F23" i="1"/>
  <c r="F24" i="1"/>
  <c r="F25" i="1" s="1"/>
  <c r="F26" i="1" s="1"/>
  <c r="F15" i="1"/>
  <c r="F16" i="1"/>
  <c r="F17" i="1" s="1"/>
  <c r="F18" i="1" s="1"/>
  <c r="F19" i="1" s="1"/>
  <c r="F20" i="1" s="1"/>
  <c r="F14" i="1"/>
  <c r="E12" i="1"/>
</calcChain>
</file>

<file path=xl/sharedStrings.xml><?xml version="1.0" encoding="utf-8"?>
<sst xmlns="http://schemas.openxmlformats.org/spreadsheetml/2006/main" count="122" uniqueCount="86">
  <si>
    <t>totalhora</t>
  </si>
  <si>
    <t>costo</t>
  </si>
  <si>
    <t>horaentrada</t>
  </si>
  <si>
    <t>horasalida</t>
  </si>
  <si>
    <t>horas_por_clase</t>
  </si>
  <si>
    <t>nrclases</t>
  </si>
  <si>
    <t>acuenta</t>
  </si>
  <si>
    <t>costo_x_clase</t>
  </si>
  <si>
    <t>Inscripcion</t>
  </si>
  <si>
    <t>id</t>
  </si>
  <si>
    <t>fechainicio</t>
  </si>
  <si>
    <t>fechafin</t>
  </si>
  <si>
    <t>modalidad_id</t>
  </si>
  <si>
    <t>vigente</t>
  </si>
  <si>
    <t>objetivo</t>
  </si>
  <si>
    <t>objetivo 2</t>
  </si>
  <si>
    <t>session</t>
  </si>
  <si>
    <t>horainicio</t>
  </si>
  <si>
    <t>horafin</t>
  </si>
  <si>
    <t>dia</t>
  </si>
  <si>
    <t>materia</t>
  </si>
  <si>
    <t>docente</t>
  </si>
  <si>
    <t>aula</t>
  </si>
  <si>
    <t>inscripcion_id</t>
  </si>
  <si>
    <t>lunes</t>
  </si>
  <si>
    <t>miercoles</t>
  </si>
  <si>
    <t>jueves</t>
  </si>
  <si>
    <t>viernes</t>
  </si>
  <si>
    <t>programacion</t>
  </si>
  <si>
    <t>sesion_id</t>
  </si>
  <si>
    <t xml:space="preserve">fecha </t>
  </si>
  <si>
    <t>habilitado</t>
  </si>
  <si>
    <t>activo</t>
  </si>
  <si>
    <t>estado</t>
  </si>
  <si>
    <t>HorasPagadas</t>
  </si>
  <si>
    <t>horapasadas</t>
  </si>
  <si>
    <t>horasfaltantes</t>
  </si>
  <si>
    <t>costoporhora</t>
  </si>
  <si>
    <t>AcuentaReal-horasPasadas*CostoHora</t>
  </si>
  <si>
    <t>SIMULANDO PARA REGENERAR LAS CLASES QUE AUN NO SE PASARON</t>
  </si>
  <si>
    <t>BILLETES</t>
  </si>
  <si>
    <t>corte</t>
  </si>
  <si>
    <t>ID</t>
  </si>
  <si>
    <t>pagable_type</t>
  </si>
  <si>
    <t>monto</t>
  </si>
  <si>
    <t>pagocon</t>
  </si>
  <si>
    <t>App/Models/Inscripcione</t>
  </si>
  <si>
    <t>billete_id</t>
  </si>
  <si>
    <t>billetable_id</t>
  </si>
  <si>
    <t>billetable_type</t>
  </si>
  <si>
    <t>cantidad</t>
  </si>
  <si>
    <t>c/p</t>
  </si>
  <si>
    <t>App/Pagos</t>
  </si>
  <si>
    <t>pagos</t>
  </si>
  <si>
    <t>billetables</t>
  </si>
  <si>
    <t>persona_id</t>
  </si>
  <si>
    <t>computacion</t>
  </si>
  <si>
    <t>ESTUDIA</t>
  </si>
  <si>
    <t>CARRERA</t>
  </si>
  <si>
    <t>OPERADOR DE COM</t>
  </si>
  <si>
    <t>DISEÑO</t>
  </si>
  <si>
    <t>MANTENIMIENTO</t>
  </si>
  <si>
    <t>MARKETING</t>
  </si>
  <si>
    <t>MAS</t>
  </si>
  <si>
    <t>ASIGNATURA</t>
  </si>
  <si>
    <t>CARRERA_ID</t>
  </si>
  <si>
    <t>WINDOWS</t>
  </si>
  <si>
    <t>WORD</t>
  </si>
  <si>
    <t>EXCEL</t>
  </si>
  <si>
    <t>POWER POINT</t>
  </si>
  <si>
    <t>PUBLISHER</t>
  </si>
  <si>
    <t>ILLUSTRATOR I</t>
  </si>
  <si>
    <t>ILLUSTRATOR II</t>
  </si>
  <si>
    <t>P_ID</t>
  </si>
  <si>
    <t>C_ID</t>
  </si>
  <si>
    <t>MATRICULACION</t>
  </si>
  <si>
    <t>sesioncom</t>
  </si>
  <si>
    <t>matriculacion_id</t>
  </si>
  <si>
    <t>dia_id</t>
  </si>
  <si>
    <t>docente_id</t>
  </si>
  <si>
    <t>aula_id</t>
  </si>
  <si>
    <t>fecha</t>
  </si>
  <si>
    <t>horaini</t>
  </si>
  <si>
    <t>horasxclase</t>
  </si>
  <si>
    <t>NO DEFINIDO</t>
  </si>
  <si>
    <t>fechaini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</si>
</sst>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6"/>
  <sheetViews>
    <sheetView workbookViewId="0">
      <selection activeCell="F11" sqref="F11"/>
    </sheetView>
  </sheetViews>
  <sheetFormatPr baseColWidth="10" defaultRowHeight="15" x14ac:dyDescent="0.25"/>
  <cols>
    <col min="4" max="4" width="15.28515625" bestFit="1" customWidth="1"/>
  </cols>
  <sheetData>
    <row r="7" spans="4:8" x14ac:dyDescent="0.25">
      <c r="D7" t="s">
        <v>0</v>
      </c>
      <c r="E7">
        <v>20</v>
      </c>
    </row>
    <row r="8" spans="4:8" x14ac:dyDescent="0.25">
      <c r="D8" t="s">
        <v>1</v>
      </c>
      <c r="E8">
        <v>420</v>
      </c>
    </row>
    <row r="9" spans="4:8" x14ac:dyDescent="0.25">
      <c r="D9" t="s">
        <v>2</v>
      </c>
      <c r="E9" s="1">
        <v>0.58333333333333337</v>
      </c>
    </row>
    <row r="10" spans="4:8" x14ac:dyDescent="0.25">
      <c r="D10" t="s">
        <v>3</v>
      </c>
      <c r="E10" s="1">
        <v>0.64583333333333337</v>
      </c>
    </row>
    <row r="11" spans="4:8" x14ac:dyDescent="0.25">
      <c r="D11" t="s">
        <v>4</v>
      </c>
      <c r="E11">
        <v>1.5</v>
      </c>
    </row>
    <row r="12" spans="4:8" x14ac:dyDescent="0.25">
      <c r="D12" t="s">
        <v>5</v>
      </c>
      <c r="E12">
        <f>E7/E11</f>
        <v>13.333333333333334</v>
      </c>
      <c r="G12" t="s">
        <v>6</v>
      </c>
      <c r="H12">
        <v>200</v>
      </c>
    </row>
    <row r="13" spans="4:8" x14ac:dyDescent="0.25">
      <c r="D13" t="s">
        <v>6</v>
      </c>
      <c r="E13">
        <v>200</v>
      </c>
      <c r="F13">
        <v>20</v>
      </c>
      <c r="G13">
        <v>1</v>
      </c>
      <c r="H13">
        <f>H12-$E$14</f>
        <v>168.5</v>
      </c>
    </row>
    <row r="14" spans="4:8" x14ac:dyDescent="0.25">
      <c r="D14" t="s">
        <v>7</v>
      </c>
      <c r="E14">
        <f>(E8/E7)*E11</f>
        <v>31.5</v>
      </c>
      <c r="F14">
        <f>F13-$E$11</f>
        <v>18.5</v>
      </c>
      <c r="G14">
        <v>2</v>
      </c>
      <c r="H14">
        <f t="shared" ref="H14:H26" si="0">H13-$E$14</f>
        <v>137</v>
      </c>
    </row>
    <row r="15" spans="4:8" x14ac:dyDescent="0.25">
      <c r="F15">
        <f t="shared" ref="F15:F26" si="1">F14-$E$11</f>
        <v>17</v>
      </c>
      <c r="G15">
        <v>3</v>
      </c>
      <c r="H15">
        <f t="shared" si="0"/>
        <v>105.5</v>
      </c>
    </row>
    <row r="16" spans="4:8" x14ac:dyDescent="0.25">
      <c r="F16">
        <f t="shared" si="1"/>
        <v>15.5</v>
      </c>
      <c r="G16">
        <v>4</v>
      </c>
      <c r="H16">
        <f t="shared" si="0"/>
        <v>74</v>
      </c>
    </row>
    <row r="17" spans="6:8" x14ac:dyDescent="0.25">
      <c r="F17">
        <f t="shared" si="1"/>
        <v>14</v>
      </c>
      <c r="G17">
        <v>5</v>
      </c>
      <c r="H17">
        <f t="shared" si="0"/>
        <v>42.5</v>
      </c>
    </row>
    <row r="18" spans="6:8" x14ac:dyDescent="0.25">
      <c r="F18">
        <f t="shared" si="1"/>
        <v>12.5</v>
      </c>
      <c r="G18">
        <v>6</v>
      </c>
      <c r="H18">
        <f t="shared" si="0"/>
        <v>11</v>
      </c>
    </row>
    <row r="19" spans="6:8" x14ac:dyDescent="0.25">
      <c r="F19">
        <f t="shared" si="1"/>
        <v>11</v>
      </c>
      <c r="G19">
        <v>7</v>
      </c>
      <c r="H19">
        <f t="shared" si="0"/>
        <v>-20.5</v>
      </c>
    </row>
    <row r="20" spans="6:8" x14ac:dyDescent="0.25">
      <c r="F20">
        <f t="shared" si="1"/>
        <v>9.5</v>
      </c>
      <c r="G20">
        <v>8</v>
      </c>
      <c r="H20">
        <f t="shared" si="0"/>
        <v>-52</v>
      </c>
    </row>
    <row r="21" spans="6:8" x14ac:dyDescent="0.25">
      <c r="F21">
        <f t="shared" si="1"/>
        <v>8</v>
      </c>
      <c r="G21">
        <v>9</v>
      </c>
      <c r="H21">
        <f t="shared" si="0"/>
        <v>-83.5</v>
      </c>
    </row>
    <row r="22" spans="6:8" x14ac:dyDescent="0.25">
      <c r="F22">
        <f t="shared" si="1"/>
        <v>6.5</v>
      </c>
      <c r="G22">
        <v>10</v>
      </c>
      <c r="H22">
        <f t="shared" si="0"/>
        <v>-115</v>
      </c>
    </row>
    <row r="23" spans="6:8" x14ac:dyDescent="0.25">
      <c r="F23">
        <f t="shared" si="1"/>
        <v>5</v>
      </c>
      <c r="G23">
        <v>11</v>
      </c>
      <c r="H23">
        <f t="shared" si="0"/>
        <v>-146.5</v>
      </c>
    </row>
    <row r="24" spans="6:8" x14ac:dyDescent="0.25">
      <c r="F24">
        <f t="shared" si="1"/>
        <v>3.5</v>
      </c>
      <c r="G24">
        <v>12</v>
      </c>
      <c r="H24">
        <f t="shared" si="0"/>
        <v>-178</v>
      </c>
    </row>
    <row r="25" spans="6:8" x14ac:dyDescent="0.25">
      <c r="F25">
        <f t="shared" si="1"/>
        <v>2</v>
      </c>
      <c r="G25">
        <v>13</v>
      </c>
      <c r="H25">
        <f t="shared" si="0"/>
        <v>-209.5</v>
      </c>
    </row>
    <row r="26" spans="6:8" x14ac:dyDescent="0.25">
      <c r="F26">
        <f t="shared" si="1"/>
        <v>0.5</v>
      </c>
      <c r="G26">
        <v>14</v>
      </c>
      <c r="H26">
        <f t="shared" si="0"/>
        <v>-241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7"/>
  <sheetViews>
    <sheetView topLeftCell="A4" workbookViewId="0">
      <selection activeCell="F13" sqref="F13"/>
    </sheetView>
  </sheetViews>
  <sheetFormatPr baseColWidth="10" defaultRowHeight="15" x14ac:dyDescent="0.25"/>
  <cols>
    <col min="2" max="2" width="2.7109375" bestFit="1" customWidth="1"/>
    <col min="3" max="3" width="13.28515625" bestFit="1" customWidth="1"/>
    <col min="4" max="4" width="15.7109375" bestFit="1" customWidth="1"/>
    <col min="5" max="5" width="13.140625" bestFit="1" customWidth="1"/>
    <col min="6" max="6" width="7.7109375" bestFit="1" customWidth="1"/>
  </cols>
  <sheetData>
    <row r="4" spans="2:9" x14ac:dyDescent="0.25">
      <c r="E4" t="s">
        <v>8</v>
      </c>
    </row>
    <row r="5" spans="2:9" x14ac:dyDescent="0.25"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</row>
    <row r="6" spans="2:9" x14ac:dyDescent="0.25">
      <c r="B6" s="2">
        <v>1</v>
      </c>
      <c r="C6" s="3">
        <f ca="1">TODAY()</f>
        <v>44505</v>
      </c>
      <c r="D6" s="4">
        <f ca="1">NOW()</f>
        <v>44505.229081712961</v>
      </c>
      <c r="E6" s="2">
        <v>1</v>
      </c>
      <c r="F6" s="2">
        <v>1</v>
      </c>
      <c r="G6" s="2" t="s">
        <v>14</v>
      </c>
    </row>
    <row r="7" spans="2:9" x14ac:dyDescent="0.25">
      <c r="B7" s="2">
        <v>2</v>
      </c>
      <c r="C7" s="3">
        <f ca="1">TODAY()</f>
        <v>44505</v>
      </c>
      <c r="D7" s="4">
        <f ca="1">NOW()</f>
        <v>44505.229081712961</v>
      </c>
      <c r="E7" s="2">
        <v>3</v>
      </c>
      <c r="F7" s="2">
        <v>1</v>
      </c>
      <c r="G7" s="2" t="s">
        <v>15</v>
      </c>
    </row>
    <row r="9" spans="2:9" x14ac:dyDescent="0.25">
      <c r="B9" s="11" t="s">
        <v>16</v>
      </c>
      <c r="C9" s="11"/>
      <c r="D9" s="11"/>
      <c r="E9" s="11"/>
      <c r="F9" s="11"/>
      <c r="G9" s="11"/>
    </row>
    <row r="10" spans="2:9" x14ac:dyDescent="0.25">
      <c r="B10" t="s">
        <v>9</v>
      </c>
      <c r="C10" t="s">
        <v>23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</row>
    <row r="11" spans="2:9" x14ac:dyDescent="0.25">
      <c r="B11">
        <v>1</v>
      </c>
      <c r="C11">
        <v>1</v>
      </c>
      <c r="D11" s="1">
        <v>0.58333333333333337</v>
      </c>
      <c r="E11" s="1">
        <v>0.625</v>
      </c>
      <c r="F11" t="s">
        <v>24</v>
      </c>
      <c r="G11">
        <v>1</v>
      </c>
      <c r="H11">
        <v>1</v>
      </c>
      <c r="I11">
        <v>5</v>
      </c>
    </row>
    <row r="12" spans="2:9" x14ac:dyDescent="0.25">
      <c r="B12">
        <v>2</v>
      </c>
      <c r="C12">
        <v>1</v>
      </c>
      <c r="D12" s="1">
        <v>0.58333333333333337</v>
      </c>
      <c r="E12" s="1">
        <v>0.625</v>
      </c>
      <c r="F12" t="s">
        <v>24</v>
      </c>
      <c r="G12">
        <v>2</v>
      </c>
      <c r="H12">
        <v>1</v>
      </c>
      <c r="I12">
        <v>5</v>
      </c>
    </row>
    <row r="13" spans="2:9" x14ac:dyDescent="0.25">
      <c r="B13">
        <v>3</v>
      </c>
      <c r="C13">
        <v>1</v>
      </c>
      <c r="D13" s="1">
        <v>0.625</v>
      </c>
      <c r="E13" s="1">
        <v>0.66666666666666663</v>
      </c>
      <c r="F13" t="s">
        <v>26</v>
      </c>
      <c r="G13">
        <v>1</v>
      </c>
      <c r="H13">
        <v>1</v>
      </c>
      <c r="I13">
        <v>5</v>
      </c>
    </row>
    <row r="14" spans="2:9" x14ac:dyDescent="0.25">
      <c r="B14">
        <v>4</v>
      </c>
      <c r="C14">
        <v>1</v>
      </c>
      <c r="D14" s="1">
        <v>0.58333333333333337</v>
      </c>
      <c r="E14" s="1">
        <v>0.64583333333333337</v>
      </c>
      <c r="F14" t="s">
        <v>27</v>
      </c>
      <c r="G14">
        <v>2</v>
      </c>
      <c r="H14">
        <v>1</v>
      </c>
      <c r="I14">
        <v>4</v>
      </c>
    </row>
    <row r="15" spans="2:9" x14ac:dyDescent="0.25">
      <c r="B15">
        <v>5</v>
      </c>
      <c r="C15">
        <v>2</v>
      </c>
      <c r="D15" s="1">
        <v>0.58333333333333337</v>
      </c>
      <c r="E15" s="1">
        <v>0.625</v>
      </c>
      <c r="F15" t="s">
        <v>24</v>
      </c>
      <c r="G15">
        <v>1</v>
      </c>
      <c r="H15">
        <v>1</v>
      </c>
      <c r="I15">
        <v>9</v>
      </c>
    </row>
    <row r="16" spans="2:9" x14ac:dyDescent="0.25">
      <c r="B16">
        <v>6</v>
      </c>
      <c r="C16">
        <v>2</v>
      </c>
      <c r="D16" s="1">
        <v>0.58333333333333337</v>
      </c>
      <c r="E16" s="1">
        <v>0.625</v>
      </c>
      <c r="F16" t="s">
        <v>25</v>
      </c>
      <c r="G16">
        <v>2</v>
      </c>
      <c r="H16">
        <v>2</v>
      </c>
      <c r="I16">
        <v>5</v>
      </c>
    </row>
    <row r="17" spans="2:9" x14ac:dyDescent="0.25">
      <c r="B17">
        <v>7</v>
      </c>
      <c r="C17">
        <v>2</v>
      </c>
      <c r="D17" s="1">
        <v>0.625</v>
      </c>
      <c r="E17" s="1">
        <v>0.66666666666666663</v>
      </c>
      <c r="F17" t="s">
        <v>27</v>
      </c>
      <c r="G17">
        <v>3</v>
      </c>
      <c r="H17">
        <v>3</v>
      </c>
      <c r="I17">
        <v>2</v>
      </c>
    </row>
    <row r="18" spans="2:9" x14ac:dyDescent="0.25">
      <c r="D18" s="1"/>
      <c r="E18" s="1"/>
    </row>
    <row r="21" spans="2:9" x14ac:dyDescent="0.25">
      <c r="B21" s="11" t="s">
        <v>28</v>
      </c>
      <c r="C21" s="11"/>
      <c r="D21" s="11"/>
      <c r="E21" s="11"/>
      <c r="F21" s="11"/>
      <c r="G21" s="11"/>
      <c r="H21" s="11"/>
      <c r="I21" s="11"/>
    </row>
    <row r="22" spans="2:9" x14ac:dyDescent="0.25">
      <c r="B22" t="s">
        <v>9</v>
      </c>
      <c r="C22" t="s">
        <v>29</v>
      </c>
      <c r="D22" t="s">
        <v>30</v>
      </c>
      <c r="E22" t="s">
        <v>31</v>
      </c>
      <c r="F22" t="s">
        <v>32</v>
      </c>
      <c r="G22" t="s">
        <v>33</v>
      </c>
    </row>
    <row r="23" spans="2:9" x14ac:dyDescent="0.25">
      <c r="B23">
        <v>1</v>
      </c>
      <c r="C23">
        <v>1</v>
      </c>
    </row>
    <row r="24" spans="2:9" x14ac:dyDescent="0.25">
      <c r="B24">
        <v>2</v>
      </c>
      <c r="C24">
        <v>2</v>
      </c>
    </row>
    <row r="25" spans="2:9" x14ac:dyDescent="0.25">
      <c r="B25">
        <v>3</v>
      </c>
      <c r="C25">
        <v>3</v>
      </c>
    </row>
    <row r="26" spans="2:9" x14ac:dyDescent="0.25">
      <c r="B26">
        <v>4</v>
      </c>
    </row>
    <row r="27" spans="2:9" x14ac:dyDescent="0.25">
      <c r="B27">
        <v>5</v>
      </c>
    </row>
    <row r="28" spans="2:9" x14ac:dyDescent="0.25">
      <c r="B28">
        <v>6</v>
      </c>
    </row>
    <row r="29" spans="2:9" x14ac:dyDescent="0.25">
      <c r="B29">
        <v>7</v>
      </c>
    </row>
    <row r="30" spans="2:9" x14ac:dyDescent="0.25">
      <c r="B30">
        <v>8</v>
      </c>
    </row>
    <row r="31" spans="2:9" x14ac:dyDescent="0.25">
      <c r="B31">
        <v>9</v>
      </c>
    </row>
    <row r="32" spans="2:9" x14ac:dyDescent="0.25">
      <c r="B32">
        <v>10</v>
      </c>
    </row>
    <row r="33" spans="2:2" x14ac:dyDescent="0.25">
      <c r="B33">
        <v>11</v>
      </c>
    </row>
    <row r="34" spans="2:2" x14ac:dyDescent="0.25">
      <c r="B34">
        <v>12</v>
      </c>
    </row>
    <row r="35" spans="2:2" x14ac:dyDescent="0.25">
      <c r="B35">
        <v>13</v>
      </c>
    </row>
    <row r="36" spans="2:2" x14ac:dyDescent="0.25">
      <c r="B36">
        <v>14</v>
      </c>
    </row>
    <row r="37" spans="2:2" x14ac:dyDescent="0.25">
      <c r="B37">
        <v>15</v>
      </c>
    </row>
  </sheetData>
  <mergeCells count="2">
    <mergeCell ref="B9:G9"/>
    <mergeCell ref="B21:I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J6" sqref="J6"/>
    </sheetView>
  </sheetViews>
  <sheetFormatPr baseColWidth="10" defaultRowHeight="15" x14ac:dyDescent="0.25"/>
  <sheetData>
    <row r="1" spans="1:4" x14ac:dyDescent="0.25">
      <c r="A1" t="s">
        <v>1</v>
      </c>
      <c r="B1">
        <v>420</v>
      </c>
    </row>
    <row r="2" spans="1:4" x14ac:dyDescent="0.25">
      <c r="A2" t="s">
        <v>34</v>
      </c>
      <c r="B2">
        <v>15</v>
      </c>
    </row>
    <row r="3" spans="1:4" x14ac:dyDescent="0.25">
      <c r="D3" t="s">
        <v>39</v>
      </c>
    </row>
    <row r="4" spans="1:4" x14ac:dyDescent="0.25">
      <c r="A4" t="s">
        <v>6</v>
      </c>
      <c r="B4">
        <v>315</v>
      </c>
    </row>
    <row r="5" spans="1:4" x14ac:dyDescent="0.25">
      <c r="A5" t="s">
        <v>35</v>
      </c>
      <c r="B5">
        <v>12</v>
      </c>
    </row>
    <row r="6" spans="1:4" x14ac:dyDescent="0.25">
      <c r="A6" t="s">
        <v>36</v>
      </c>
      <c r="B6">
        <v>8</v>
      </c>
    </row>
    <row r="9" spans="1:4" x14ac:dyDescent="0.25">
      <c r="A9" t="s">
        <v>37</v>
      </c>
      <c r="B9">
        <f>B1/20</f>
        <v>21</v>
      </c>
    </row>
    <row r="12" spans="1:4" x14ac:dyDescent="0.25">
      <c r="B12">
        <f>B5*B9</f>
        <v>252</v>
      </c>
    </row>
    <row r="14" spans="1:4" x14ac:dyDescent="0.25">
      <c r="A14" t="s">
        <v>38</v>
      </c>
      <c r="B14">
        <f>B4-B12</f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8"/>
  <sheetViews>
    <sheetView workbookViewId="0">
      <selection activeCell="D26" sqref="D26"/>
    </sheetView>
  </sheetViews>
  <sheetFormatPr baseColWidth="10" defaultRowHeight="15" x14ac:dyDescent="0.25"/>
  <sheetData>
    <row r="4" spans="1:8" x14ac:dyDescent="0.25">
      <c r="A4" s="12" t="s">
        <v>40</v>
      </c>
      <c r="B4" s="12"/>
      <c r="E4" s="12" t="s">
        <v>53</v>
      </c>
      <c r="F4" s="12"/>
      <c r="G4" s="12"/>
      <c r="H4" s="12"/>
    </row>
    <row r="5" spans="1:8" x14ac:dyDescent="0.25">
      <c r="A5" s="2" t="s">
        <v>9</v>
      </c>
      <c r="B5" s="2" t="s">
        <v>41</v>
      </c>
      <c r="E5" s="2" t="s">
        <v>42</v>
      </c>
      <c r="F5" s="2" t="s">
        <v>43</v>
      </c>
      <c r="G5" s="2" t="s">
        <v>44</v>
      </c>
      <c r="H5" s="2" t="s">
        <v>45</v>
      </c>
    </row>
    <row r="6" spans="1:8" x14ac:dyDescent="0.25">
      <c r="A6" s="2">
        <v>1</v>
      </c>
      <c r="B6" s="2">
        <v>200</v>
      </c>
      <c r="E6" s="2">
        <v>1</v>
      </c>
      <c r="F6" s="2" t="s">
        <v>46</v>
      </c>
      <c r="G6" s="2">
        <v>250</v>
      </c>
      <c r="H6" s="2">
        <v>300</v>
      </c>
    </row>
    <row r="7" spans="1:8" x14ac:dyDescent="0.25">
      <c r="A7" s="2">
        <v>2</v>
      </c>
      <c r="B7" s="2">
        <v>100</v>
      </c>
      <c r="E7" s="2">
        <v>2</v>
      </c>
      <c r="F7" s="2" t="s">
        <v>46</v>
      </c>
      <c r="G7" s="2">
        <v>50</v>
      </c>
      <c r="H7" s="2">
        <v>50</v>
      </c>
    </row>
    <row r="8" spans="1:8" x14ac:dyDescent="0.25">
      <c r="A8" s="2">
        <v>3</v>
      </c>
      <c r="B8" s="2">
        <v>50</v>
      </c>
      <c r="E8" s="2"/>
      <c r="F8" s="2"/>
      <c r="G8" s="2"/>
      <c r="H8" s="2"/>
    </row>
    <row r="9" spans="1:8" x14ac:dyDescent="0.25">
      <c r="A9" s="2">
        <v>4</v>
      </c>
      <c r="B9" s="2">
        <v>20</v>
      </c>
      <c r="E9" s="2"/>
      <c r="F9" s="2"/>
      <c r="G9" s="2"/>
      <c r="H9" s="2"/>
    </row>
    <row r="10" spans="1:8" x14ac:dyDescent="0.25">
      <c r="A10" s="2">
        <v>5</v>
      </c>
      <c r="B10" s="2">
        <v>10</v>
      </c>
      <c r="E10" s="2"/>
      <c r="F10" s="2"/>
      <c r="G10" s="2"/>
      <c r="H10" s="2"/>
    </row>
    <row r="11" spans="1:8" x14ac:dyDescent="0.25">
      <c r="A11" s="2">
        <v>6</v>
      </c>
      <c r="B11" s="2">
        <v>5</v>
      </c>
    </row>
    <row r="12" spans="1:8" x14ac:dyDescent="0.25">
      <c r="A12" s="2">
        <v>7</v>
      </c>
      <c r="B12" s="2">
        <v>2</v>
      </c>
    </row>
    <row r="13" spans="1:8" x14ac:dyDescent="0.25">
      <c r="A13" s="2">
        <v>8</v>
      </c>
      <c r="B13" s="2">
        <v>1</v>
      </c>
    </row>
    <row r="14" spans="1:8" x14ac:dyDescent="0.25">
      <c r="A14" s="2">
        <v>9</v>
      </c>
      <c r="B14" s="2">
        <v>0.5</v>
      </c>
    </row>
    <row r="15" spans="1:8" x14ac:dyDescent="0.25">
      <c r="A15" s="2">
        <v>10</v>
      </c>
      <c r="B15" s="2">
        <v>0.2</v>
      </c>
    </row>
    <row r="16" spans="1:8" x14ac:dyDescent="0.25">
      <c r="A16" s="2">
        <v>11</v>
      </c>
      <c r="B16" s="2">
        <v>0.1</v>
      </c>
    </row>
    <row r="21" spans="1:5" x14ac:dyDescent="0.25">
      <c r="A21" s="12" t="s">
        <v>54</v>
      </c>
      <c r="B21" s="12"/>
      <c r="C21" s="12"/>
      <c r="D21" s="12"/>
      <c r="E21" s="12"/>
    </row>
    <row r="22" spans="1:5" x14ac:dyDescent="0.25">
      <c r="A22" s="2" t="s">
        <v>47</v>
      </c>
      <c r="B22" s="2" t="s">
        <v>48</v>
      </c>
      <c r="C22" s="2" t="s">
        <v>49</v>
      </c>
      <c r="D22" s="5" t="s">
        <v>50</v>
      </c>
      <c r="E22" s="2" t="s">
        <v>51</v>
      </c>
    </row>
    <row r="23" spans="1:5" x14ac:dyDescent="0.25">
      <c r="A23" s="2">
        <v>1</v>
      </c>
      <c r="B23">
        <v>1</v>
      </c>
      <c r="C23" s="2" t="s">
        <v>52</v>
      </c>
      <c r="D23" s="5">
        <v>1</v>
      </c>
      <c r="E23" s="2">
        <v>1</v>
      </c>
    </row>
    <row r="24" spans="1:5" x14ac:dyDescent="0.25">
      <c r="A24" s="2">
        <v>3</v>
      </c>
      <c r="B24" s="2">
        <v>2</v>
      </c>
      <c r="C24" s="2" t="s">
        <v>52</v>
      </c>
      <c r="D24" s="5">
        <v>1</v>
      </c>
      <c r="E24" s="2">
        <v>1</v>
      </c>
    </row>
    <row r="25" spans="1:5" x14ac:dyDescent="0.25">
      <c r="A25" s="2">
        <v>3</v>
      </c>
      <c r="B25" s="2">
        <v>1</v>
      </c>
      <c r="C25" s="2" t="s">
        <v>52</v>
      </c>
      <c r="D25" s="5">
        <v>1</v>
      </c>
      <c r="E25" s="2">
        <v>0</v>
      </c>
    </row>
    <row r="26" spans="1:5" x14ac:dyDescent="0.25">
      <c r="A26" s="2"/>
      <c r="B26" s="2"/>
      <c r="C26" s="2"/>
      <c r="D26" s="5"/>
      <c r="E26" s="2"/>
    </row>
    <row r="27" spans="1:5" x14ac:dyDescent="0.25">
      <c r="A27" s="2"/>
      <c r="B27" s="2"/>
      <c r="C27" s="2"/>
      <c r="D27" s="5"/>
      <c r="E27" s="2"/>
    </row>
    <row r="28" spans="1:5" x14ac:dyDescent="0.25">
      <c r="A28" s="2"/>
      <c r="B28" s="2"/>
      <c r="C28" s="2"/>
      <c r="D28" s="5"/>
      <c r="E28" s="2"/>
    </row>
  </sheetData>
  <mergeCells count="3">
    <mergeCell ref="E4:H4"/>
    <mergeCell ref="A4:B4"/>
    <mergeCell ref="A21:E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tabSelected="1" topLeftCell="A13" workbookViewId="0">
      <selection activeCell="J32" sqref="J32"/>
    </sheetView>
  </sheetViews>
  <sheetFormatPr baseColWidth="10" defaultRowHeight="15" x14ac:dyDescent="0.25"/>
  <cols>
    <col min="1" max="1" width="5.85546875" customWidth="1"/>
    <col min="3" max="3" width="5" customWidth="1"/>
    <col min="4" max="4" width="4.42578125" customWidth="1"/>
    <col min="5" max="5" width="14.140625" customWidth="1"/>
    <col min="6" max="6" width="5.28515625" customWidth="1"/>
    <col min="7" max="7" width="18.7109375" customWidth="1"/>
    <col min="8" max="8" width="10.42578125" bestFit="1" customWidth="1"/>
    <col min="9" max="9" width="6.42578125" customWidth="1"/>
    <col min="10" max="10" width="14.140625" bestFit="1" customWidth="1"/>
  </cols>
  <sheetData>
    <row r="2" spans="1:11" x14ac:dyDescent="0.25">
      <c r="A2" s="12" t="s">
        <v>56</v>
      </c>
      <c r="B2" s="12"/>
      <c r="F2" s="12" t="s">
        <v>58</v>
      </c>
      <c r="G2" s="12"/>
      <c r="I2" s="12" t="s">
        <v>64</v>
      </c>
      <c r="J2" s="12"/>
      <c r="K2" s="2"/>
    </row>
    <row r="3" spans="1:11" x14ac:dyDescent="0.25">
      <c r="A3" s="2" t="s">
        <v>9</v>
      </c>
      <c r="B3" s="2" t="s">
        <v>55</v>
      </c>
      <c r="F3" s="2" t="s">
        <v>42</v>
      </c>
      <c r="G3" s="2" t="s">
        <v>58</v>
      </c>
      <c r="I3" s="2" t="s">
        <v>42</v>
      </c>
      <c r="J3" s="2" t="s">
        <v>64</v>
      </c>
      <c r="K3" s="2" t="s">
        <v>65</v>
      </c>
    </row>
    <row r="4" spans="1:11" x14ac:dyDescent="0.25">
      <c r="A4" s="2">
        <v>1</v>
      </c>
      <c r="B4" s="2">
        <v>200</v>
      </c>
      <c r="F4" s="2">
        <v>11</v>
      </c>
      <c r="G4" s="2" t="s">
        <v>59</v>
      </c>
      <c r="I4" s="2">
        <v>21</v>
      </c>
      <c r="J4" s="2" t="s">
        <v>66</v>
      </c>
      <c r="K4" s="2">
        <v>11</v>
      </c>
    </row>
    <row r="5" spans="1:11" x14ac:dyDescent="0.25">
      <c r="A5" s="2">
        <v>2</v>
      </c>
      <c r="B5" s="2">
        <v>201</v>
      </c>
      <c r="F5" s="2">
        <v>12</v>
      </c>
      <c r="G5" s="2" t="s">
        <v>60</v>
      </c>
      <c r="I5" s="2">
        <v>22</v>
      </c>
      <c r="J5" s="2" t="s">
        <v>67</v>
      </c>
      <c r="K5" s="2">
        <v>11</v>
      </c>
    </row>
    <row r="6" spans="1:11" x14ac:dyDescent="0.25">
      <c r="A6" s="2">
        <v>3</v>
      </c>
      <c r="B6" s="2">
        <v>202</v>
      </c>
      <c r="F6" s="2">
        <v>13</v>
      </c>
      <c r="G6" s="2" t="s">
        <v>61</v>
      </c>
      <c r="I6" s="2">
        <v>23</v>
      </c>
      <c r="J6" s="2" t="s">
        <v>68</v>
      </c>
      <c r="K6" s="2">
        <v>11</v>
      </c>
    </row>
    <row r="7" spans="1:11" x14ac:dyDescent="0.25">
      <c r="A7" s="2">
        <v>4</v>
      </c>
      <c r="B7" s="2">
        <v>203</v>
      </c>
      <c r="F7" s="2">
        <v>14</v>
      </c>
      <c r="G7" s="2" t="s">
        <v>62</v>
      </c>
      <c r="I7" s="2">
        <v>24</v>
      </c>
      <c r="J7" s="2" t="s">
        <v>69</v>
      </c>
      <c r="K7" s="2">
        <v>11</v>
      </c>
    </row>
    <row r="8" spans="1:11" x14ac:dyDescent="0.25">
      <c r="A8" s="2">
        <v>5</v>
      </c>
      <c r="B8" s="2">
        <v>204</v>
      </c>
      <c r="F8" s="2">
        <v>15</v>
      </c>
      <c r="G8" s="2" t="s">
        <v>63</v>
      </c>
      <c r="I8" s="2">
        <v>25</v>
      </c>
      <c r="J8" s="2" t="s">
        <v>70</v>
      </c>
      <c r="K8" s="2">
        <v>11</v>
      </c>
    </row>
    <row r="9" spans="1:11" x14ac:dyDescent="0.25">
      <c r="A9" s="2">
        <v>6</v>
      </c>
      <c r="B9" s="2">
        <v>205</v>
      </c>
      <c r="F9" s="2">
        <v>16</v>
      </c>
      <c r="G9" s="2"/>
      <c r="I9" s="2">
        <v>26</v>
      </c>
      <c r="J9" s="2" t="s">
        <v>71</v>
      </c>
      <c r="K9" s="2">
        <v>12</v>
      </c>
    </row>
    <row r="10" spans="1:11" x14ac:dyDescent="0.25">
      <c r="A10" s="2">
        <v>7</v>
      </c>
      <c r="B10" s="2">
        <v>206</v>
      </c>
      <c r="F10" s="2">
        <v>17</v>
      </c>
      <c r="G10" s="2"/>
      <c r="I10" s="2">
        <v>27</v>
      </c>
      <c r="J10" s="2" t="s">
        <v>72</v>
      </c>
      <c r="K10" s="2">
        <v>12</v>
      </c>
    </row>
    <row r="11" spans="1:11" x14ac:dyDescent="0.25">
      <c r="A11" s="2">
        <v>8</v>
      </c>
      <c r="B11" s="2">
        <v>207</v>
      </c>
      <c r="F11" s="2">
        <v>18</v>
      </c>
      <c r="G11" s="2"/>
      <c r="I11" s="2"/>
      <c r="J11" s="2"/>
      <c r="K11" s="2"/>
    </row>
    <row r="12" spans="1:11" x14ac:dyDescent="0.25">
      <c r="A12" s="2">
        <v>9</v>
      </c>
      <c r="B12" s="2">
        <v>208</v>
      </c>
      <c r="F12" s="2">
        <v>19</v>
      </c>
      <c r="G12" s="2"/>
      <c r="I12" s="2"/>
      <c r="J12" s="2"/>
      <c r="K12" s="2"/>
    </row>
    <row r="15" spans="1:11" x14ac:dyDescent="0.25">
      <c r="D15" s="12" t="s">
        <v>57</v>
      </c>
      <c r="E15" s="12"/>
    </row>
    <row r="16" spans="1:11" x14ac:dyDescent="0.25">
      <c r="D16" s="8" t="s">
        <v>73</v>
      </c>
      <c r="E16" s="8" t="s">
        <v>74</v>
      </c>
    </row>
    <row r="17" spans="1:14" x14ac:dyDescent="0.25">
      <c r="D17" s="6">
        <v>1</v>
      </c>
      <c r="E17" s="6">
        <v>11</v>
      </c>
    </row>
    <row r="18" spans="1:14" x14ac:dyDescent="0.25">
      <c r="D18" s="6">
        <v>1</v>
      </c>
      <c r="E18" s="6">
        <v>12</v>
      </c>
    </row>
    <row r="19" spans="1:14" x14ac:dyDescent="0.25">
      <c r="D19" s="6">
        <v>1</v>
      </c>
      <c r="E19" s="6">
        <v>13</v>
      </c>
    </row>
    <row r="21" spans="1:14" x14ac:dyDescent="0.25">
      <c r="C21" s="13" t="s">
        <v>75</v>
      </c>
      <c r="D21" s="13"/>
      <c r="E21" s="13"/>
      <c r="F21" s="13"/>
      <c r="H21" t="s">
        <v>76</v>
      </c>
    </row>
    <row r="22" spans="1:14" x14ac:dyDescent="0.25">
      <c r="B22">
        <v>200</v>
      </c>
      <c r="C22" s="2">
        <v>1</v>
      </c>
      <c r="D22" s="9">
        <v>21</v>
      </c>
      <c r="E22" s="2" t="s">
        <v>85</v>
      </c>
      <c r="F22" s="2" t="s">
        <v>11</v>
      </c>
      <c r="H22" t="s">
        <v>9</v>
      </c>
      <c r="I22" t="s">
        <v>17</v>
      </c>
      <c r="J22" t="s">
        <v>18</v>
      </c>
      <c r="K22" t="s">
        <v>77</v>
      </c>
      <c r="L22" t="s">
        <v>78</v>
      </c>
      <c r="M22" t="s">
        <v>79</v>
      </c>
      <c r="N22" t="s">
        <v>80</v>
      </c>
    </row>
    <row r="23" spans="1:14" x14ac:dyDescent="0.25">
      <c r="B23">
        <v>201</v>
      </c>
      <c r="C23" s="2">
        <v>1</v>
      </c>
      <c r="D23" s="9">
        <v>22</v>
      </c>
      <c r="E23" s="2"/>
      <c r="F23" s="2"/>
      <c r="H23">
        <v>1</v>
      </c>
      <c r="I23" s="1">
        <v>0.41666666666666669</v>
      </c>
      <c r="J23" s="1">
        <v>0.47916666666666669</v>
      </c>
      <c r="K23">
        <v>200</v>
      </c>
      <c r="L23">
        <v>1</v>
      </c>
      <c r="M23">
        <v>5</v>
      </c>
      <c r="N23">
        <v>2</v>
      </c>
    </row>
    <row r="24" spans="1:14" x14ac:dyDescent="0.25">
      <c r="B24">
        <v>202</v>
      </c>
      <c r="C24">
        <v>1</v>
      </c>
      <c r="D24" s="7">
        <v>23</v>
      </c>
      <c r="H24">
        <v>2</v>
      </c>
      <c r="I24" s="1">
        <v>0.41666666666666669</v>
      </c>
      <c r="J24" s="1">
        <v>0.47916666666666669</v>
      </c>
      <c r="K24">
        <v>200</v>
      </c>
      <c r="L24">
        <v>2</v>
      </c>
      <c r="M24">
        <v>5</v>
      </c>
      <c r="N24">
        <v>2</v>
      </c>
    </row>
    <row r="25" spans="1:14" x14ac:dyDescent="0.25">
      <c r="H25">
        <v>3</v>
      </c>
      <c r="I25" s="1">
        <v>0.41666666666666669</v>
      </c>
      <c r="J25" s="1">
        <v>0.47916666666666669</v>
      </c>
      <c r="K25">
        <v>200</v>
      </c>
      <c r="L25">
        <v>3</v>
      </c>
      <c r="M25">
        <v>5</v>
      </c>
      <c r="N25">
        <v>2</v>
      </c>
    </row>
    <row r="26" spans="1:14" x14ac:dyDescent="0.25">
      <c r="H26">
        <v>4</v>
      </c>
      <c r="I26" s="1">
        <v>0.41666666666666669</v>
      </c>
      <c r="J26" s="1">
        <v>0.47916666666666669</v>
      </c>
      <c r="K26">
        <v>200</v>
      </c>
      <c r="L26">
        <v>4</v>
      </c>
      <c r="M26">
        <v>5</v>
      </c>
      <c r="N26">
        <v>2</v>
      </c>
    </row>
    <row r="27" spans="1:14" x14ac:dyDescent="0.25">
      <c r="H27">
        <v>5</v>
      </c>
      <c r="I27" s="1">
        <v>0.41666666666666669</v>
      </c>
      <c r="J27" s="1">
        <v>0.47916666666666669</v>
      </c>
      <c r="K27">
        <v>200</v>
      </c>
      <c r="L27">
        <v>5</v>
      </c>
      <c r="M27">
        <v>5</v>
      </c>
      <c r="N27">
        <v>2</v>
      </c>
    </row>
    <row r="28" spans="1:14" x14ac:dyDescent="0.25">
      <c r="I28" s="1"/>
      <c r="J28" s="1"/>
    </row>
    <row r="30" spans="1:14" x14ac:dyDescent="0.25">
      <c r="A30" t="s">
        <v>9</v>
      </c>
      <c r="B30" t="s">
        <v>81</v>
      </c>
      <c r="C30" t="s">
        <v>31</v>
      </c>
      <c r="D30" t="s">
        <v>32</v>
      </c>
      <c r="E30" t="s">
        <v>33</v>
      </c>
      <c r="F30" t="s">
        <v>82</v>
      </c>
      <c r="G30" t="s">
        <v>18</v>
      </c>
      <c r="H30" t="s">
        <v>83</v>
      </c>
      <c r="I30" t="s">
        <v>21</v>
      </c>
      <c r="J30" t="s">
        <v>22</v>
      </c>
      <c r="K30" t="s">
        <v>77</v>
      </c>
    </row>
    <row r="31" spans="1:14" x14ac:dyDescent="0.25">
      <c r="A31">
        <v>90</v>
      </c>
      <c r="B31" s="10">
        <f ca="1">TODAY()</f>
        <v>44505</v>
      </c>
      <c r="C31">
        <v>1</v>
      </c>
      <c r="D31">
        <v>1</v>
      </c>
      <c r="E31" t="s">
        <v>84</v>
      </c>
      <c r="F31" s="1">
        <v>0.5</v>
      </c>
      <c r="G31" s="1">
        <v>0.5625</v>
      </c>
      <c r="H31">
        <v>1</v>
      </c>
      <c r="I31">
        <v>5</v>
      </c>
      <c r="J31">
        <v>2</v>
      </c>
      <c r="K31">
        <v>200</v>
      </c>
    </row>
    <row r="32" spans="1:14" x14ac:dyDescent="0.25">
      <c r="A32">
        <v>91</v>
      </c>
      <c r="B32" s="10">
        <f ca="1">B31+1</f>
        <v>44506</v>
      </c>
      <c r="C32">
        <v>1</v>
      </c>
      <c r="D32">
        <v>1</v>
      </c>
      <c r="E32" t="s">
        <v>84</v>
      </c>
      <c r="F32" s="1">
        <v>0.54166666666666696</v>
      </c>
      <c r="G32" s="1">
        <v>0.60416666666666696</v>
      </c>
      <c r="H32">
        <v>1.2</v>
      </c>
      <c r="I32">
        <v>5</v>
      </c>
      <c r="J32">
        <v>2</v>
      </c>
      <c r="K32">
        <v>200</v>
      </c>
    </row>
    <row r="33" spans="1:11" x14ac:dyDescent="0.25">
      <c r="A33">
        <v>92</v>
      </c>
      <c r="B33" s="10">
        <f t="shared" ref="B33:B37" ca="1" si="0">B32+1</f>
        <v>44507</v>
      </c>
      <c r="C33">
        <v>1</v>
      </c>
      <c r="D33">
        <v>1</v>
      </c>
      <c r="E33" t="s">
        <v>84</v>
      </c>
      <c r="F33" s="1">
        <v>0.58333333333333304</v>
      </c>
      <c r="G33" s="1">
        <v>0.64583333333333304</v>
      </c>
      <c r="H33">
        <v>1.5</v>
      </c>
      <c r="I33">
        <v>5</v>
      </c>
      <c r="J33">
        <v>2</v>
      </c>
      <c r="K33">
        <v>200</v>
      </c>
    </row>
    <row r="34" spans="1:11" x14ac:dyDescent="0.25">
      <c r="A34">
        <v>93</v>
      </c>
      <c r="B34" s="10">
        <f t="shared" ca="1" si="0"/>
        <v>44508</v>
      </c>
      <c r="C34">
        <v>1</v>
      </c>
      <c r="D34">
        <v>1</v>
      </c>
      <c r="E34" t="s">
        <v>84</v>
      </c>
      <c r="F34" s="1">
        <v>0.625</v>
      </c>
      <c r="G34" s="1">
        <v>0.6875</v>
      </c>
      <c r="H34">
        <v>1.2</v>
      </c>
      <c r="I34">
        <v>5</v>
      </c>
      <c r="J34">
        <v>2</v>
      </c>
      <c r="K34">
        <v>200</v>
      </c>
    </row>
    <row r="35" spans="1:11" x14ac:dyDescent="0.25">
      <c r="A35">
        <v>94</v>
      </c>
      <c r="B35" s="10">
        <f t="shared" ca="1" si="0"/>
        <v>44509</v>
      </c>
      <c r="C35">
        <v>0</v>
      </c>
      <c r="D35">
        <v>1</v>
      </c>
      <c r="E35" t="s">
        <v>84</v>
      </c>
      <c r="F35" s="1">
        <v>0.66666666666666696</v>
      </c>
      <c r="G35" s="1">
        <v>0.72916666666666696</v>
      </c>
      <c r="H35">
        <v>1.5</v>
      </c>
      <c r="I35">
        <v>5</v>
      </c>
      <c r="J35">
        <v>2</v>
      </c>
      <c r="K35">
        <v>200</v>
      </c>
    </row>
    <row r="36" spans="1:11" x14ac:dyDescent="0.25">
      <c r="A36">
        <v>95</v>
      </c>
      <c r="B36" s="10">
        <f t="shared" ca="1" si="0"/>
        <v>44510</v>
      </c>
      <c r="C36">
        <v>0</v>
      </c>
      <c r="D36">
        <v>1</v>
      </c>
      <c r="E36" t="s">
        <v>84</v>
      </c>
      <c r="F36" s="1">
        <v>0.70833333333333304</v>
      </c>
      <c r="G36" s="1">
        <v>0.77083333333333304</v>
      </c>
      <c r="H36">
        <v>1.5</v>
      </c>
      <c r="I36">
        <v>5</v>
      </c>
      <c r="J36">
        <v>2</v>
      </c>
      <c r="K36">
        <v>200</v>
      </c>
    </row>
    <row r="37" spans="1:11" x14ac:dyDescent="0.25">
      <c r="A37">
        <v>96</v>
      </c>
      <c r="B37" s="10">
        <f t="shared" ca="1" si="0"/>
        <v>44511</v>
      </c>
      <c r="C37">
        <v>0</v>
      </c>
      <c r="D37">
        <v>1</v>
      </c>
      <c r="E37" t="s">
        <v>84</v>
      </c>
      <c r="F37" s="1">
        <v>0.75</v>
      </c>
      <c r="G37" s="1">
        <v>0.8125</v>
      </c>
      <c r="H37">
        <v>1.5</v>
      </c>
      <c r="I37">
        <v>5</v>
      </c>
      <c r="J37">
        <v>2</v>
      </c>
      <c r="K37">
        <v>200</v>
      </c>
    </row>
  </sheetData>
  <mergeCells count="5">
    <mergeCell ref="A2:B2"/>
    <mergeCell ref="D15:E15"/>
    <mergeCell ref="F2:G2"/>
    <mergeCell ref="I2:J2"/>
    <mergeCell ref="C21:F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pagable</vt:lpstr>
      <vt:lpstr>simulacion_comp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USUARIO</cp:lastModifiedBy>
  <dcterms:created xsi:type="dcterms:W3CDTF">2021-05-11T11:09:02Z</dcterms:created>
  <dcterms:modified xsi:type="dcterms:W3CDTF">2021-11-05T10:37:02Z</dcterms:modified>
</cp:coreProperties>
</file>