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oulet\Documents\"/>
    </mc:Choice>
  </mc:AlternateContent>
  <bookViews>
    <workbookView xWindow="0" yWindow="0" windowWidth="28800" windowHeight="12795" activeTab="1"/>
  </bookViews>
  <sheets>
    <sheet name="range" sheetId="2" r:id="rId1"/>
    <sheet name="Sheet3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3" l="1"/>
  <c r="I12" i="3"/>
  <c r="I13" i="3"/>
  <c r="I14" i="3"/>
  <c r="I15" i="3"/>
  <c r="I10" i="3"/>
  <c r="I4" i="3"/>
  <c r="I5" i="3"/>
  <c r="I6" i="3"/>
  <c r="I7" i="3"/>
  <c r="I8" i="3"/>
  <c r="I3" i="3"/>
  <c r="I18" i="3"/>
  <c r="I19" i="3"/>
  <c r="I20" i="3"/>
  <c r="I21" i="3"/>
  <c r="I22" i="3"/>
  <c r="I17" i="3"/>
  <c r="I25" i="3"/>
  <c r="I26" i="3"/>
  <c r="I27" i="3"/>
  <c r="I28" i="3"/>
  <c r="I29" i="3"/>
  <c r="I24" i="3"/>
  <c r="I9" i="3" l="1"/>
  <c r="I16" i="3"/>
  <c r="I2" i="3"/>
  <c r="I23" i="3"/>
  <c r="F9" i="3" l="1"/>
  <c r="O9" i="3" s="1"/>
  <c r="F16" i="3"/>
  <c r="O16" i="3" s="1"/>
  <c r="F2" i="3"/>
  <c r="O2" i="3" s="1"/>
  <c r="F24" i="3"/>
  <c r="O24" i="3" s="1"/>
  <c r="F10" i="3"/>
  <c r="O10" i="3" s="1"/>
  <c r="F17" i="3"/>
  <c r="O17" i="3" s="1"/>
  <c r="F3" i="3"/>
  <c r="O3" i="3" s="1"/>
  <c r="F25" i="3"/>
  <c r="O25" i="3" s="1"/>
  <c r="F11" i="3"/>
  <c r="O11" i="3" s="1"/>
  <c r="F18" i="3"/>
  <c r="O18" i="3" s="1"/>
  <c r="F4" i="3"/>
  <c r="O4" i="3" s="1"/>
  <c r="F26" i="3"/>
  <c r="O26" i="3" s="1"/>
  <c r="F12" i="3"/>
  <c r="O12" i="3" s="1"/>
  <c r="F19" i="3"/>
  <c r="O19" i="3" s="1"/>
  <c r="F5" i="3"/>
  <c r="O5" i="3" s="1"/>
  <c r="F27" i="3"/>
  <c r="O27" i="3" s="1"/>
  <c r="F13" i="3"/>
  <c r="O13" i="3" s="1"/>
  <c r="F20" i="3"/>
  <c r="O20" i="3" s="1"/>
  <c r="F6" i="3"/>
  <c r="O6" i="3" s="1"/>
  <c r="F28" i="3"/>
  <c r="O28" i="3" s="1"/>
  <c r="F14" i="3"/>
  <c r="O14" i="3" s="1"/>
  <c r="F21" i="3"/>
  <c r="O21" i="3" s="1"/>
  <c r="F7" i="3"/>
  <c r="O7" i="3" s="1"/>
  <c r="F29" i="3"/>
  <c r="O29" i="3" s="1"/>
  <c r="F15" i="3"/>
  <c r="O15" i="3" s="1"/>
  <c r="F22" i="3"/>
  <c r="O22" i="3" s="1"/>
  <c r="F8" i="3"/>
  <c r="O8" i="3" s="1"/>
  <c r="F23" i="3"/>
  <c r="O23" i="3" s="1"/>
</calcChain>
</file>

<file path=xl/sharedStrings.xml><?xml version="1.0" encoding="utf-8"?>
<sst xmlns="http://schemas.openxmlformats.org/spreadsheetml/2006/main" count="333" uniqueCount="43">
  <si>
    <t>Marginal Tax Rate[20]</t>
  </si>
  <si>
    <t>Single Taxable Income</t>
  </si>
  <si>
    <t>Married Filing Jointly or Qualified Widow(er) Taxable Income</t>
  </si>
  <si>
    <t>Married Filing Separately Taxable Income</t>
  </si>
  <si>
    <t>Head of Household Taxable Income</t>
  </si>
  <si>
    <t>0 – 9325</t>
  </si>
  <si>
    <t>0 – 18650</t>
  </si>
  <si>
    <t>0 – 13350</t>
  </si>
  <si>
    <t>9326 – 37950</t>
  </si>
  <si>
    <t>18651 – 75900</t>
  </si>
  <si>
    <t>13351 – 50800</t>
  </si>
  <si>
    <t>37951 – 91900</t>
  </si>
  <si>
    <t>75901 – 153100</t>
  </si>
  <si>
    <t>37951 – 76550</t>
  </si>
  <si>
    <t>50801 – 131200</t>
  </si>
  <si>
    <t>91901 – 191650</t>
  </si>
  <si>
    <t>153101 – 233350</t>
  </si>
  <si>
    <t>76551 – 116675</t>
  </si>
  <si>
    <t>131201 – 212500</t>
  </si>
  <si>
    <t>191651 – 416700</t>
  </si>
  <si>
    <t>233351 – 416700</t>
  </si>
  <si>
    <t>116676 – 208350</t>
  </si>
  <si>
    <t>212501 – 416700</t>
  </si>
  <si>
    <t>416701 – 418400</t>
  </si>
  <si>
    <t>416701 – 470700</t>
  </si>
  <si>
    <t>208351 – 235350</t>
  </si>
  <si>
    <t>416701 – 444550</t>
  </si>
  <si>
    <t>418401+</t>
  </si>
  <si>
    <t>470701+</t>
  </si>
  <si>
    <t>235351+</t>
  </si>
  <si>
    <t>444501+</t>
  </si>
  <si>
    <t>ST</t>
  </si>
  <si>
    <t>MFJ</t>
  </si>
  <si>
    <t>MFS</t>
  </si>
  <si>
    <t>HH</t>
  </si>
  <si>
    <t>{code:"</t>
  </si>
  <si>
    <t xml:space="preserve"> ,end:</t>
  </si>
  <si>
    <t>}</t>
  </si>
  <si>
    <t xml:space="preserve">", </t>
  </si>
  <si>
    <t xml:space="preserve">",  </t>
  </si>
  <si>
    <t>description:"</t>
  </si>
  <si>
    <t>", start:</t>
  </si>
  <si>
    <t xml:space="preserve"> ,taxRate: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</si>
</sst>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3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3" fillId="3" borderId="1" xfId="1" applyFill="1" applyBorder="1" applyAlignment="1">
      <alignment horizontal="center" vertical="center" wrapText="1"/>
    </xf>
    <xf numFmtId="9" fontId="2" fillId="3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10" fontId="2" fillId="3" borderId="1" xfId="0" applyNumberFormat="1" applyFont="1" applyFill="1" applyBorder="1" applyAlignment="1">
      <alignment horizontal="center" vertical="center" wrapText="1"/>
    </xf>
    <xf numFmtId="0" fontId="0" fillId="0" borderId="2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Income_tax_in_the_United_Stat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7"/>
  <sheetViews>
    <sheetView workbookViewId="0">
      <selection activeCell="C13" sqref="C13"/>
    </sheetView>
  </sheetViews>
  <sheetFormatPr defaultRowHeight="15" x14ac:dyDescent="0.25"/>
  <cols>
    <col min="2" max="2" width="20.28515625" bestFit="1" customWidth="1"/>
    <col min="3" max="3" width="24.28515625" bestFit="1" customWidth="1"/>
    <col min="4" max="4" width="55.42578125" bestFit="1" customWidth="1"/>
    <col min="5" max="5" width="43.85546875" bestFit="1" customWidth="1"/>
    <col min="6" max="6" width="37.7109375" bestFit="1" customWidth="1"/>
  </cols>
  <sheetData>
    <row r="2" spans="2:6" ht="15.75" thickBot="1" x14ac:dyDescent="0.3"/>
    <row r="3" spans="2:6" ht="30.75" thickBot="1" x14ac:dyDescent="0.3">
      <c r="B3" s="2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 spans="2:6" ht="15.75" thickBot="1" x14ac:dyDescent="0.3">
      <c r="B4" s="2"/>
      <c r="C4" s="1" t="s">
        <v>31</v>
      </c>
      <c r="D4" s="1" t="s">
        <v>32</v>
      </c>
      <c r="E4" s="1" t="s">
        <v>33</v>
      </c>
      <c r="F4" s="1" t="s">
        <v>34</v>
      </c>
    </row>
    <row r="5" spans="2:6" ht="15.75" thickBot="1" x14ac:dyDescent="0.3">
      <c r="B5" s="3">
        <v>0.1</v>
      </c>
      <c r="C5" s="4" t="s">
        <v>5</v>
      </c>
      <c r="D5" s="4" t="s">
        <v>6</v>
      </c>
      <c r="E5" s="4" t="s">
        <v>5</v>
      </c>
      <c r="F5" s="4" t="s">
        <v>7</v>
      </c>
    </row>
    <row r="6" spans="2:6" ht="15.75" thickBot="1" x14ac:dyDescent="0.3">
      <c r="B6" s="3">
        <v>0.15</v>
      </c>
      <c r="C6" s="4" t="s">
        <v>8</v>
      </c>
      <c r="D6" s="4" t="s">
        <v>9</v>
      </c>
      <c r="E6" s="4" t="s">
        <v>8</v>
      </c>
      <c r="F6" s="4" t="s">
        <v>10</v>
      </c>
    </row>
    <row r="7" spans="2:6" ht="15.75" thickBot="1" x14ac:dyDescent="0.3">
      <c r="B7" s="3">
        <v>0.25</v>
      </c>
      <c r="C7" s="4" t="s">
        <v>11</v>
      </c>
      <c r="D7" s="4" t="s">
        <v>12</v>
      </c>
      <c r="E7" s="4" t="s">
        <v>13</v>
      </c>
      <c r="F7" s="4" t="s">
        <v>14</v>
      </c>
    </row>
    <row r="8" spans="2:6" ht="15.75" thickBot="1" x14ac:dyDescent="0.3">
      <c r="B8" s="3">
        <v>0.28000000000000003</v>
      </c>
      <c r="C8" s="4" t="s">
        <v>15</v>
      </c>
      <c r="D8" s="4" t="s">
        <v>16</v>
      </c>
      <c r="E8" s="4" t="s">
        <v>17</v>
      </c>
      <c r="F8" s="4" t="s">
        <v>18</v>
      </c>
    </row>
    <row r="9" spans="2:6" ht="15.75" thickBot="1" x14ac:dyDescent="0.3">
      <c r="B9" s="3">
        <v>0.33</v>
      </c>
      <c r="C9" s="4" t="s">
        <v>19</v>
      </c>
      <c r="D9" s="4" t="s">
        <v>20</v>
      </c>
      <c r="E9" s="4" t="s">
        <v>21</v>
      </c>
      <c r="F9" s="4" t="s">
        <v>22</v>
      </c>
    </row>
    <row r="10" spans="2:6" ht="15.75" thickBot="1" x14ac:dyDescent="0.3">
      <c r="B10" s="3">
        <v>0.35</v>
      </c>
      <c r="C10" s="4" t="s">
        <v>23</v>
      </c>
      <c r="D10" s="4" t="s">
        <v>24</v>
      </c>
      <c r="E10" s="4" t="s">
        <v>25</v>
      </c>
      <c r="F10" s="4" t="s">
        <v>26</v>
      </c>
    </row>
    <row r="11" spans="2:6" ht="15.75" thickBot="1" x14ac:dyDescent="0.3">
      <c r="B11" s="5">
        <v>0.39600000000000002</v>
      </c>
      <c r="C11" s="4" t="s">
        <v>27</v>
      </c>
      <c r="D11" s="4" t="s">
        <v>28</v>
      </c>
      <c r="E11" s="4" t="s">
        <v>29</v>
      </c>
      <c r="F11" s="4" t="s">
        <v>30</v>
      </c>
    </row>
    <row r="12" spans="2:6" ht="15.75" thickBot="1" x14ac:dyDescent="0.3"/>
    <row r="13" spans="2:6" ht="15.75" thickBot="1" x14ac:dyDescent="0.3">
      <c r="B13" s="1" t="s">
        <v>31</v>
      </c>
      <c r="C13" s="4" t="s">
        <v>5</v>
      </c>
      <c r="D13" s="3">
        <v>0.1</v>
      </c>
    </row>
    <row r="14" spans="2:6" ht="15.75" thickBot="1" x14ac:dyDescent="0.3">
      <c r="B14" s="1" t="s">
        <v>32</v>
      </c>
      <c r="C14" s="4" t="s">
        <v>6</v>
      </c>
      <c r="D14" s="3">
        <v>0.1</v>
      </c>
    </row>
    <row r="15" spans="2:6" ht="15.75" thickBot="1" x14ac:dyDescent="0.3">
      <c r="B15" s="1" t="s">
        <v>33</v>
      </c>
      <c r="C15" s="4" t="s">
        <v>5</v>
      </c>
      <c r="D15" s="3">
        <v>0.1</v>
      </c>
    </row>
    <row r="16" spans="2:6" ht="15.75" thickBot="1" x14ac:dyDescent="0.3">
      <c r="B16" s="1" t="s">
        <v>34</v>
      </c>
      <c r="C16" s="4" t="s">
        <v>7</v>
      </c>
      <c r="D16" s="3">
        <v>0.1</v>
      </c>
    </row>
    <row r="17" spans="2:4" ht="15.75" thickBot="1" x14ac:dyDescent="0.3">
      <c r="B17" s="1" t="s">
        <v>31</v>
      </c>
      <c r="C17" s="4" t="s">
        <v>8</v>
      </c>
      <c r="D17" s="3">
        <v>0.15</v>
      </c>
    </row>
    <row r="18" spans="2:4" ht="15.75" thickBot="1" x14ac:dyDescent="0.3">
      <c r="B18" s="1" t="s">
        <v>32</v>
      </c>
      <c r="C18" s="4" t="s">
        <v>9</v>
      </c>
      <c r="D18" s="3">
        <v>0.15</v>
      </c>
    </row>
    <row r="19" spans="2:4" ht="15.75" thickBot="1" x14ac:dyDescent="0.3">
      <c r="B19" s="1" t="s">
        <v>33</v>
      </c>
      <c r="C19" s="4" t="s">
        <v>8</v>
      </c>
      <c r="D19" s="3">
        <v>0.15</v>
      </c>
    </row>
    <row r="20" spans="2:4" ht="15.75" thickBot="1" x14ac:dyDescent="0.3">
      <c r="B20" s="1" t="s">
        <v>34</v>
      </c>
      <c r="C20" s="4" t="s">
        <v>10</v>
      </c>
      <c r="D20" s="3">
        <v>0.15</v>
      </c>
    </row>
    <row r="21" spans="2:4" ht="15.75" thickBot="1" x14ac:dyDescent="0.3">
      <c r="B21" s="1" t="s">
        <v>31</v>
      </c>
      <c r="C21" s="4" t="s">
        <v>11</v>
      </c>
      <c r="D21" s="3">
        <v>0.25</v>
      </c>
    </row>
    <row r="22" spans="2:4" ht="15.75" thickBot="1" x14ac:dyDescent="0.3">
      <c r="B22" s="1" t="s">
        <v>32</v>
      </c>
      <c r="C22" s="4" t="s">
        <v>12</v>
      </c>
      <c r="D22" s="3">
        <v>0.25</v>
      </c>
    </row>
    <row r="23" spans="2:4" ht="15.75" thickBot="1" x14ac:dyDescent="0.3">
      <c r="B23" s="1" t="s">
        <v>33</v>
      </c>
      <c r="C23" s="4" t="s">
        <v>13</v>
      </c>
      <c r="D23" s="3">
        <v>0.25</v>
      </c>
    </row>
    <row r="24" spans="2:4" ht="15.75" thickBot="1" x14ac:dyDescent="0.3">
      <c r="B24" s="1" t="s">
        <v>34</v>
      </c>
      <c r="C24" s="4" t="s">
        <v>14</v>
      </c>
      <c r="D24" s="3">
        <v>0.25</v>
      </c>
    </row>
    <row r="25" spans="2:4" ht="15.75" thickBot="1" x14ac:dyDescent="0.3">
      <c r="B25" s="1" t="s">
        <v>31</v>
      </c>
      <c r="C25" s="4" t="s">
        <v>15</v>
      </c>
      <c r="D25" s="3">
        <v>0.28000000000000003</v>
      </c>
    </row>
    <row r="26" spans="2:4" ht="15.75" thickBot="1" x14ac:dyDescent="0.3">
      <c r="B26" s="1" t="s">
        <v>32</v>
      </c>
      <c r="C26" s="4" t="s">
        <v>16</v>
      </c>
      <c r="D26" s="3">
        <v>0.28000000000000003</v>
      </c>
    </row>
    <row r="27" spans="2:4" ht="15.75" thickBot="1" x14ac:dyDescent="0.3">
      <c r="B27" s="1" t="s">
        <v>33</v>
      </c>
      <c r="C27" s="4" t="s">
        <v>17</v>
      </c>
      <c r="D27" s="3">
        <v>0.28000000000000003</v>
      </c>
    </row>
    <row r="28" spans="2:4" ht="15.75" thickBot="1" x14ac:dyDescent="0.3">
      <c r="B28" s="1" t="s">
        <v>34</v>
      </c>
      <c r="C28" s="4" t="s">
        <v>18</v>
      </c>
      <c r="D28" s="3">
        <v>0.28000000000000003</v>
      </c>
    </row>
    <row r="29" spans="2:4" ht="15.75" thickBot="1" x14ac:dyDescent="0.3">
      <c r="B29" s="1" t="s">
        <v>31</v>
      </c>
      <c r="C29" s="4" t="s">
        <v>19</v>
      </c>
      <c r="D29" s="3">
        <v>0.33</v>
      </c>
    </row>
    <row r="30" spans="2:4" ht="15.75" thickBot="1" x14ac:dyDescent="0.3">
      <c r="B30" s="1" t="s">
        <v>32</v>
      </c>
      <c r="C30" s="4" t="s">
        <v>20</v>
      </c>
      <c r="D30" s="3">
        <v>0.33</v>
      </c>
    </row>
    <row r="31" spans="2:4" ht="15.75" thickBot="1" x14ac:dyDescent="0.3">
      <c r="B31" s="1" t="s">
        <v>33</v>
      </c>
      <c r="C31" s="4" t="s">
        <v>21</v>
      </c>
      <c r="D31" s="3">
        <v>0.33</v>
      </c>
    </row>
    <row r="32" spans="2:4" ht="15.75" thickBot="1" x14ac:dyDescent="0.3">
      <c r="B32" s="1" t="s">
        <v>34</v>
      </c>
      <c r="C32" s="4" t="s">
        <v>22</v>
      </c>
      <c r="D32" s="3">
        <v>0.33</v>
      </c>
    </row>
    <row r="33" spans="2:4" ht="15.75" thickBot="1" x14ac:dyDescent="0.3">
      <c r="B33" s="1" t="s">
        <v>31</v>
      </c>
      <c r="C33" s="4" t="s">
        <v>23</v>
      </c>
      <c r="D33" s="3">
        <v>0.35</v>
      </c>
    </row>
    <row r="34" spans="2:4" ht="15.75" thickBot="1" x14ac:dyDescent="0.3">
      <c r="B34" s="1" t="s">
        <v>32</v>
      </c>
      <c r="C34" s="4" t="s">
        <v>24</v>
      </c>
      <c r="D34" s="3">
        <v>0.35</v>
      </c>
    </row>
    <row r="35" spans="2:4" ht="15.75" thickBot="1" x14ac:dyDescent="0.3">
      <c r="B35" s="1" t="s">
        <v>33</v>
      </c>
      <c r="C35" s="4" t="s">
        <v>25</v>
      </c>
      <c r="D35" s="3">
        <v>0.35</v>
      </c>
    </row>
    <row r="36" spans="2:4" ht="15.75" thickBot="1" x14ac:dyDescent="0.3">
      <c r="B36" s="1" t="s">
        <v>34</v>
      </c>
      <c r="C36" s="4" t="s">
        <v>26</v>
      </c>
      <c r="D36" s="3">
        <v>0.35</v>
      </c>
    </row>
    <row r="37" spans="2:4" ht="15.75" thickBot="1" x14ac:dyDescent="0.3">
      <c r="B37" s="1" t="s">
        <v>31</v>
      </c>
      <c r="C37" s="4" t="s">
        <v>27</v>
      </c>
      <c r="D37" s="5">
        <v>0.39600000000000002</v>
      </c>
    </row>
    <row r="38" spans="2:4" ht="15.75" thickBot="1" x14ac:dyDescent="0.3">
      <c r="B38" s="1" t="s">
        <v>32</v>
      </c>
      <c r="C38" s="4" t="s">
        <v>28</v>
      </c>
      <c r="D38" s="5">
        <v>0.39600000000000002</v>
      </c>
    </row>
    <row r="39" spans="2:4" ht="15.75" thickBot="1" x14ac:dyDescent="0.3">
      <c r="B39" s="1" t="s">
        <v>33</v>
      </c>
      <c r="C39" s="4" t="s">
        <v>29</v>
      </c>
      <c r="D39" s="5">
        <v>0.39600000000000002</v>
      </c>
    </row>
    <row r="40" spans="2:4" ht="15.75" thickBot="1" x14ac:dyDescent="0.3">
      <c r="B40" s="1" t="s">
        <v>34</v>
      </c>
      <c r="C40" s="4" t="s">
        <v>30</v>
      </c>
      <c r="D40" s="5">
        <v>0.39600000000000002</v>
      </c>
    </row>
    <row r="43" spans="2:4" ht="15.75" thickBot="1" x14ac:dyDescent="0.3"/>
    <row r="44" spans="2:4" ht="15.75" thickBot="1" x14ac:dyDescent="0.3">
      <c r="B44" s="1" t="s">
        <v>31</v>
      </c>
      <c r="C44" s="1" t="s">
        <v>1</v>
      </c>
    </row>
    <row r="45" spans="2:4" ht="45.75" thickBot="1" x14ac:dyDescent="0.3">
      <c r="B45" s="1" t="s">
        <v>32</v>
      </c>
      <c r="C45" s="1" t="s">
        <v>2</v>
      </c>
    </row>
    <row r="46" spans="2:4" ht="45.75" thickBot="1" x14ac:dyDescent="0.3">
      <c r="B46" s="1" t="s">
        <v>33</v>
      </c>
      <c r="C46" s="1" t="s">
        <v>3</v>
      </c>
    </row>
    <row r="47" spans="2:4" ht="30.75" thickBot="1" x14ac:dyDescent="0.3">
      <c r="B47" s="1" t="s">
        <v>34</v>
      </c>
      <c r="C47" s="1" t="s">
        <v>4</v>
      </c>
    </row>
  </sheetData>
  <hyperlinks>
    <hyperlink ref="B3" r:id="rId1" location="cite_note-20" display="https://en.wikipedia.org/wiki/Income_tax_in_the_United_States - cite_note-2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9"/>
  <sheetViews>
    <sheetView tabSelected="1" topLeftCell="G1" workbookViewId="0">
      <selection activeCell="R15" sqref="R15"/>
    </sheetView>
  </sheetViews>
  <sheetFormatPr defaultRowHeight="15" x14ac:dyDescent="0.25"/>
  <cols>
    <col min="4" max="4" width="3.28515625" bestFit="1" customWidth="1"/>
    <col min="5" max="5" width="14.5703125" customWidth="1"/>
    <col min="6" max="6" width="56.42578125" bestFit="1" customWidth="1"/>
    <col min="7" max="7" width="7.42578125" bestFit="1" customWidth="1"/>
    <col min="8" max="8" width="16" bestFit="1" customWidth="1"/>
    <col min="9" max="9" width="16" customWidth="1"/>
    <col min="10" max="10" width="6" bestFit="1" customWidth="1"/>
    <col min="11" max="11" width="9.85546875" customWidth="1"/>
    <col min="12" max="12" width="9.7109375" bestFit="1" customWidth="1"/>
    <col min="15" max="15" width="116.85546875" bestFit="1" customWidth="1"/>
    <col min="21" max="21" width="56.42578125" bestFit="1" customWidth="1"/>
  </cols>
  <sheetData>
    <row r="2" spans="2:21" x14ac:dyDescent="0.25">
      <c r="B2" t="s">
        <v>35</v>
      </c>
      <c r="C2" t="s">
        <v>34</v>
      </c>
      <c r="D2" t="s">
        <v>38</v>
      </c>
      <c r="E2" t="s">
        <v>40</v>
      </c>
      <c r="F2" t="str">
        <f t="shared" ref="F2:F29" si="0">VLOOKUP(C2,$T$2:$U$5,2,FALSE)</f>
        <v>Head of Household Taxable Income</v>
      </c>
      <c r="G2" t="s">
        <v>41</v>
      </c>
      <c r="H2">
        <v>0</v>
      </c>
      <c r="I2">
        <f>H2</f>
        <v>0</v>
      </c>
      <c r="J2" t="s">
        <v>36</v>
      </c>
      <c r="K2">
        <v>13350</v>
      </c>
      <c r="L2" t="s">
        <v>42</v>
      </c>
      <c r="M2">
        <v>0.1</v>
      </c>
      <c r="N2" t="s">
        <v>37</v>
      </c>
      <c r="O2" t="str">
        <f>B2&amp;C2&amp;D2&amp;E2&amp;F2&amp;G2&amp;I2&amp;J2&amp;K2&amp;L2&amp;M2&amp;N2</f>
        <v>{code:"HH", description:"Head of Household Taxable Income", start:0 ,end:13350 ,taxRate: 0.1}</v>
      </c>
      <c r="T2" s="6" t="s">
        <v>31</v>
      </c>
      <c r="U2" s="6" t="s">
        <v>1</v>
      </c>
    </row>
    <row r="3" spans="2:21" x14ac:dyDescent="0.25">
      <c r="B3" t="s">
        <v>35</v>
      </c>
      <c r="C3" t="s">
        <v>34</v>
      </c>
      <c r="D3" t="s">
        <v>38</v>
      </c>
      <c r="E3" t="s">
        <v>40</v>
      </c>
      <c r="F3" t="str">
        <f t="shared" si="0"/>
        <v>Head of Household Taxable Income</v>
      </c>
      <c r="G3" t="s">
        <v>41</v>
      </c>
      <c r="H3">
        <v>13351</v>
      </c>
      <c r="I3">
        <f>K2+0.01</f>
        <v>13350.01</v>
      </c>
      <c r="J3" t="s">
        <v>36</v>
      </c>
      <c r="K3">
        <v>50800</v>
      </c>
      <c r="L3" t="s">
        <v>42</v>
      </c>
      <c r="M3">
        <v>0.15</v>
      </c>
      <c r="N3" t="s">
        <v>37</v>
      </c>
      <c r="O3" t="str">
        <f t="shared" ref="O3:O29" si="1">B3&amp;C3&amp;D3&amp;E3&amp;F3&amp;G3&amp;I3&amp;J3&amp;K3&amp;L3&amp;M3&amp;N3</f>
        <v>{code:"HH", description:"Head of Household Taxable Income", start:13350.01 ,end:50800 ,taxRate: 0.15}</v>
      </c>
      <c r="T3" s="6" t="s">
        <v>32</v>
      </c>
      <c r="U3" s="6" t="s">
        <v>2</v>
      </c>
    </row>
    <row r="4" spans="2:21" x14ac:dyDescent="0.25">
      <c r="B4" t="s">
        <v>35</v>
      </c>
      <c r="C4" t="s">
        <v>34</v>
      </c>
      <c r="D4" t="s">
        <v>38</v>
      </c>
      <c r="E4" t="s">
        <v>40</v>
      </c>
      <c r="F4" t="str">
        <f t="shared" si="0"/>
        <v>Head of Household Taxable Income</v>
      </c>
      <c r="G4" t="s">
        <v>41</v>
      </c>
      <c r="H4">
        <v>50801</v>
      </c>
      <c r="I4">
        <f t="shared" ref="I4:I8" si="2">K3+0.01</f>
        <v>50800.01</v>
      </c>
      <c r="J4" t="s">
        <v>36</v>
      </c>
      <c r="K4">
        <v>131200</v>
      </c>
      <c r="L4" t="s">
        <v>42</v>
      </c>
      <c r="M4">
        <v>0.25</v>
      </c>
      <c r="N4" t="s">
        <v>37</v>
      </c>
      <c r="O4" t="str">
        <f t="shared" si="1"/>
        <v>{code:"HH", description:"Head of Household Taxable Income", start:50800.01 ,end:131200 ,taxRate: 0.25}</v>
      </c>
      <c r="T4" s="6" t="s">
        <v>33</v>
      </c>
      <c r="U4" s="6" t="s">
        <v>3</v>
      </c>
    </row>
    <row r="5" spans="2:21" x14ac:dyDescent="0.25">
      <c r="B5" t="s">
        <v>35</v>
      </c>
      <c r="C5" t="s">
        <v>34</v>
      </c>
      <c r="D5" t="s">
        <v>38</v>
      </c>
      <c r="E5" t="s">
        <v>40</v>
      </c>
      <c r="F5" t="str">
        <f t="shared" si="0"/>
        <v>Head of Household Taxable Income</v>
      </c>
      <c r="G5" t="s">
        <v>41</v>
      </c>
      <c r="H5">
        <v>131201</v>
      </c>
      <c r="I5">
        <f t="shared" si="2"/>
        <v>131200.01</v>
      </c>
      <c r="J5" t="s">
        <v>36</v>
      </c>
      <c r="K5">
        <v>212500</v>
      </c>
      <c r="L5" t="s">
        <v>42</v>
      </c>
      <c r="M5">
        <v>0.28000000000000003</v>
      </c>
      <c r="N5" t="s">
        <v>37</v>
      </c>
      <c r="O5" t="str">
        <f t="shared" si="1"/>
        <v>{code:"HH", description:"Head of Household Taxable Income", start:131200.01 ,end:212500 ,taxRate: 0.28}</v>
      </c>
      <c r="T5" s="6" t="s">
        <v>34</v>
      </c>
      <c r="U5" s="6" t="s">
        <v>4</v>
      </c>
    </row>
    <row r="6" spans="2:21" x14ac:dyDescent="0.25">
      <c r="B6" t="s">
        <v>35</v>
      </c>
      <c r="C6" t="s">
        <v>34</v>
      </c>
      <c r="D6" t="s">
        <v>38</v>
      </c>
      <c r="E6" t="s">
        <v>40</v>
      </c>
      <c r="F6" t="str">
        <f t="shared" si="0"/>
        <v>Head of Household Taxable Income</v>
      </c>
      <c r="G6" t="s">
        <v>41</v>
      </c>
      <c r="H6">
        <v>212501</v>
      </c>
      <c r="I6">
        <f t="shared" si="2"/>
        <v>212500.01</v>
      </c>
      <c r="J6" t="s">
        <v>36</v>
      </c>
      <c r="K6">
        <v>416700</v>
      </c>
      <c r="L6" t="s">
        <v>42</v>
      </c>
      <c r="M6">
        <v>0.33</v>
      </c>
      <c r="N6" t="s">
        <v>37</v>
      </c>
      <c r="O6" t="str">
        <f t="shared" si="1"/>
        <v>{code:"HH", description:"Head of Household Taxable Income", start:212500.01 ,end:416700 ,taxRate: 0.33}</v>
      </c>
    </row>
    <row r="7" spans="2:21" x14ac:dyDescent="0.25">
      <c r="B7" t="s">
        <v>35</v>
      </c>
      <c r="C7" t="s">
        <v>34</v>
      </c>
      <c r="D7" t="s">
        <v>38</v>
      </c>
      <c r="E7" t="s">
        <v>40</v>
      </c>
      <c r="F7" t="str">
        <f t="shared" si="0"/>
        <v>Head of Household Taxable Income</v>
      </c>
      <c r="G7" t="s">
        <v>41</v>
      </c>
      <c r="H7">
        <v>416701</v>
      </c>
      <c r="I7">
        <f t="shared" si="2"/>
        <v>416700.01</v>
      </c>
      <c r="J7" t="s">
        <v>36</v>
      </c>
      <c r="K7">
        <v>444550</v>
      </c>
      <c r="L7" t="s">
        <v>42</v>
      </c>
      <c r="M7">
        <v>0.35</v>
      </c>
      <c r="N7" t="s">
        <v>37</v>
      </c>
      <c r="O7" t="str">
        <f t="shared" si="1"/>
        <v>{code:"HH", description:"Head of Household Taxable Income", start:416700.01 ,end:444550 ,taxRate: 0.35}</v>
      </c>
    </row>
    <row r="8" spans="2:21" x14ac:dyDescent="0.25">
      <c r="B8" t="s">
        <v>35</v>
      </c>
      <c r="C8" t="s">
        <v>34</v>
      </c>
      <c r="D8" t="s">
        <v>38</v>
      </c>
      <c r="E8" t="s">
        <v>40</v>
      </c>
      <c r="F8" t="str">
        <f t="shared" si="0"/>
        <v>Head of Household Taxable Income</v>
      </c>
      <c r="G8" t="s">
        <v>41</v>
      </c>
      <c r="H8">
        <v>444501</v>
      </c>
      <c r="I8">
        <f t="shared" si="2"/>
        <v>444550.01</v>
      </c>
      <c r="J8" t="s">
        <v>36</v>
      </c>
      <c r="K8">
        <v>5000000</v>
      </c>
      <c r="L8" t="s">
        <v>42</v>
      </c>
      <c r="M8">
        <v>0.39600000000000002</v>
      </c>
      <c r="N8" t="s">
        <v>37</v>
      </c>
      <c r="O8" t="str">
        <f t="shared" si="1"/>
        <v>{code:"HH", description:"Head of Household Taxable Income", start:444550.01 ,end:5000000 ,taxRate: 0.396}</v>
      </c>
    </row>
    <row r="9" spans="2:21" x14ac:dyDescent="0.25">
      <c r="B9" t="s">
        <v>35</v>
      </c>
      <c r="C9" t="s">
        <v>32</v>
      </c>
      <c r="D9" t="s">
        <v>38</v>
      </c>
      <c r="E9" t="s">
        <v>40</v>
      </c>
      <c r="F9" t="str">
        <f t="shared" si="0"/>
        <v>Married Filing Jointly or Qualified Widow(er) Taxable Income</v>
      </c>
      <c r="G9" t="s">
        <v>41</v>
      </c>
      <c r="H9">
        <v>0</v>
      </c>
      <c r="I9">
        <f>H9</f>
        <v>0</v>
      </c>
      <c r="J9" t="s">
        <v>36</v>
      </c>
      <c r="K9">
        <v>18650</v>
      </c>
      <c r="L9" t="s">
        <v>42</v>
      </c>
      <c r="M9">
        <v>0.1</v>
      </c>
      <c r="N9" t="s">
        <v>37</v>
      </c>
      <c r="O9" t="str">
        <f t="shared" si="1"/>
        <v>{code:"MFJ", description:"Married Filing Jointly or Qualified Widow(er) Taxable Income", start:0 ,end:18650 ,taxRate: 0.1}</v>
      </c>
    </row>
    <row r="10" spans="2:21" x14ac:dyDescent="0.25">
      <c r="B10" t="s">
        <v>35</v>
      </c>
      <c r="C10" t="s">
        <v>32</v>
      </c>
      <c r="D10" t="s">
        <v>38</v>
      </c>
      <c r="E10" t="s">
        <v>40</v>
      </c>
      <c r="F10" t="str">
        <f t="shared" si="0"/>
        <v>Married Filing Jointly or Qualified Widow(er) Taxable Income</v>
      </c>
      <c r="G10" t="s">
        <v>41</v>
      </c>
      <c r="H10">
        <v>18651</v>
      </c>
      <c r="I10">
        <f>K9+0.01</f>
        <v>18650.009999999998</v>
      </c>
      <c r="J10" t="s">
        <v>36</v>
      </c>
      <c r="K10">
        <v>75900</v>
      </c>
      <c r="L10" t="s">
        <v>42</v>
      </c>
      <c r="M10">
        <v>0.15</v>
      </c>
      <c r="N10" t="s">
        <v>37</v>
      </c>
      <c r="O10" t="str">
        <f t="shared" si="1"/>
        <v>{code:"MFJ", description:"Married Filing Jointly or Qualified Widow(er) Taxable Income", start:18650.01 ,end:75900 ,taxRate: 0.15}</v>
      </c>
    </row>
    <row r="11" spans="2:21" x14ac:dyDescent="0.25">
      <c r="B11" t="s">
        <v>35</v>
      </c>
      <c r="C11" t="s">
        <v>32</v>
      </c>
      <c r="D11" t="s">
        <v>38</v>
      </c>
      <c r="E11" t="s">
        <v>40</v>
      </c>
      <c r="F11" t="str">
        <f t="shared" si="0"/>
        <v>Married Filing Jointly or Qualified Widow(er) Taxable Income</v>
      </c>
      <c r="G11" t="s">
        <v>41</v>
      </c>
      <c r="H11">
        <v>75901</v>
      </c>
      <c r="I11">
        <f t="shared" ref="I11:I15" si="3">K10+0.01</f>
        <v>75900.009999999995</v>
      </c>
      <c r="J11" t="s">
        <v>36</v>
      </c>
      <c r="K11">
        <v>153100</v>
      </c>
      <c r="L11" t="s">
        <v>42</v>
      </c>
      <c r="M11">
        <v>0.25</v>
      </c>
      <c r="N11" t="s">
        <v>37</v>
      </c>
      <c r="O11" t="str">
        <f t="shared" si="1"/>
        <v>{code:"MFJ", description:"Married Filing Jointly or Qualified Widow(er) Taxable Income", start:75900.01 ,end:153100 ,taxRate: 0.25}</v>
      </c>
    </row>
    <row r="12" spans="2:21" x14ac:dyDescent="0.25">
      <c r="B12" t="s">
        <v>35</v>
      </c>
      <c r="C12" t="s">
        <v>32</v>
      </c>
      <c r="D12" t="s">
        <v>38</v>
      </c>
      <c r="E12" t="s">
        <v>40</v>
      </c>
      <c r="F12" t="str">
        <f t="shared" si="0"/>
        <v>Married Filing Jointly or Qualified Widow(er) Taxable Income</v>
      </c>
      <c r="G12" t="s">
        <v>41</v>
      </c>
      <c r="H12">
        <v>153101</v>
      </c>
      <c r="I12">
        <f t="shared" si="3"/>
        <v>153100.01</v>
      </c>
      <c r="J12" t="s">
        <v>36</v>
      </c>
      <c r="K12">
        <v>233350</v>
      </c>
      <c r="L12" t="s">
        <v>42</v>
      </c>
      <c r="M12">
        <v>0.28000000000000003</v>
      </c>
      <c r="N12" t="s">
        <v>37</v>
      </c>
      <c r="O12" t="str">
        <f t="shared" si="1"/>
        <v>{code:"MFJ", description:"Married Filing Jointly or Qualified Widow(er) Taxable Income", start:153100.01 ,end:233350 ,taxRate: 0.28}</v>
      </c>
    </row>
    <row r="13" spans="2:21" x14ac:dyDescent="0.25">
      <c r="B13" t="s">
        <v>35</v>
      </c>
      <c r="C13" t="s">
        <v>32</v>
      </c>
      <c r="D13" t="s">
        <v>38</v>
      </c>
      <c r="E13" t="s">
        <v>40</v>
      </c>
      <c r="F13" t="str">
        <f t="shared" si="0"/>
        <v>Married Filing Jointly or Qualified Widow(er) Taxable Income</v>
      </c>
      <c r="G13" t="s">
        <v>41</v>
      </c>
      <c r="H13">
        <v>233351</v>
      </c>
      <c r="I13">
        <f t="shared" si="3"/>
        <v>233350.01</v>
      </c>
      <c r="J13" t="s">
        <v>36</v>
      </c>
      <c r="K13">
        <v>416700</v>
      </c>
      <c r="L13" t="s">
        <v>42</v>
      </c>
      <c r="M13">
        <v>0.33</v>
      </c>
      <c r="N13" t="s">
        <v>37</v>
      </c>
      <c r="O13" t="str">
        <f t="shared" si="1"/>
        <v>{code:"MFJ", description:"Married Filing Jointly or Qualified Widow(er) Taxable Income", start:233350.01 ,end:416700 ,taxRate: 0.33}</v>
      </c>
    </row>
    <row r="14" spans="2:21" x14ac:dyDescent="0.25">
      <c r="B14" t="s">
        <v>35</v>
      </c>
      <c r="C14" t="s">
        <v>32</v>
      </c>
      <c r="D14" t="s">
        <v>38</v>
      </c>
      <c r="E14" t="s">
        <v>40</v>
      </c>
      <c r="F14" t="str">
        <f t="shared" si="0"/>
        <v>Married Filing Jointly or Qualified Widow(er) Taxable Income</v>
      </c>
      <c r="G14" t="s">
        <v>41</v>
      </c>
      <c r="H14">
        <v>416701</v>
      </c>
      <c r="I14">
        <f t="shared" si="3"/>
        <v>416700.01</v>
      </c>
      <c r="J14" t="s">
        <v>36</v>
      </c>
      <c r="K14">
        <v>470700</v>
      </c>
      <c r="L14" t="s">
        <v>42</v>
      </c>
      <c r="M14">
        <v>0.35</v>
      </c>
      <c r="N14" t="s">
        <v>37</v>
      </c>
      <c r="O14" t="str">
        <f t="shared" si="1"/>
        <v>{code:"MFJ", description:"Married Filing Jointly or Qualified Widow(er) Taxable Income", start:416700.01 ,end:470700 ,taxRate: 0.35}</v>
      </c>
    </row>
    <row r="15" spans="2:21" x14ac:dyDescent="0.25">
      <c r="B15" t="s">
        <v>35</v>
      </c>
      <c r="C15" t="s">
        <v>32</v>
      </c>
      <c r="D15" t="s">
        <v>38</v>
      </c>
      <c r="E15" t="s">
        <v>40</v>
      </c>
      <c r="F15" t="str">
        <f t="shared" si="0"/>
        <v>Married Filing Jointly or Qualified Widow(er) Taxable Income</v>
      </c>
      <c r="G15" t="s">
        <v>41</v>
      </c>
      <c r="H15">
        <v>470701</v>
      </c>
      <c r="I15">
        <f t="shared" si="3"/>
        <v>470700.01</v>
      </c>
      <c r="J15" t="s">
        <v>36</v>
      </c>
      <c r="K15">
        <v>5000000</v>
      </c>
      <c r="L15" t="s">
        <v>42</v>
      </c>
      <c r="M15">
        <v>0.39600000000000002</v>
      </c>
      <c r="N15" t="s">
        <v>37</v>
      </c>
      <c r="O15" t="str">
        <f t="shared" si="1"/>
        <v>{code:"MFJ", description:"Married Filing Jointly or Qualified Widow(er) Taxable Income", start:470700.01 ,end:5000000 ,taxRate: 0.396}</v>
      </c>
    </row>
    <row r="16" spans="2:21" x14ac:dyDescent="0.25">
      <c r="B16" t="s">
        <v>35</v>
      </c>
      <c r="C16" t="s">
        <v>33</v>
      </c>
      <c r="D16" t="s">
        <v>38</v>
      </c>
      <c r="E16" t="s">
        <v>40</v>
      </c>
      <c r="F16" t="str">
        <f t="shared" si="0"/>
        <v>Married Filing Separately Taxable Income</v>
      </c>
      <c r="G16" t="s">
        <v>41</v>
      </c>
      <c r="H16">
        <v>0</v>
      </c>
      <c r="I16">
        <f>H16</f>
        <v>0</v>
      </c>
      <c r="J16" t="s">
        <v>36</v>
      </c>
      <c r="K16">
        <v>9325</v>
      </c>
      <c r="L16" t="s">
        <v>42</v>
      </c>
      <c r="M16">
        <v>0.1</v>
      </c>
      <c r="N16" t="s">
        <v>37</v>
      </c>
      <c r="O16" t="str">
        <f t="shared" si="1"/>
        <v>{code:"MFS", description:"Married Filing Separately Taxable Income", start:0 ,end:9325 ,taxRate: 0.1}</v>
      </c>
    </row>
    <row r="17" spans="2:15" x14ac:dyDescent="0.25">
      <c r="B17" t="s">
        <v>35</v>
      </c>
      <c r="C17" t="s">
        <v>33</v>
      </c>
      <c r="D17" t="s">
        <v>38</v>
      </c>
      <c r="E17" t="s">
        <v>40</v>
      </c>
      <c r="F17" t="str">
        <f t="shared" si="0"/>
        <v>Married Filing Separately Taxable Income</v>
      </c>
      <c r="G17" t="s">
        <v>41</v>
      </c>
      <c r="H17">
        <v>9326</v>
      </c>
      <c r="I17">
        <f>K16+0.01</f>
        <v>9325.01</v>
      </c>
      <c r="J17" t="s">
        <v>36</v>
      </c>
      <c r="K17">
        <v>37950</v>
      </c>
      <c r="L17" t="s">
        <v>42</v>
      </c>
      <c r="M17">
        <v>0.15</v>
      </c>
      <c r="N17" t="s">
        <v>37</v>
      </c>
      <c r="O17" t="str">
        <f t="shared" si="1"/>
        <v>{code:"MFS", description:"Married Filing Separately Taxable Income", start:9325.01 ,end:37950 ,taxRate: 0.15}</v>
      </c>
    </row>
    <row r="18" spans="2:15" x14ac:dyDescent="0.25">
      <c r="B18" t="s">
        <v>35</v>
      </c>
      <c r="C18" t="s">
        <v>33</v>
      </c>
      <c r="D18" t="s">
        <v>38</v>
      </c>
      <c r="E18" t="s">
        <v>40</v>
      </c>
      <c r="F18" t="str">
        <f t="shared" si="0"/>
        <v>Married Filing Separately Taxable Income</v>
      </c>
      <c r="G18" t="s">
        <v>41</v>
      </c>
      <c r="H18">
        <v>37951</v>
      </c>
      <c r="I18">
        <f t="shared" ref="I18:I22" si="4">K17+0.01</f>
        <v>37950.01</v>
      </c>
      <c r="J18" t="s">
        <v>36</v>
      </c>
      <c r="K18">
        <v>76550</v>
      </c>
      <c r="L18" t="s">
        <v>42</v>
      </c>
      <c r="M18">
        <v>0.25</v>
      </c>
      <c r="N18" t="s">
        <v>37</v>
      </c>
      <c r="O18" t="str">
        <f t="shared" si="1"/>
        <v>{code:"MFS", description:"Married Filing Separately Taxable Income", start:37950.01 ,end:76550 ,taxRate: 0.25}</v>
      </c>
    </row>
    <row r="19" spans="2:15" x14ac:dyDescent="0.25">
      <c r="B19" t="s">
        <v>35</v>
      </c>
      <c r="C19" t="s">
        <v>33</v>
      </c>
      <c r="D19" t="s">
        <v>38</v>
      </c>
      <c r="E19" t="s">
        <v>40</v>
      </c>
      <c r="F19" t="str">
        <f t="shared" si="0"/>
        <v>Married Filing Separately Taxable Income</v>
      </c>
      <c r="G19" t="s">
        <v>41</v>
      </c>
      <c r="H19">
        <v>76551</v>
      </c>
      <c r="I19">
        <f t="shared" si="4"/>
        <v>76550.009999999995</v>
      </c>
      <c r="J19" t="s">
        <v>36</v>
      </c>
      <c r="K19">
        <v>116675</v>
      </c>
      <c r="L19" t="s">
        <v>42</v>
      </c>
      <c r="M19">
        <v>0.28000000000000003</v>
      </c>
      <c r="N19" t="s">
        <v>37</v>
      </c>
      <c r="O19" t="str">
        <f t="shared" si="1"/>
        <v>{code:"MFS", description:"Married Filing Separately Taxable Income", start:76550.01 ,end:116675 ,taxRate: 0.28}</v>
      </c>
    </row>
    <row r="20" spans="2:15" x14ac:dyDescent="0.25">
      <c r="B20" t="s">
        <v>35</v>
      </c>
      <c r="C20" t="s">
        <v>33</v>
      </c>
      <c r="D20" t="s">
        <v>38</v>
      </c>
      <c r="E20" t="s">
        <v>40</v>
      </c>
      <c r="F20" t="str">
        <f t="shared" si="0"/>
        <v>Married Filing Separately Taxable Income</v>
      </c>
      <c r="G20" t="s">
        <v>41</v>
      </c>
      <c r="H20">
        <v>116676</v>
      </c>
      <c r="I20">
        <f t="shared" si="4"/>
        <v>116675.01</v>
      </c>
      <c r="J20" t="s">
        <v>36</v>
      </c>
      <c r="K20">
        <v>208350</v>
      </c>
      <c r="L20" t="s">
        <v>42</v>
      </c>
      <c r="M20">
        <v>0.33</v>
      </c>
      <c r="N20" t="s">
        <v>37</v>
      </c>
      <c r="O20" t="str">
        <f t="shared" si="1"/>
        <v>{code:"MFS", description:"Married Filing Separately Taxable Income", start:116675.01 ,end:208350 ,taxRate: 0.33}</v>
      </c>
    </row>
    <row r="21" spans="2:15" x14ac:dyDescent="0.25">
      <c r="B21" t="s">
        <v>35</v>
      </c>
      <c r="C21" t="s">
        <v>33</v>
      </c>
      <c r="D21" t="s">
        <v>38</v>
      </c>
      <c r="E21" t="s">
        <v>40</v>
      </c>
      <c r="F21" t="str">
        <f t="shared" si="0"/>
        <v>Married Filing Separately Taxable Income</v>
      </c>
      <c r="G21" t="s">
        <v>41</v>
      </c>
      <c r="H21">
        <v>208351</v>
      </c>
      <c r="I21">
        <f t="shared" si="4"/>
        <v>208350.01</v>
      </c>
      <c r="J21" t="s">
        <v>36</v>
      </c>
      <c r="K21">
        <v>235350</v>
      </c>
      <c r="L21" t="s">
        <v>42</v>
      </c>
      <c r="M21">
        <v>0.35</v>
      </c>
      <c r="N21" t="s">
        <v>37</v>
      </c>
      <c r="O21" t="str">
        <f t="shared" si="1"/>
        <v>{code:"MFS", description:"Married Filing Separately Taxable Income", start:208350.01 ,end:235350 ,taxRate: 0.35}</v>
      </c>
    </row>
    <row r="22" spans="2:15" x14ac:dyDescent="0.25">
      <c r="B22" t="s">
        <v>35</v>
      </c>
      <c r="C22" t="s">
        <v>33</v>
      </c>
      <c r="D22" t="s">
        <v>38</v>
      </c>
      <c r="E22" t="s">
        <v>40</v>
      </c>
      <c r="F22" t="str">
        <f t="shared" si="0"/>
        <v>Married Filing Separately Taxable Income</v>
      </c>
      <c r="G22" t="s">
        <v>41</v>
      </c>
      <c r="H22">
        <v>235351</v>
      </c>
      <c r="I22">
        <f t="shared" si="4"/>
        <v>235350.01</v>
      </c>
      <c r="J22" t="s">
        <v>36</v>
      </c>
      <c r="K22">
        <v>5000000</v>
      </c>
      <c r="L22" t="s">
        <v>42</v>
      </c>
      <c r="M22">
        <v>0.39600000000000002</v>
      </c>
      <c r="N22" t="s">
        <v>37</v>
      </c>
      <c r="O22" t="str">
        <f t="shared" si="1"/>
        <v>{code:"MFS", description:"Married Filing Separately Taxable Income", start:235350.01 ,end:5000000 ,taxRate: 0.396}</v>
      </c>
    </row>
    <row r="23" spans="2:15" x14ac:dyDescent="0.25">
      <c r="B23" t="s">
        <v>35</v>
      </c>
      <c r="C23" t="s">
        <v>31</v>
      </c>
      <c r="D23" t="s">
        <v>39</v>
      </c>
      <c r="E23" t="s">
        <v>40</v>
      </c>
      <c r="F23" t="str">
        <f t="shared" si="0"/>
        <v>Single Taxable Income</v>
      </c>
      <c r="G23" t="s">
        <v>41</v>
      </c>
      <c r="H23">
        <v>0</v>
      </c>
      <c r="I23">
        <f>H23</f>
        <v>0</v>
      </c>
      <c r="J23" t="s">
        <v>36</v>
      </c>
      <c r="K23">
        <v>9325</v>
      </c>
      <c r="L23" t="s">
        <v>42</v>
      </c>
      <c r="M23">
        <v>0.1</v>
      </c>
      <c r="N23" t="s">
        <v>37</v>
      </c>
      <c r="O23" t="str">
        <f t="shared" si="1"/>
        <v>{code:"ST",  description:"Single Taxable Income", start:0 ,end:9325 ,taxRate: 0.1}</v>
      </c>
    </row>
    <row r="24" spans="2:15" x14ac:dyDescent="0.25">
      <c r="B24" t="s">
        <v>35</v>
      </c>
      <c r="C24" t="s">
        <v>31</v>
      </c>
      <c r="D24" t="s">
        <v>38</v>
      </c>
      <c r="E24" t="s">
        <v>40</v>
      </c>
      <c r="F24" t="str">
        <f t="shared" si="0"/>
        <v>Single Taxable Income</v>
      </c>
      <c r="G24" t="s">
        <v>41</v>
      </c>
      <c r="H24">
        <v>9326</v>
      </c>
      <c r="I24">
        <f>K23+0.01</f>
        <v>9325.01</v>
      </c>
      <c r="J24" t="s">
        <v>36</v>
      </c>
      <c r="K24">
        <v>37950</v>
      </c>
      <c r="L24" t="s">
        <v>42</v>
      </c>
      <c r="M24">
        <v>0.15</v>
      </c>
      <c r="N24" t="s">
        <v>37</v>
      </c>
      <c r="O24" t="str">
        <f t="shared" si="1"/>
        <v>{code:"ST", description:"Single Taxable Income", start:9325.01 ,end:37950 ,taxRate: 0.15}</v>
      </c>
    </row>
    <row r="25" spans="2:15" x14ac:dyDescent="0.25">
      <c r="B25" t="s">
        <v>35</v>
      </c>
      <c r="C25" t="s">
        <v>31</v>
      </c>
      <c r="D25" t="s">
        <v>38</v>
      </c>
      <c r="E25" t="s">
        <v>40</v>
      </c>
      <c r="F25" t="str">
        <f t="shared" si="0"/>
        <v>Single Taxable Income</v>
      </c>
      <c r="G25" t="s">
        <v>41</v>
      </c>
      <c r="H25">
        <v>37951</v>
      </c>
      <c r="I25">
        <f t="shared" ref="I25:I29" si="5">K24+0.01</f>
        <v>37950.01</v>
      </c>
      <c r="J25" t="s">
        <v>36</v>
      </c>
      <c r="K25">
        <v>91900</v>
      </c>
      <c r="L25" t="s">
        <v>42</v>
      </c>
      <c r="M25">
        <v>0.25</v>
      </c>
      <c r="N25" t="s">
        <v>37</v>
      </c>
      <c r="O25" t="str">
        <f t="shared" si="1"/>
        <v>{code:"ST", description:"Single Taxable Income", start:37950.01 ,end:91900 ,taxRate: 0.25}</v>
      </c>
    </row>
    <row r="26" spans="2:15" x14ac:dyDescent="0.25">
      <c r="B26" t="s">
        <v>35</v>
      </c>
      <c r="C26" t="s">
        <v>31</v>
      </c>
      <c r="D26" t="s">
        <v>38</v>
      </c>
      <c r="E26" t="s">
        <v>40</v>
      </c>
      <c r="F26" t="str">
        <f t="shared" si="0"/>
        <v>Single Taxable Income</v>
      </c>
      <c r="G26" t="s">
        <v>41</v>
      </c>
      <c r="H26">
        <v>91901</v>
      </c>
      <c r="I26">
        <f t="shared" si="5"/>
        <v>91900.01</v>
      </c>
      <c r="J26" t="s">
        <v>36</v>
      </c>
      <c r="K26">
        <v>191650</v>
      </c>
      <c r="L26" t="s">
        <v>42</v>
      </c>
      <c r="M26">
        <v>0.28000000000000003</v>
      </c>
      <c r="N26" t="s">
        <v>37</v>
      </c>
      <c r="O26" t="str">
        <f t="shared" si="1"/>
        <v>{code:"ST", description:"Single Taxable Income", start:91900.01 ,end:191650 ,taxRate: 0.28}</v>
      </c>
    </row>
    <row r="27" spans="2:15" x14ac:dyDescent="0.25">
      <c r="B27" t="s">
        <v>35</v>
      </c>
      <c r="C27" t="s">
        <v>31</v>
      </c>
      <c r="D27" t="s">
        <v>38</v>
      </c>
      <c r="E27" t="s">
        <v>40</v>
      </c>
      <c r="F27" t="str">
        <f t="shared" si="0"/>
        <v>Single Taxable Income</v>
      </c>
      <c r="G27" t="s">
        <v>41</v>
      </c>
      <c r="H27">
        <v>191651</v>
      </c>
      <c r="I27">
        <f t="shared" si="5"/>
        <v>191650.01</v>
      </c>
      <c r="J27" t="s">
        <v>36</v>
      </c>
      <c r="K27">
        <v>416700</v>
      </c>
      <c r="L27" t="s">
        <v>42</v>
      </c>
      <c r="M27">
        <v>0.33</v>
      </c>
      <c r="N27" t="s">
        <v>37</v>
      </c>
      <c r="O27" t="str">
        <f t="shared" si="1"/>
        <v>{code:"ST", description:"Single Taxable Income", start:191650.01 ,end:416700 ,taxRate: 0.33}</v>
      </c>
    </row>
    <row r="28" spans="2:15" x14ac:dyDescent="0.25">
      <c r="B28" t="s">
        <v>35</v>
      </c>
      <c r="C28" t="s">
        <v>31</v>
      </c>
      <c r="D28" t="s">
        <v>38</v>
      </c>
      <c r="E28" t="s">
        <v>40</v>
      </c>
      <c r="F28" t="str">
        <f t="shared" si="0"/>
        <v>Single Taxable Income</v>
      </c>
      <c r="G28" t="s">
        <v>41</v>
      </c>
      <c r="H28">
        <v>416701</v>
      </c>
      <c r="I28">
        <f t="shared" si="5"/>
        <v>416700.01</v>
      </c>
      <c r="J28" t="s">
        <v>36</v>
      </c>
      <c r="K28">
        <v>418400</v>
      </c>
      <c r="L28" t="s">
        <v>42</v>
      </c>
      <c r="M28">
        <v>0.35</v>
      </c>
      <c r="N28" t="s">
        <v>37</v>
      </c>
      <c r="O28" t="str">
        <f t="shared" si="1"/>
        <v>{code:"ST", description:"Single Taxable Income", start:416700.01 ,end:418400 ,taxRate: 0.35}</v>
      </c>
    </row>
    <row r="29" spans="2:15" x14ac:dyDescent="0.25">
      <c r="B29" t="s">
        <v>35</v>
      </c>
      <c r="C29" t="s">
        <v>31</v>
      </c>
      <c r="D29" t="s">
        <v>38</v>
      </c>
      <c r="E29" t="s">
        <v>40</v>
      </c>
      <c r="F29" t="str">
        <f t="shared" si="0"/>
        <v>Single Taxable Income</v>
      </c>
      <c r="G29" t="s">
        <v>41</v>
      </c>
      <c r="H29">
        <v>418401</v>
      </c>
      <c r="I29">
        <f t="shared" si="5"/>
        <v>418400.01</v>
      </c>
      <c r="J29" t="s">
        <v>36</v>
      </c>
      <c r="K29">
        <v>5000000</v>
      </c>
      <c r="L29" t="s">
        <v>42</v>
      </c>
      <c r="M29">
        <v>0.39600000000000002</v>
      </c>
      <c r="N29" t="s">
        <v>37</v>
      </c>
      <c r="O29" t="str">
        <f t="shared" si="1"/>
        <v>{code:"ST", description:"Single Taxable Income", start:418400.01 ,end:5000000 ,taxRate: 0.396}</v>
      </c>
    </row>
  </sheetData>
  <sortState ref="B2:N29">
    <sortCondition ref="C2:C29"/>
    <sortCondition ref="H2:H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range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jboulet</dc:creator>
  <cp:lastModifiedBy>jboulet</cp:lastModifiedBy>
  <dcterms:created xsi:type="dcterms:W3CDTF">2017-07-05T10:50:48Z</dcterms:created>
  <dcterms:modified xsi:type="dcterms:W3CDTF">2017-07-06T09:24:56Z</dcterms:modified>
</cp:coreProperties>
</file>