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DBD0262-C400-3D45-A32F-8ABD7D244F7A}"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O46" i="5"/>
  <c r="O71" i="5"/>
  <c r="O25" i="5"/>
  <c r="P25" i="5" s="1"/>
  <c r="O42" i="5"/>
  <c r="P42" i="5" s="1"/>
  <c r="R72" i="5"/>
  <c r="S72" i="5" s="1"/>
  <c r="J72" i="5" s="1"/>
  <c r="R66" i="5"/>
  <c r="S66" i="5" s="1"/>
  <c r="J66" i="5" s="1"/>
  <c r="F41" i="4"/>
  <c r="F97" i="4"/>
  <c r="C28" i="12"/>
  <c r="C45" i="12"/>
  <c r="B95" i="4"/>
  <c r="O26" i="5"/>
  <c r="P26" i="5" s="1"/>
  <c r="T26" i="5" s="1"/>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F34" i="3"/>
  <c r="F47" i="3"/>
  <c r="F60" i="3"/>
  <c r="F74" i="3"/>
  <c r="F88" i="3"/>
  <c r="F102" i="3"/>
  <c r="F87" i="4"/>
  <c r="O91" i="5"/>
  <c r="P91" i="5" s="1"/>
  <c r="O45" i="5"/>
  <c r="P45" i="5" s="1"/>
  <c r="O70" i="5"/>
  <c r="P70" i="5" s="1"/>
  <c r="T70" i="5" s="1"/>
  <c r="O95" i="5"/>
  <c r="O49" i="5"/>
  <c r="O66" i="5"/>
  <c r="H116" i="4"/>
  <c r="R92" i="5" s="1"/>
  <c r="S92" i="5" s="1"/>
  <c r="J92" i="5" s="1"/>
  <c r="F77" i="4"/>
  <c r="R31" i="5"/>
  <c r="S31" i="5" s="1"/>
  <c r="J31" i="5" s="1"/>
  <c r="F56" i="3"/>
  <c r="R85" i="5"/>
  <c r="S85" i="5" s="1"/>
  <c r="J85" i="5" s="1"/>
  <c r="F85" i="3"/>
  <c r="O79" i="5"/>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T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O57" i="5"/>
  <c r="P57" i="5" s="1"/>
  <c r="O74" i="5"/>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O86" i="5"/>
  <c r="P86" i="5" s="1"/>
  <c r="T86" i="5" s="1"/>
  <c r="O82" i="5"/>
  <c r="P82" i="5" s="1"/>
  <c r="R25" i="5"/>
  <c r="S25" i="5" s="1"/>
  <c r="J25" i="5" s="1"/>
  <c r="F37" i="3"/>
  <c r="F50" i="3"/>
  <c r="F77" i="3"/>
  <c r="F91" i="3"/>
  <c r="F106" i="3"/>
  <c r="H74" i="4"/>
  <c r="R57" i="5" s="1"/>
  <c r="S57" i="5" s="1"/>
  <c r="J57" i="5" s="1"/>
  <c r="O44" i="5"/>
  <c r="P44" i="5" s="1"/>
  <c r="T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T61" i="5" s="1"/>
  <c r="O65" i="5"/>
  <c r="R35" i="5"/>
  <c r="S35" i="5" s="1"/>
  <c r="J35" i="5" s="1"/>
  <c r="B33" i="6"/>
  <c r="F64" i="3"/>
  <c r="O90" i="5"/>
  <c r="P90" i="5" s="1"/>
  <c r="T90" i="5" s="1"/>
  <c r="C47" i="12"/>
  <c r="R91" i="5"/>
  <c r="S91" i="5" s="1"/>
  <c r="J91" i="5" s="1"/>
  <c r="F24" i="3"/>
  <c r="F38" i="3"/>
  <c r="F51" i="3"/>
  <c r="F65" i="3"/>
  <c r="F79" i="3"/>
  <c r="F93" i="3"/>
  <c r="F107" i="3"/>
  <c r="O27" i="5"/>
  <c r="P27" i="5" s="1"/>
  <c r="O52" i="5"/>
  <c r="P52" i="5" s="1"/>
  <c r="T52" i="5" s="1"/>
  <c r="O77" i="5"/>
  <c r="P77" i="5" s="1"/>
  <c r="T77" i="5" s="1"/>
  <c r="O31" i="5"/>
  <c r="P31" i="5" s="1"/>
  <c r="O56" i="5"/>
  <c r="P56" i="5" s="1"/>
  <c r="T56" i="5" s="1"/>
  <c r="R38" i="5"/>
  <c r="S38" i="5" s="1"/>
  <c r="J38" i="5" s="1"/>
  <c r="R42" i="5"/>
  <c r="S42" i="5" s="1"/>
  <c r="J42" i="5" s="1"/>
  <c r="R46" i="5"/>
  <c r="S46" i="5" s="1"/>
  <c r="J46" i="5" s="1"/>
  <c r="H96" i="4"/>
  <c r="R76" i="5" s="1"/>
  <c r="S76" i="5" s="1"/>
  <c r="J76" i="5" s="1"/>
  <c r="P64" i="5"/>
  <c r="P81" i="5"/>
  <c r="T81" i="5" s="1"/>
  <c r="P93" i="5"/>
  <c r="Q93" i="5"/>
  <c r="H117" i="4" s="1"/>
  <c r="R93" i="5" s="1"/>
  <c r="S93" i="5" s="1"/>
  <c r="J93" i="5" s="1"/>
  <c r="P92" i="5"/>
  <c r="T92" i="5" s="1"/>
  <c r="P46" i="5"/>
  <c r="C39" i="12"/>
  <c r="C40" i="12"/>
  <c r="P28" i="5"/>
  <c r="C33" i="12"/>
  <c r="P36" i="5"/>
  <c r="P30" i="5"/>
  <c r="T30" i="5" s="1"/>
  <c r="P95" i="5"/>
  <c r="C43" i="12"/>
  <c r="P35" i="5"/>
  <c r="P47" i="5"/>
  <c r="T47" i="5" s="1"/>
  <c r="P65" i="5"/>
  <c r="T65" i="5" s="1"/>
  <c r="P32" i="5"/>
  <c r="T32" i="5" s="1"/>
  <c r="P68" i="5"/>
  <c r="T68" i="5" s="1"/>
  <c r="P66" i="5"/>
  <c r="T66" i="5" s="1"/>
  <c r="P29" i="5"/>
  <c r="P63" i="5"/>
  <c r="T63" i="5" s="1"/>
  <c r="P43" i="5"/>
  <c r="T43" i="5" s="1"/>
  <c r="P89" i="5"/>
  <c r="T89" i="5" s="1"/>
  <c r="P71" i="5"/>
  <c r="T71" i="5" s="1"/>
  <c r="P84" i="5"/>
  <c r="T84" i="5" s="1"/>
  <c r="C32" i="12"/>
  <c r="P38" i="5"/>
  <c r="P24" i="5"/>
  <c r="P72" i="5"/>
  <c r="Q95" i="5"/>
  <c r="H119" i="4" s="1"/>
  <c r="R95" i="5" s="1"/>
  <c r="S95" i="5" s="1"/>
  <c r="J95" i="5" s="1"/>
  <c r="C29" i="12"/>
  <c r="C31" i="12"/>
  <c r="P60" i="5"/>
  <c r="T60" i="5" s="1"/>
  <c r="P85" i="5"/>
  <c r="T18" i="5"/>
  <c r="P49" i="5"/>
  <c r="T49" i="5" s="1"/>
  <c r="P21" i="5"/>
  <c r="P67" i="5"/>
  <c r="J65" i="5"/>
  <c r="J79" i="5"/>
  <c r="J88" i="5"/>
  <c r="P39" i="5"/>
  <c r="T39" i="5" s="1"/>
  <c r="P33" i="5"/>
  <c r="J89" i="5"/>
  <c r="P79" i="5"/>
  <c r="T79" i="5" s="1"/>
  <c r="P74" i="5"/>
  <c r="H7" i="15"/>
  <c r="D18" i="4" s="1"/>
  <c r="Q94" i="5"/>
  <c r="H118" i="4" s="1"/>
  <c r="R94" i="5" s="1"/>
  <c r="S94" i="5" s="1"/>
  <c r="J94" i="5" s="1"/>
  <c r="T69" i="5" l="1"/>
  <c r="T25" i="5"/>
  <c r="T29" i="5"/>
  <c r="T45" i="5"/>
  <c r="T53" i="5"/>
  <c r="T37" i="5"/>
  <c r="T36" i="5"/>
  <c r="T27" i="5"/>
  <c r="T51" i="5"/>
  <c r="T35" i="5"/>
  <c r="H6" i="15"/>
  <c r="D17" i="4" s="1"/>
  <c r="H8" i="15"/>
  <c r="D19" i="4" s="1"/>
  <c r="T24" i="5"/>
  <c r="T67" i="5"/>
  <c r="T34" i="5"/>
  <c r="T50" i="5"/>
  <c r="E5" i="15" s="1"/>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G6" i="15" l="1"/>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c r="G17" i="4" l="1"/>
  <c r="B11" i="12"/>
  <c r="I5" i="15"/>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F11" i="12"/>
  <c r="E11" i="12"/>
  <c r="D11" i="12"/>
  <c r="C11" i="12"/>
  <c r="G11" i="12"/>
  <c r="B16" i="12"/>
  <c r="G22" i="4"/>
  <c r="B15" i="12"/>
  <c r="G21" i="4"/>
  <c r="B10" i="12"/>
  <c r="G16" i="4"/>
  <c r="B14" i="12" l="1"/>
  <c r="B12" i="12"/>
  <c r="G12" i="12" s="1"/>
  <c r="B17" i="12"/>
  <c r="E17" i="12" s="1"/>
  <c r="G15" i="4"/>
  <c r="B13" i="12"/>
  <c r="G13" i="12" s="1"/>
  <c r="D17" i="12"/>
  <c r="G17" i="12"/>
  <c r="C17" i="12"/>
  <c r="G14" i="12"/>
  <c r="C14" i="12"/>
  <c r="F14" i="12"/>
  <c r="E14" i="12"/>
  <c r="D14" i="12"/>
  <c r="G15" i="12"/>
  <c r="F15" i="12"/>
  <c r="E15" i="12"/>
  <c r="D15" i="12"/>
  <c r="C15" i="12"/>
  <c r="G16" i="12"/>
  <c r="C16" i="12"/>
  <c r="F16" i="12"/>
  <c r="E16" i="12"/>
  <c r="D16" i="12"/>
  <c r="D12" i="12" l="1"/>
  <c r="C12" i="12"/>
  <c r="F17" i="12"/>
  <c r="F13" i="12"/>
  <c r="F12" i="12"/>
  <c r="E12" i="12"/>
  <c r="C13" i="12"/>
  <c r="D13" i="12"/>
  <c r="E13"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<sst xmlns="http://schemas.openxmlformats.org/spreadsheetml/2006/main" count="4078" uniqueCount="2346">
  <si>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</si>
  <si>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</si>
  <si>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</si>
  <si>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</si>
  <si>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</si>
  <si>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</si>
  <si>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</si>
  <si>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</si>
  <si>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</si>
  <si>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</si>
  <si>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</si>
  <si>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</si>
  <si>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</si>
  <si>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</si>
  <si>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</si>
  <si>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</si>
  <si>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</si>
  <si>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</si>
  <si>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</si>
  <si>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</si>
  <si>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</si>
  <si>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</si>
  <si>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</si>
  <si>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</si>
  <si>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</si>
  <si>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</si>
  <si>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</si>
  <si>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</si>
  <si>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</si>
  <si>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</si>
  <si>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</si>
  <si>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</si>
  <si>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</si>
  <si>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</si>
  <si>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</si>
  <si>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</si>
  <si>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</si>
  <si>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</si>
  <si>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</si>
  <si>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</si>
  <si>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</si>
  <si>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</si>
  <si>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</si>
  <si>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</si>
  <si>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</si>
  <si>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</si>
  <si>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</si>
  <si>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</si>
  <si>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</si>
  <si>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</si>
  <si>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</si>
  <si>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</si>
  <si>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</si>
  <si>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</si>
  <si>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</si>
  <si>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</si>
  <si>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</si>
  <si>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</si>
  <si>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</si>
  <si>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</si>
  <si>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</si>
  <si>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</si>
  <si>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</si>
  <si>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</si>
  <si>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</si>
  <si>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</si>
  <si>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</si>
  <si>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</si>
  <si>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</si>
  <si>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</si>
  <si>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</si>
  <si>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</si>
  <si>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</si>
  <si>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</si>
  <si>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</si>
  <si>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</si>
  <si>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</si>
  <si>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</si>
  <si>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</si>
  <si>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</si>
  <si>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</si>
  <si>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</si>
  <si>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</si>
  <si>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</si>
  <si>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</si>
  <si>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</si>
  <si>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</si>
  <si>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</si>
  <si>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</si>
  <si>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</si>
  <si>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</si>
  <si>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</si>
  <si>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</si>
  <si>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</si>
  <si>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</si>
  <si>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</si>
  <si>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</si>
  <si>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</si>
  <si>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</si>
  <si>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</si>
  <si>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</si>
  <si>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</si>
  <si>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</si>
  <si>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</si>
  <si>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</si>
  <si>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</si>
  <si>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</si>
  <si>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</si>
  <si>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</si>
  <si>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</si>
  <si>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</si>
  <si>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</si>
  <si>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</si>
  <si>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</si>
  <si>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</si>
  <si>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</si>
  <si>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</si>
  <si>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</si>
  <si>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</si>
  <si>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</si>
  <si>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</si>
  <si>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</si>
  <si>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</si>
  <si>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</si>
  <si>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</si>
  <si>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</si>
  <si>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</si>
  <si>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</si>
  <si>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</si>
  <si>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</si>
  <si>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</si>
  <si>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</si>
  <si>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</si>
  <si>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</si>
  <si>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</si>
  <si>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</si>
  <si>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</si>
  <si>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</si>
  <si>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</si>
  <si>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</si>
  <si>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</si>
  <si>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</si>
  <si>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</si>
  <si>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</si>
  <si>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</si>
  <si>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</si>
  <si>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</si>
  <si>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</si>
  <si>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</si>
  <si>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</si>
  <si>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</si>
  <si>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</si>
  <si>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</si>
  <si>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</si>
  <si>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</si>
  <si>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</si>
  <si>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</si>
  <si>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</si>
  <si>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</si>
  <si>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</si>
  <si>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</si>
  <si>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</si>
  <si>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</si>
  <si>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</si>
  <si>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</si>
  <si>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</si>
  <si>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</si>
  <si>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</si>
  <si>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</si>
  <si>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</si>
  <si>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</si>
  <si>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</si>
  <si>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</si>
  <si>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</si>
  <si>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</si>
  <si>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</si>
  <si>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</si>
  <si>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</si>
  <si>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</si>
  <si>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</si>
  <si>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</si>
  <si>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</si>
  <si>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</si>
  <si>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</si>
  <si>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</si>
  <si>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</si>
  <si>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</si>
  <si>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</si>
  <si>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</si>
  <si>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</si>
  <si>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</si>
  <si>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</si>
  <si>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</si>
  <si>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</si>
  <si>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</si>
  <si>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</si>
  <si>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</si>
  <si>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</si>
  <si>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</si>
  <si>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</si>
  <si>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</si>
  <si>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</si>
  <si>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</si>
  <si>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</si>
  <si>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</si>
  <si>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</si>
  <si>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</si>
  <si>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</si>
  <si>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</si>
  <si>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</si>
  <si>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</si>
  <si>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</si>
  <si>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</si>
  <si>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</si>
  <si>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</si>
  <si>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</si>
  <si>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</si>
  <si>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</si>
  <si>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</si>
  <si>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</si>
  <si>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</si>
  <si>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</si>
  <si>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</si>
  <si>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</si>
  <si>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</si>
  <si>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</si>
  <si>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</si>
  <si>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</si>
  <si>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</si>
  <si>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</si>
  <si>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</si>
  <si>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</si>
  <si>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</si>
  <si>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</si>
  <si>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</si>
  <si>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</si>
  <si>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</si>
  <si>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</si>
  <si>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</si>
  <si>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</si>
  <si>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</si>
  <si>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</si>
  <si>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</si>
  <si>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</si>
  <si>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</si>
  <si>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</si>
  <si>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</si>
  <si>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</si>
  <si>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</si>
  <si>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</si>
  <si>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</si>
  <si>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</si>
  <si>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</si>
  <si>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</si>
  <si>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</si>
  <si>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</si>
  <si>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</si>
  <si>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</si>
  <si>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</si>
  <si>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</si>
  <si>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</si>
  <si>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</si>
  <si>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</si>
  <si>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</si>
  <si>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</si>
  <si>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</si>
  <si>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</si>
  <si>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</si>
  <si>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</si>
  <si>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</si>
  <si>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</si>
  <si>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</si>
  <si>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</si>
  <si>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</si>
  <si>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</si>
  <si>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</si>
  <si>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</si>
  <si>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</si>
  <si>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</si>
  <si>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</si>
  <si>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</si>
  <si>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</si>
  <si>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</si>
  <si>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</si>
  <si>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</si>
  <si>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</si>
  <si>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</si>
  <si>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</si>
  <si>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</si>
  <si>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</si>
  <si>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</si>
  <si>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</si>
  <si>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</si>
  <si>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</si>
  <si>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</si>
  <si>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</si>
  <si>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</si>
  <si>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</si>
  <si>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</si>
  <si>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</si>
  <si>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</si>
  <si>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</si>
  <si>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</si>
  <si>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</si>
  <si>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</si>
  <si>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</si>
  <si>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</si>
  <si>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</si>
  <si>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</si>
  <si>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</si>
  <si>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</si>
  <si>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</si>
  <si>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</si>
  <si>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</si>
  <si>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</si>
  <si>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</si>
  <si>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</si>
  <si>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</si>
  <si>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</si>
  <si>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</si>
  <si>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</si>
  <si>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</si>
  <si>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</si>
  <si>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</si>
  <si>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</si>
  <si>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</si>
  <si>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</si>
  <si>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</si>
  <si>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</si>
  <si>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</si>
  <si>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</si>
  <si>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</si>
  <si>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</si>
  <si>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</si>
  <si>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</si>
  <si>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</si>
  <si>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</si>
  <si>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</si>
  <si>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</si>
  <si>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</si>
  <si>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</si>
  <si>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</si>
  <si>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</si>
  <si>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</si>
  <si>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</si>
  <si>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</si>
  <si>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</si>
  <si>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</si>
  <si>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</si>
  <si>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</si>
  <si>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</si>
  <si>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</si>
  <si>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</si>
  <si>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</si>
  <si>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</si>
  <si>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</si>
  <si>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</si>
  <si>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</si>
  <si>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</si>
  <si>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</si>
  <si>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</si>
  <si>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</si>
  <si>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</si>
  <si>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</si>
  <si>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</si>
  <si>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</si>
  <si>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</si>
  <si>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</si>
  <si>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</si>
  <si>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</si>
  <si>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</si>
  <si>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</si>
  <si>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</si>
  <si>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</si>
  <si>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</si>
  <si>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</si>
  <si>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</si>
  <si>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</si>
  <si>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</si>
  <si>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</si>
  <si>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</si>
  <si>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</si>
  <si>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</si>
  <si>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</si>
  <si>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</si>
  <si>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</si>
  <si>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</si>
  <si>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</si>
  <si>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</si>
  <si>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</si>
  <si>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</si>
  <si>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</si>
  <si>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</si>
  <si>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</si>
  <si>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</si>
  <si>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</si>
  <si>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</si>
  <si>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</si>
  <si>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</si>
  <si>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</si>
  <si>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</si>
  <si>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</si>
  <si>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</si>
  <si>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</si>
  <si>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</si>
  <si>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</si>
  <si>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</si>
  <si>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</si>
  <si>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</si>
  <si>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</si>
  <si>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</si>
  <si>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</si>
  <si>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</si>
  <si>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</si>
  <si>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</si>
  <si>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</si>
  <si>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</si>
  <si>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</si>
  <si>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</si>
  <si>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</si>
  <si>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</si>
  <si>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</si>
  <si>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</si>
  <si>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</si>
  <si>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</si>
  <si>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</si>
  <si>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</si>
  <si>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</si>
  <si>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</si>
  <si>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</si>
  <si>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</si>
  <si>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</si>
  <si>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</si>
  <si>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</si>
  <si>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</si>
  <si>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</si>
  <si>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</si>
  <si>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</si>
  <si>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</si>
  <si>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</si>
  <si>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</si>
  <si>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</si>
  <si>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</si>
  <si>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</si>
  <si>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</si>
  <si>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</si>
  <si>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</si>
  <si>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</si>
  <si>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</si>
  <si>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</si>
  <si>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</si>
  <si>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</si>
  <si>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</si>
  <si>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</si>
  <si>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</si>
  <si>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</si>
  <si>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</si>
  <si>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</si>
  <si>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</si>
  <si>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</si>
  <si>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</si>
  <si>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</si>
  <si>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</si>
  <si>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</si>
  <si>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</si>
  <si>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</si>
  <si>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</si>
  <si>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</si>
  <si>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</si>
  <si>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</si>
  <si>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</si>
  <si>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</si>
  <si>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</si>
  <si>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</si>
  <si>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</si>
  <si>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</si>
  <si>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</si>
  <si>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</si>
  <si>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</si>
  <si>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</si>
  <si>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</si>
  <si>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</si>
  <si>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</si>
  <si>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</si>
  <si>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</si>
  <si>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</si>
  <si>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</si>
  <si>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</si>
  <si>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</si>
  <si>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</si>
  <si>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</si>
  <si>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</si>
  <si>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</si>
  <si>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</si>
  <si>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</si>
  <si>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</si>
  <si>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</si>
  <si>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</si>
  <si>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</si>
  <si>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</si>
  <si>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</si>
  <si>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</si>
  <si>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</si>
  <si>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</si>
  <si>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</si>
  <si>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</si>
  <si>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</si>
  <si>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</si>
  <si>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</si>
  <si>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</si>
  <si>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</si>
  <si>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</si>
  <si>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</si>
  <si>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</si>
  <si>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</si>
  <si>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</si>
  <si>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</si>
  <si>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</si>
  <si>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</si>
  <si>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</si>
  <si>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</si>
  <si>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</si>
  <si>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</si>
  <si>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</si>
  <si>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</si>
  <si>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</si>
  <si>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</si>
  <si>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</si>
  <si>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</si>
  <si>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</si>
  <si>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</si>
  <si>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</si>
  <si>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</si>
  <si>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</si>
  <si>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</si>
  <si>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</si>
  <si>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</si>
  <si>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</si>
  <si>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</si>
  <si>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</si>
  <si>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</si>
  <si>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</si>
  <si>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</si>
  <si>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</si>
  <si>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</si>
  <si>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</si>
  <si>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</si>
  <si>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</si>
  <si>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</si>
  <si>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</si>
  <si>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</si>
  <si>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</si>
  <si>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</si>
  <si>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</si>
  <si>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</si>
  <si>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</si>
  <si>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</si>
  <si>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</si>
  <si>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</si>
  <si>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</si>
  <si>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</si>
  <si>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</si>
  <si>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</si>
  <si>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</si>
  <si>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</si>
  <si>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</si>
  <si>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</si>
  <si>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</si>
  <si>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</si>
  <si>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</si>
  <si>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</si>
  <si>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</si>
  <si>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</si>
  <si>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</si>
  <si>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</si>
  <si>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</si>
  <si>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</si>
  <si>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</si>
  <si>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</si>
  <si>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</si>
  <si>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</si>
  <si>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</si>
  <si>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</si>
  <si>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</si>
  <si>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</si>
  <si>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</si>
  <si>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</si>
  <si>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</si>
  <si>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</si>
  <si>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</si>
  <si>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</si>
  <si>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</si>
  <si>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</si>
  <si>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</si>
  <si>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</si>
  <si>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</si>
  <si>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</si>
  <si>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</si>
  <si>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</si>
  <si>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</si>
  <si>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</si>
  <si>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</si>
  <si>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</si>
  <si>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</si>
  <si>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</si>
  <si>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</si>
  <si>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</si>
  <si>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</si>
  <si>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</si>
  <si>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</si>
  <si>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</si>
  <si>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</si>
  <si>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</si>
  <si>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</si>
  <si>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</si>
  <si>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</si>
  <si>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</si>
  <si>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</si>
  <si>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</si>
  <si>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</si>
  <si>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</si>
  <si>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</si>
  <si>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</si>
  <si>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</si>
  <si>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</si>
  <si>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</si>
  <si>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</si>
  <si>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</si>
  <si>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</si>
  <si>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</si>
  <si>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</si>
  <si>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</si>
  <si>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</si>
  <si>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</si>
  <si>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</si>
  <si>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</si>
  <si>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</si>
  <si>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</si>
  <si>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</si>
  <si>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</si>
  <si>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</si>
  <si>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</si>
  <si>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</si>
  <si>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</si>
  <si>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</si>
  <si>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</si>
  <si>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</si>
  <si>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</si>
  <si>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</si>
  <si>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</si>
  <si>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</si>
  <si>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</si>
  <si>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</si>
  <si>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</si>
  <si>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</si>
  <si>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</si>
  <si>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</si>
  <si>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</si>
  <si>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</si>
  <si>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</si>
  <si>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</si>
  <si>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</si>
  <si>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</si>
  <si>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</si>
  <si>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</si>
  <si>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</si>
  <si>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</si>
  <si>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</si>
  <si>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</si>
  <si>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</si>
  <si>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</si>
  <si>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</si>
  <si>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</si>
  <si>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</si>
  <si>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</si>
  <si>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</si>
  <si>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</si>
  <si>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</si>
  <si>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</si>
  <si>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</si>
  <si>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</si>
  <si>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</si>
  <si>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</si>
  <si>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</si>
  <si>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</si>
  <si>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</si>
  <si>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</si>
  <si>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</si>
  <si>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</si>
  <si>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</si>
  <si>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</si>
  <si>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</si>
  <si>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</si>
  <si>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</si>
  <si>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</si>
  <si>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</si>
  <si>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</si>
  <si>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</si>
  <si>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</si>
  <si>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</si>
  <si>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</si>
  <si>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</si>
  <si>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</si>
  <si>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</si>
  <si>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</si>
  <si>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</si>
  <si>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</si>
  <si>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</si>
  <si>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</si>
  <si>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</si>
  <si>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</si>
  <si>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</si>
  <si>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</si>
  <si>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</si>
  <si>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</si>
  <si>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</si>
  <si>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</si>
  <si>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</si>
  <si>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</si>
  <si>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</si>
  <si>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</si>
  <si>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</si>
  <si>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</si>
  <si>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</si>
  <si>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</si>
  <si>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</si>
  <si>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</si>
  <si>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</si>
  <si>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</si>
  <si>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</si>
  <si>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</si>
  <si>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</si>
  <si>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</si>
  <si>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</si>
  <si>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</si>
  <si>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</si>
  <si>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</si>
  <si>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</si>
  <si>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</si>
  <si>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</si>
  <si>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</si>
  <si>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</si>
  <si>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</si>
  <si>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</si>
  <si>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</si>
  <si>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</si>
  <si>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</si>
  <si>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</si>
  <si>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</si>
  <si>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</si>
  <si>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</si>
  <si>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</si>
  <si>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</si>
  <si>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</si>
  <si>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</si>
  <si>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</si>
  <si>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</si>
  <si>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</si>
  <si>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</si>
  <si>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</si>
  <si>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</si>
  <si>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</si>
  <si>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</si>
  <si>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</si>
  <si>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</si>
  <si>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</si>
  <si>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</si>
  <si>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</si>
  <si>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</si>
  <si>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</si>
  <si>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</si>
  <si>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</si>
  <si>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</si>
  <si>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</si>
  <si>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</si>
  <si>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</si>
  <si>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</si>
  <si>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</si>
  <si>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</si>
  <si>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</si>
  <si>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</si>
  <si>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</si>
  <si>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</si>
  <si>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</si>
  <si>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</si>
  <si>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</si>
  <si>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</si>
  <si>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</si>
  <si>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</si>
  <si>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</si>
  <si>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</si>
  <si>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</si>
  <si>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</si>
  <si>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</si>
  <si>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</si>
  <si>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</si>
  <si>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</si>
  <si>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</si>
  <si>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</si>
  <si>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</si>
  <si>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</si>
  <si>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</si>
  <si>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</si>
  <si>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</si>
  <si>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</si>
  <si>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</si>
  <si>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</si>
  <si>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</si>
  <si>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</si>
  <si>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</si>
  <si>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</si>
  <si>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</si>
  <si>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</si>
  <si>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</si>
  <si>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</si>
  <si>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</si>
  <si>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</si>
  <si>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</si>
  <si>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</si>
  <si>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</si>
  <si>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</si>
  <si>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</si>
  <si>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</si>
  <si>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</si>
  <si>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</si>
  <si>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</si>
  <si>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</si>
  <si>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</si>
  <si>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</si>
  <si>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</si>
  <si>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</si>
  <si>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</si>
  <si>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</si>
  <si>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</si>
  <si>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</si>
  <si>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</si>
  <si>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</si>
  <si>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</si>
  <si>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</si>
  <si>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</si>
  <si>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</si>
  <si>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</si>
  <si>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</si>
  <si>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</si>
  <si>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</si>
  <si>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</si>
  <si>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</si>
  <si>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</si>
  <si>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</si>
  <si>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</si>
  <si>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</si>
  <si>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</si>
  <si>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</si>
  <si>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</si>
  <si>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</si>
  <si>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</si>
  <si>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</si>
  <si>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</si>
  <si>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</si>
  <si>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</si>
  <si>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</si>
  <si>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</si>
  <si>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</si>
  <si>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</si>
  <si>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</si>
  <si>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</si>
  <si>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</si>
  <si>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</si>
  <si>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</si>
  <si>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</si>
  <si>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</si>
  <si>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</si>
  <si>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</si>
  <si>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</si>
  <si>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</si>
  <si>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</si>
  <si>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</si>
  <si>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</si>
  <si>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</si>
  <si>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</si>
  <si>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</si>
  <si>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</si>
  <si>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</si>
  <si>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</si>
  <si>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</si>
  <si>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</si>
  <si>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</si>
  <si>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</si>
  <si>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</si>
  <si>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</si>
  <si>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</si>
  <si>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</si>
  <si>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</si>
  <si>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</si>
  <si>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</si>
  <si>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</si>
  <si>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</si>
  <si>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</si>
  <si>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</si>
  <si>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</si>
  <si>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</si>
  <si>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</si>
  <si>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</si>
  <si>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</si>
  <si>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</si>
  <si>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</si>
  <si>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</si>
  <si>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</si>
  <si>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</si>
  <si>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</si>
  <si>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</si>
  <si>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</si>
  <si>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</si>
  <si>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</si>
  <si>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</si>
  <si>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</si>
  <si>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</si>
  <si>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</si>
  <si>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</si>
  <si>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</si>
  <si>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</si>
  <si>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</si>
  <si>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</si>
  <si>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</si>
  <si>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</si>
  <si>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</si>
  <si>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</si>
  <si>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</si>
  <si>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</si>
  <si>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</si>
  <si>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</si>
  <si>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</si>
  <si>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</si>
  <si>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</si>
  <si>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</si>
  <si>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</si>
  <si>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</si>
  <si>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</si>
  <si>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</si>
  <si>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</si>
  <si>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</si>
  <si>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</si>
  <si>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</si>
  <si>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</si>
  <si>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</si>
  <si>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</si>
  <si>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</si>
  <si>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</si>
  <si>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</si>
  <si>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</si>
  <si>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</si>
  <si>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</si>
  <si>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</si>
  <si>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</si>
  <si>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</si>
  <si>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</si>
  <si>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</si>
  <si>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</si>
  <si>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</si>
  <si>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</si>
  <si>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</si>
  <si>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</si>
  <si>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</si>
  <si>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</si>
  <si>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</si>
  <si>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</si>
  <si>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</si>
  <si>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</si>
  <si>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</si>
  <si>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</si>
  <si>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</si>
  <si>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</si>
  <si>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</si>
  <si>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</si>
  <si>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</si>
  <si>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</si>
  <si>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</si>
  <si>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</si>
  <si>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</si>
  <si>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</si>
  <si>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</si>
  <si>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</si>
  <si>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</si>
  <si>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</si>
  <si>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</si>
  <si>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</si>
  <si>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</si>
  <si>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</si>
  <si>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</si>
  <si>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</si>
  <si>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</si>
  <si>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</si>
  <si>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</si>
  <si>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</si>
  <si>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</si>
  <si>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</si>
  <si>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</si>
  <si>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</si>
  <si>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</si>
  <si>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</si>
  <si>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</si>
  <si>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</si>
  <si>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</si>
  <si>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</si>
  <si>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</si>
  <si>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</si>
  <si>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</si>
  <si>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</si>
  <si>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</si>
  <si>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</si>
  <si>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</si>
  <si>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</si>
  <si>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</si>
  <si>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</si>
  <si>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</si>
  <si>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</si>
  <si>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</si>
  <si>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</si>
  <si>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</si>
  <si>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</si>
  <si>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</si>
  <si>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</si>
  <si>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</si>
  <si>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</si>
  <si>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</si>
  <si>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</si>
  <si>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</si>
  <si>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</si>
  <si>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</si>
  <si>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</si>
  <si>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</si>
  <si>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</si>
  <si>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</si>
  <si>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</si>
  <si>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</si>
  <si>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</si>
  <si>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</si>
  <si>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</si>
  <si>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</si>
  <si>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</si>
  <si>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</si>
  <si>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</si>
  <si>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</si>
  <si>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</si>
  <si>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</si>
  <si>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</si>
  <si>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</si>
  <si>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</si>
  <si>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</si>
  <si>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</si>
  <si>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</si>
  <si>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</si>
  <si>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</si>
  <si>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</si>
  <si>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</si>
  <si>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</si>
  <si>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</si>
  <si>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</si>
  <si>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</si>
  <si>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</si>
  <si>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</si>
  <si>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</si>
  <si>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</si>
  <si>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</si>
  <si>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</si>
  <si>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</si>
  <si>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</si>
  <si>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</si>
  <si>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</si>
  <si>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</si>
  <si>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</si>
  <si>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</si>
  <si>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</si>
  <si>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</si>
  <si>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</si>
  <si>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</si>
  <si>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</si>
  <si>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</si>
  <si>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</si>
  <si>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</si>
  <si>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</si>
  <si>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</si>
  <si>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</si>
  <si>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</si>
  <si>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</si>
  <si>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</si>
  <si>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</si>
  <si>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</si>
  <si>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</si>
  <si>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</si>
  <si>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</si>
  <si>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</si>
  <si>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</si>
  <si>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</si>
  <si>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</si>
  <si>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</si>
  <si>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</si>
  <si>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</si>
  <si>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</si>
  <si>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</si>
  <si>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</si>
  <si>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</si>
  <si>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</si>
  <si>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</si>
  <si>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</si>
  <si>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</si>
  <si>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</si>
  <si>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</si>
  <si>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</si>
  <si>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</si>
  <si>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</si>
  <si>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</si>
  <si>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</si>
  <si>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</si>
  <si>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</si>
  <si>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</si>
  <si>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</si>
  <si>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</si>
  <si>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</si>
  <si>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</si>
  <si>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</si>
  <si>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</si>
  <si>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</si>
  <si>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</si>
  <si>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</si>
  <si>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</si>
  <si>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</si>
  <si>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</si>
  <si>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</si>
  <si>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</si>
  <si>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</si>
  <si>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</si>
  <si>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</si>
  <si>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</si>
  <si>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</si>
  <si>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</si>
  <si>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</si>
  <si>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</si>
  <si>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</si>
  <si>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</si>
  <si>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</si>
  <si>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</si>
  <si>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</si>
  <si>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</si>
  <si>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</si>
  <si>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</si>
  <si>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</si>
  <si>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</si>
  <si>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</si>
  <si>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</si>
  <si>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</si>
  <si>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</si>
  <si>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</si>
  <si>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</si>
  <si>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</si>
  <si>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</si>
  <si>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</si>
  <si>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</si>
  <si>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</si>
  <si>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</si>
  <si>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</si>
  <si>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</si>
  <si>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</si>
  <si>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</si>
  <si>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</si>
  <si>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</si>
  <si>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</si>
  <si>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</si>
  <si>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</si>
  <si>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</si>
  <si>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</si>
  <si>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</si>
  <si>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</si>
  <si>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</si>
  <si>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</si>
  <si>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</si>
  <si>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</si>
  <si>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</si>
  <si>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</si>
  <si>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</si>
  <si>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</si>
  <si>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</si>
  <si>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</si>
  <si>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</si>
  <si>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</si>
  <si>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</si>
  <si>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</si>
  <si>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</si>
  <si>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</si>
  <si>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</si>
  <si>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</si>
  <si>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</si>
  <si>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</si>
  <si>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</si>
  <si>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</si>
  <si>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</si>
  <si>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</si>
  <si>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</si>
  <si>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</si>
  <si>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</si>
  <si>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</si>
  <si>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</si>
  <si>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</si>
  <si>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</si>
  <si>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</si>
  <si>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</si>
  <si>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</si>
  <si>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</si>
  <si>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</si>
  <si>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</si>
  <si>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</si>
  <si>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</si>
  <si>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</si>
  <si>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</si>
  <si>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</si>
  <si>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</si>
  <si>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</si>
  <si>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</si>
  <si>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</si>
  <si>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</si>
  <si>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</si>
  <si>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</si>
  <si>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</si>
  <si>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</si>
  <si>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</si>
  <si>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</si>
  <si>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</si>
  <si>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</si>
  <si>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</si>
  <si>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</si>
  <si>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</si>
  <si>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</si>
  <si>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</si>
  <si>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</si>
  <si>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</si>
  <si>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</si>
  <si>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</si>
  <si>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</si>
  <si>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</si>
  <si>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</si>
  <si>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</si>
  <si>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</si>
  <si>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</si>
  <si>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</si>
  <si>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</si>
  <si>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</si>
  <si>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</si>
  <si>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</si>
  <si>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</si>
  <si>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</si>
  <si>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</si>
  <si>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</si>
  <si>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</si>
  <si>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</si>
  <si>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</si>
  <si>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</si>
  <si>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</si>
  <si>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</si>
  <si>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</si>
  <si>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</si>
  <si>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</si>
  <si>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</si>
  <si>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</si>
  <si>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</si>
  <si>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</si>
  <si>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</si>
  <si>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</si>
  <si>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</si>
  <si>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</si>
  <si>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</si>
  <si>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</si>
  <si>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</si>
  <si>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</si>
  <si>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</si>
  <si>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</si>
  <si>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</si>
  <si>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</si>
  <si>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</si>
  <si>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</si>
  <si>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</si>
  <si>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</si>
  <si>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</si>
  <si>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</si>
  <si>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</si>
  <si>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</si>
  <si>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</si>
  <si>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</si>
  <si>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</si>
  <si>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</si>
  <si>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</si>
  <si>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</si>
  <si>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</si>
  <si>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</si>
  <si>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</si>
  <si>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</si>
  <si>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</si>
  <si>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</si>
  <si>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</si>
  <si>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</si>
  <si>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</si>
  <si>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</si>
  <si>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</si>
  <si>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</si>
  <si>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</si>
  <si>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</si>
  <si>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</si>
  <si>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</si>
  <si>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</si>
  <si>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</si>
  <si>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</si>
  <si>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</si>
  <si>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</si>
  <si>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</si>
  <si>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</si>
  <si>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</si>
  <si>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</si>
  <si>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</si>
  <si>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</si>
  <si>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</si>
  <si>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</si>
  <si>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</si>
  <si>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</si>
  <si>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</si>
  <si>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</si>
  <si>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</si>
  <si>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</si>
  <si>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</si>
  <si>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</si>
  <si>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</si>
  <si>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</si>
  <si>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</si>
  <si>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</si>
  <si>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</si>
  <si>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</si>
  <si>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</si>
  <si>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</si>
  <si>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</si>
  <si>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</si>
  <si>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</si>
  <si>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</si>
  <si>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</si>
  <si>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</si>
  <si>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</si>
  <si>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</si>
  <si>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</si>
  <si>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</si>
  <si>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</si>
  <si>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</si>
  <si>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</si>
  <si>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</si>
  <si>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</si>
  <si>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</si>
  <si>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</si>
  <si>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</si>
  <si>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</si>
  <si>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</si>
  <si>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</si>
  <si>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</si>
  <si>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</si>
  <si>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</si>
  <si>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</si>
  <si>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</si>
  <si>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</si>
  <si>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</si>
  <si>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</si>
  <si>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</si>
  <si>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</si>
  <si>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</si>
  <si>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</si>
  <si>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</si>
  <si>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</si>
  <si>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</si>
  <si>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</si>
  <si>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</si>
  <si>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</si>
  <si>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</si>
  <si>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</si>
  <si>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</si>
  <si>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</si>
  <si>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</si>
  <si>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</si>
  <si>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</si>
  <si>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</si>
  <si>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</si>
  <si>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</si>
  <si>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</si>
  <si>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</si>
  <si>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</si>
  <si>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</si>
  <si>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</si>
  <si>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</si>
  <si>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</si>
  <si>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</si>
  <si>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</si>
  <si>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</si>
  <si>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</si>
  <si>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</si>
  <si>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</si>
  <si>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</si>
  <si>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</si>
  <si>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</si>
  <si>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</si>
  <si>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</si>
  <si>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</si>
  <si>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</si>
  <si>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</si>
  <si>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</si>
  <si>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</si>
  <si>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</si>
  <si>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</si>
  <si>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</si>
  <si>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</si>
  <si>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</si>
  <si>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</si>
  <si>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</si>
  <si>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</si>
  <si>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</si>
  <si>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</si>
  <si>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</si>
  <si>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</si>
  <si>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</si>
  <si>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</si>
  <si>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</si>
  <si>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</si>
  <si>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</si>
  <si>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</si>
  <si>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</si>
  <si>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</si>
  <si>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</si>
  <si>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</si>
  <si>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</si>
  <si>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</si>
  <si>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</si>
  <si>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</si>
  <si>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</si>
  <si>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</si>
  <si>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</si>
  <si>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</si>
  <si>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</si>
  <si>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</si>
  <si>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</si>
  <si>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</si>
  <si>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</si>
  <si>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</si>
  <si>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</si>
  <si>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</si>
  <si>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</si>
  <si>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</si>
  <si>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</si>
  <si>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</si>
  <si>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</si>
  <si>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</si>
  <si>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</si>
  <si>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</si>
  <si>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</si>
  <si>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</si>
  <si>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</si>
  <si>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</si>
  <si>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</si>
  <si>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</si>
  <si>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</si>
  <si>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</si>
  <si>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</si>
  <si>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</si>
  <si>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</si>
  <si>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</si>
  <si>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</si>
  <si>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</si>
  <si>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</si>
  <si>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</si>
  <si>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</si>
  <si>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</si>
  <si>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</si>
  <si>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</si>
  <si>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</si>
  <si>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</si>
  <si>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</si>
  <si>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</si>
  <si>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</si>
  <si>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</si>
  <si>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</si>
  <si>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</si>
  <si>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</si>
  <si>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</si>
  <si>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</si>
  <si>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</si>
  <si>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</si>
  <si>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</si>
  <si>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</si>
  <si>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</si>
  <si>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</si>
  <si>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</si>
  <si>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</si>
  <si>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</si>
  <si>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</si>
  <si>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</si>
  <si>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</si>
  <si>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</si>
  <si>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</si>
  <si>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</si>
  <si>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</si>
  <si>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</si>
  <si>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</si>
  <si>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</si>
  <si>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</si>
  <si>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</si>
  <si>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</si>
  <si>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</si>
  <si>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</si>
  <si>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</si>
  <si>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</si>
  <si>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</si>
  <si>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</si>
  <si>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</si>
  <si>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</si>
  <si>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</si>
  <si>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</si>
  <si>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</si>
  <si>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</si>
  <si>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</si>
  <si>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</si>
  <si>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</si>
  <si>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</si>
  <si>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</si>
  <si>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</si>
  <si>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</si>
  <si>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</si>
  <si>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</si>
  <si>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</si>
  <si>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</si>
  <si>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</si>
  <si>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</si>
  <si>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</si>
  <si>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</si>
  <si>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</si>
  <si>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</si>
  <si>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</si>
  <si>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</si>
  <si>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</si>
  <si>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</si>
  <si>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</si>
  <si>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</si>
  <si>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</si>
  <si>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</si>
  <si>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</si>
  <si>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</si>
  <si>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</si>
  <si>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</si>
  <si>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</si>
  <si>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</si>
  <si>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</si>
  <si>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</si>
  <si>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</si>
  <si>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</si>
  <si>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</si>
  <si>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</si>
  <si>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</si>
  <si>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</si>
  <si>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</si>
  <si>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</si>
  <si>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</si>
  <si>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</si>
  <si>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</si>
  <si>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</si>
  <si>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</si>
  <si>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</si>
  <si>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</si>
  <si>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</si>
  <si>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</si>
  <si>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</si>
  <si>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</si>
  <si>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</si>
  <si>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</si>
  <si>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</si>
  <si>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</si>
  <si>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</si>
  <si>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</si>
  <si>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</si>
  <si>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</si>
  <si>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</si>
  <si>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</si>
  <si>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</si>
  <si>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</si>
  <si>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</si>
  <si>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</si>
  <si>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</si>
  <si>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</si>
  <si>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</si>
  <si>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</si>
  <si>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</si>
  <si>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</si>
  <si>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</si>
  <si>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</si>
  <si>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</si>
  <si>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</si>
  <si>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</si>
  <si>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</si>
  <si>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</si>
  <si>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</si>
  <si>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</si>
  <si>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</si>
  <si>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</si>
  <si>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</si>
  <si>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</si>
  <si>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</si>
  <si>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</si>
  <si>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</si>
  <si>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</si>
  <si>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</si>
  <si>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</si>
  <si>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</si>
  <si>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</si>
  <si>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</si>
  <si>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</si>
  <si>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</si>
  <si>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</si>
  <si>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</si>
  <si>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</si>
  <si>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</si>
  <si>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</si>
  <si>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</si>
  <si>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</si>
  <si>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</si>
  <si>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</si>
  <si>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</si>
  <si>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</si>
  <si>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</si>
  <si>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</si>
  <si>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</si>
  <si>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</si>
  <si>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</si>
  <si>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</si>
  <si>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</si>
  <si>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</si>
  <si>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</si>
  <si>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</si>
  <si>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</si>
  <si>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</si>
  <si>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</si>
  <si>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</si>
  <si>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</si>
  <si>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</si>
  <si>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</si>
  <si>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</si>
  <si>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</si>
  <si>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</si>
  <si>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</si>
  <si>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</si>
  <si>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</si>
  <si>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</si>
  <si>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</si>
  <si>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</si>
  <si>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</si>
  <si>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</si>
  <si>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</si>
  <si>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</si>
  <si>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</si>
  <si>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</si>
  <si>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</si>
  <si>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</si>
  <si>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</si>
  <si>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</si>
  <si>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</si>
  <si>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</si>
  <si>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</si>
  <si>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</si>
  <si>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</si>
  <si>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</si>
  <si>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</si>
  <si>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</si>
  <si>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</si>
  <si>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</si>
  <si>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</si>
  <si>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</si>
  <si>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</si>
  <si>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</si>
  <si>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</si>
  <si>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</si>
  <si>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</si>
  <si>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</si>
  <si>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</si>
  <si>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</si>
  <si>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</si>
  <si>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</si>
  <si>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</si>
  <si>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</si>
  <si>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</si>
  <si>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</si>
  <si>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</si>
  <si>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</si>
  <si>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</si>
  <si>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</si>
  <si>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</si>
  <si>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</si>
  <si>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</si>
  <si>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</si>
  <si>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</si>
  <si>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</si>
  <si>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</si>
  <si>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</si>
  <si>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</si>
  <si>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</si>
  <si>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</si>
  <si>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</si>
  <si>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</si>
  <si>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</si>
  <si>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</si>
  <si>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</si>
  <si>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</si>
  <si>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</si>
  <si>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</si>
  <si>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</si>
  <si>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</si>
  <si>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</si>
  <si>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</si>
  <si>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</si>
  <si>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</si>
  <si>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</si>
  <si>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</si>
  <si>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</si>
  <si>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</si>
  <si>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</si>
  <si>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</si>
  <si>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</si>
  <si>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</si>
  <si>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</si>
  <si>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</si>
  <si>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</si>
  <si>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</si>
  <si>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</si>
  <si>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</si>
  <si>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</si>
  <si>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</si>
  <si>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</si>
  <si>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</si>
  <si>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</si>
  <si>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</si>
  <si>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</si>
  <si>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</si>
  <si>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</si>
  <si>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</si>
  <si>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</si>
  <si>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</si>
  <si>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</si>
  <si>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</si>
  <si>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</si>
  <si>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</si>
  <si>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</si>
  <si>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</si>
  <si>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</si>
  <si>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</si>
  <si>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</si>
  <si>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</si>
  <si>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</si>
  <si>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</si>
  <si>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</si>
  <si>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</si>
  <si>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</si>
  <si>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</si>
  <si>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</si>
  <si>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</si>
  <si>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</si>
  <si>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</si>
  <si>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</si>
  <si>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</si>
  <si>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</si>
  <si>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</si>
  <si>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</si>
  <si>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</si>
  <si>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</si>
  <si>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</si>
  <si>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</si>
  <si>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</si>
  <si>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</si>
  <si>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</si>
  <si>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</si>
  <si>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</si>
  <si>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</si>
  <si>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</si>
  <si>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</si>
  <si>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</si>
  <si>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</si>
  <si>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</si>
  <si>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</si>
  <si>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</si>
  <si>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</si>
  <si>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</si>
  <si>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</si>
  <si>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</si>
  <si>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</si>
  <si>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</si>
  <si>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</si>
  <si>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</si>
  <si>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</si>
  <si>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</si>
  <si>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</si>
  <si>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</si>
  <si>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</si>
  <si>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</si>
  <si>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</si>
  <si>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</si>
  <si>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</si>
  <si>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</si>
  <si>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</si>
  <si>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</si>
  <si>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</si>
  <si>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</si>
  <si>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</si>
  <si>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</si>
  <si>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</si>
  <si>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</si>
  <si>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</si>
  <si>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</si>
  <si>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</si>
  <si>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</si>
  <si>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</si>
  <si>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</si>
  <si>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</si>
  <si>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</si>
  <si>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</si>
  <si>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</si>
  <si>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</si>
  <si>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</si>
  <si>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</si>
  <si>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</si>
  <si>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</si>
  <si>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</si>
  <si>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</si>
  <si>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</si>
  <si>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</si>
  <si>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</si>
  <si>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</si>
  <si>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</si>
  <si>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</si>
  <si>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</si>
  <si>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</si>
  <si>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</si>
  <si>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</si>
  <si>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</si>
  <si>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</si>
  <si>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</si>
  <si>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</si>
  <si>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</si>
  <si>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</si>
  <si>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</si>
  <si>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</si>
  <si>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</si>
  <si>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</si>
  <si>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</si>
  <si>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</si>
  <si>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</si>
  <si>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</si>
  <si>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</si>
  <si>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</si>
  <si>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</si>
  <si>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</si>
  <si>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</si>
  <si>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</si>
  <si>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</si>
  <si>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</si>
  <si>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</si>
  <si>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</si>
  <si>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</si>
  <si>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</si>
  <si>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</si>
  <si>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</si>
  <si>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</si>
  <si>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</si>
  <si>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</si>
  <si>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</si>
  <si>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</si>
  <si>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</si>
  <si>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</si>
  <si>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</si>
  <si>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</si>
  <si>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</si>
  <si>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</si>
  <si>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</si>
  <si>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</si>
  <si>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</si>
  <si>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</si>
  <si>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</si>
  <si>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</si>
  <si>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</si>
  <si>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</si>
  <si>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</si>
  <si>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</si>
  <si>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</si>
  <si>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</si>
  <si>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</si>
  <si>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</si>
  <si>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</si>
  <si>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</si>
  <si>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</si>
  <si>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</si>
  <si>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</si>
  <si>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</si>
  <si>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</si>
  <si>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</si>
  <si>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</si>
  <si>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</si>
  <si>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</si>
  <si>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</si>
  <si>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</si>
  <si>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</si>
  <si>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</si>
  <si>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</si>
  <si>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</si>
  <si>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</si>
  <si>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</si>
  <si>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</si>
  <si>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</si>
  <si>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</si>
  <si>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</si>
  <si>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</si>
  <si>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</si>
  <si>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</si>
  <si>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</si>
  <si>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</si>
  <si>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</si>
  <si>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</si>
  <si>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</si>
  <si>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</si>
  <si>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</si>
  <si>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</si>
  <si>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</si>
  <si>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</si>
  <si>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</si>
  <si>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</si>
  <si>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</si>
  <si>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</si>
  <si>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</si>
  <si>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</si>
  <si>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</si>
  <si>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</si>
  <si>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</si>
  <si>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</si>
  <si>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</si>
  <si>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</si>
  <si>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</si>
  <si>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</si>
  <si>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</si>
  <si>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</si>
  <si>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</si>
  <si>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</si>
  <si>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</si>
  <si>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</si>
  <si>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</si>
  <si>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</si>
  <si>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</si>
  <si>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</si>
  <si>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</si>
  <si>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</si>
  <si>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</si>
  <si>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</si>
  <si>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</si>
  <si>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</si>
  <si>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</si>
  <si>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</si>
  <si>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</si>
  <si>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</si>
  <si>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</si>
  <si>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</si>
  <si>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</si>
  <si>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</si>
  <si>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</si>
  <si>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</si>
  <si>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</si>
  <si>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</si>
  <si>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</si>
  <si>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</si>
  <si>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</si>
  <si>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</si>
  <si>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</si>
  <si>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</si>
  <si>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</si>
  <si>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</si>
  <si>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</si>
  <si>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</si>
  <si>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</si>
  <si>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</si>
  <si>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</si>
  <si>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</si>
  <si>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</si>
  <si>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</si>
  <si>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</si>
  <si>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</si>
  <si>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</si>
  <si>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</si>
  <si>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</si>
  <si>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</si>
  <si>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</si>
  <si>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</si>
  <si>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</si>
  <si>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</si>
  <si>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</si>
  <si>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</si>
  <si>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</si>
  <si>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</si>
  <si>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</si>
  <si>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</si>
  <si>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</si>
  <si>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</si>
  <si>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</si>
  <si>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</si>
  <si>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</si>
  <si>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</si>
  <si>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</si>
  <si>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</si>
  <si>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</si>
  <si>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</si>
  <si>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</si>
  <si>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</si>
  <si>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</si>
  <si>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</si>
  <si>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</si>
  <si>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</si>
  <si>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</si>
  <si>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</si>
  <si>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</si>
  <si>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</si>
  <si>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</si>
  <si>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</si>
  <si>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</si>
  <si>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</si>
  <si>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</si>
  <si>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</si>
  <si>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</si>
  <si>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</si>
  <si>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</si>
  <si>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</si>
  <si>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</si>
  <si>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</si>
  <si>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</si>
  <si>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</si>
  <si>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</si>
  <si>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</si>
  <si>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</si>
  <si>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</si>
  <si>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</si>
  <si>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</si>
  <si>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</si>
  <si>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</si>
  <si>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</si>
  <si>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</si>
  <si>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</si>
  <si>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</si>
  <si>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</si>
  <si>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</si>
  <si>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</si>
  <si>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</si>
  <si>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</si>
  <si>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</si>
  <si>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</si>
  <si>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</si>
  <si>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</si>
  <si>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</si>
  <si>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</si>
  <si>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</si>
  <si>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</si>
  <si>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</si>
  <si>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</si>
  <si>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</si>
  <si>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</si>
  <si>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</si>
  <si>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</si>
  <si>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</si>
  <si>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</si>
  <si>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</si>
  <si>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</si>
  <si>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</si>
  <si>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</si>
  <si>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</si>
  <si>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</si>
  <si>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</si>
  <si>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</si>
  <si>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</si>
  <si>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</si>
  <si>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</si>
  <si>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</si>
  <si>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</si>
  <si>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</si>
  <si>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</si>
  <si>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</si>
  <si>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</si>
  <si>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</si>
  <si>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</si>
  <si>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</si>
  <si>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</si>
  <si>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</si>
  <si>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</si>
  <si>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</si>
  <si>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</si>
  <si>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</si>
  <si>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</si>
  <si>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</si>
  <si>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</si>
  <si>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</si>
  <si>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</si>
  <si>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</si>
  <si>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</si>
  <si>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</si>
  <si>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</si>
  <si>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</si>
  <si>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</si>
  <si>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</si>
  <si>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</si>
  <si>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</si>
  <si>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</si>
  <si>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</si>
  <si>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</si>
  <si>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</si>
  <si>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</si>
  <si>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</si>
  <si>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</si>
  <si>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</si>
  <si>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</si>
  <si>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</si>
  <si>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</si>
  <si>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</si>
  <si>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</si>
  <si>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</si>
  <si>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</si>
  <si>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</si>
  <si>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</si>
  <si>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</si>
  <si>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</si>
  <si>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</si>
  <si>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</si>
  <si>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</si>
  <si>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</si>
  <si>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</si>
  <si>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</si>
  <si>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</si>
  <si>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</si>
  <si>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</si>
  <si>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</si>
  <si>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</si>
  <si>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</si>
  <si>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</si>
  <si>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</si>
  <si>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</si>
  <si>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</si>
  <si>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</si>
  <si>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</si>
  <si>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</si>
  <si>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</si>
  <si>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</si>
  <si>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</si>
  <si>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</si>
  <si>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</si>
  <si>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</si>
  <si>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</si>
  <si>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</si>
  <si>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</si>
  <si>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</si>
  <si>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</si>
  <si>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</si>
  <si>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</si>
  <si>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</si>
  <si>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</si>
  <si>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</si>
  <si>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</si>
  <si>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</si>
  <si>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</si>
  <si>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</si>
  <si>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</si>
  <si>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</si>
  <si>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</si>
  <si>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</si>
  <si>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</si>
  <si>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</si>
  <si>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</si>
  <si>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</si>
  <si>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</si>
  <si>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</si>
  <si>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</si>
  <si>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</si>
  <si>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</si>
  <si>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</si>
  <si>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</si>
  <si>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</si>
  <si>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</si>
  <si>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</si>
  <si>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</si>
  <si>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</si>
  <si>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</si>
  <si>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</si>
  <si>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</si>
  <si>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</si>
  <si>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</si>
  <si>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</si>
  <si>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</si>
  <si>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</si>
  <si>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</si>
  <si>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</si>
  <si>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</si>
  <si>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</si>
  <si>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</si>
  <si>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</si>
  <si>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</si>
  <si>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</si>
  <si>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</si>
  <si>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</si>
  <si>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</si>
  <si>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</si>
  <si>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</si>
  <si>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</si>
  <si>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</si>
  <si>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</si>
  <si>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</si>
  <si>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</si>
  <si>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</si>
  <si>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</si>
  <si>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</si>
  <si>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</si>
  <si>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</si>
  <si>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</si>
  <si>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</si>
  <si>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</si>
  <si>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</si>
  <si>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</si>
  <si>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</si>
  <si>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</si>
  <si>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</si>
  <si>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</si>
  <si>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</si>
  <si>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</si>
  <si>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</si>
  <si>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</si>
  <si>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</si>
  <si>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</si>
  <si>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</si>
  <si>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</si>
  <si>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</si>
  <si>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</si>
  <si>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</si>
  <si>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</si>
  <si>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</si>
  <si>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</si>
  <si>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</si>
  <si>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</si>
  <si>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</si>
  <si>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</si>
  <si>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</si>
  <si>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</si>
  <si>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</si>
  <si>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</si>
  <si>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</si>
  <si>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</si>
  <si>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</si>
  <si>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</si>
  <si>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</si>
  <si>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</si>
  <si>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</si>
  <si>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</si>
  <si>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</si>
  <si>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</si>
  <si>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</si>
  <si>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</si>
  <si>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</si>
  <si>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</si>
  <si>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</si>
  <si>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</si>
  <si>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</si>
  <si>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</si>
  <si>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</si>
  <si>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</si>
  <si>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</si>
  <si>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</si>
  <si>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</si>
  <si>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</si>
  <si>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</si>
  <si>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</si>
  <si>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</si>
  <si>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</si>
  <si>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</si>
  <si>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</si>
  <si>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</si>
  <si>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</si>
  <si>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</si>
  <si>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</si>
  <si>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</si>
  <si>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</si>
  <si>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</si>
  <si>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</si>
  <si>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</si>
  <si>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</si>
  <si>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</si>
  <si>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</si>
  <si>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</si>
  <si>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</si>
  <si>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</si>
  <si>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</si>
  <si>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</si>
  <si>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</si>
  <si>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</si>
  <si>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</si>
  <si>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</si>
  <si>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</si>
  <si>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</si>
  <si>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</si>
  <si>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</si>
  <si>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</si>
  <si>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LearnPlatform currently supports data storage in the following regions:</t>
    </r>
    <r>
      <rPr>
        <sz val="12"/>
        <color rgb="FF000000"/>
        <rFont val="Verdana"/>
        <family val="2"/>
      </rPr>
      <t xml:space="preserve">
</t>
    </r>
    <r>
      <rPr>
        <sz val="11"/>
        <color rgb="FF000000"/>
        <rFont val="Verdana"/>
        <family val="2"/>
      </rPr>
      <t xml:space="preserve"> • Virginia (US-East-1)</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</si>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</sst>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238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19"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5" zoomScaleNormal="100" workbookViewId="0">
      <selection activeCell="D105" sqref="D10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2268</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2269</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2270</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2271</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2271</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2272</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2273</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2274</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2274</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2275</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2274</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2276</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2277</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2329</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2340</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60" x14ac:dyDescent="0.15">
      <c r="A27" s="16" t="s">
        <v>60</v>
      </c>
      <c r="B27" s="16" t="str">
        <f>VLOOKUP(A27,Questions!B$18:C$109,2,FALSE)</f>
        <v>Do you have a dedicated Software and System Development team(s)? (e.g. Customer Support, Implementation, Product Management, etc.)</v>
      </c>
      <c r="C27" s="23" t="s">
        <v>220</v>
      </c>
      <c r="D27" s="253" t="s">
        <v>2265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2318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2341</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2279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2280</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2281</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2282</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2330</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2342</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2283</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2331</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2332</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2284</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2333</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2285</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2335</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2286</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2287</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2336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2338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2321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2324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4"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2288</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2289</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2339</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2290</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2327</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2325</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2326</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2291</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2292</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59" t="s">
        <v>244</v>
      </c>
      <c r="D75" s="258" t="s">
        <v>2293</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2294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2300</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2302</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2303</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2307</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2343</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2344</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2308</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2309</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2310</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2334</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2345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2311</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2312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2328</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2316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5"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4" t="s">
        <v>25</v>
      </c>
      <c r="B5" s="316" t="str">
        <f>'HECVAT - Lite | Vendor Response'!C6</f>
        <v>Instructure</v>
      </c>
      <c r="C5" s="272"/>
      <c r="D5" s="230"/>
      <c r="E5" s="230"/>
      <c r="F5" s="74" t="s">
        <v>27</v>
      </c>
      <c r="G5" s="312" t="str">
        <f>'HECVAT - Lite | Vendor Response'!C7</f>
        <v>LearnPlatform</v>
      </c>
      <c r="H5" s="270"/>
      <c r="I5" s="272"/>
    </row>
    <row r="6" spans="1:9" ht="48" customHeight="1" x14ac:dyDescent="0.2">
      <c r="A6" s="74" t="s">
        <v>35</v>
      </c>
      <c r="B6" s="317" t="str">
        <f>'HECVAT - Lite | Vendor Response'!C11</f>
        <v>See GNRL-08 for Instructure's contact information.</v>
      </c>
      <c r="C6" s="272"/>
      <c r="D6" s="231"/>
      <c r="E6" s="231"/>
      <c r="F6" s="74" t="s">
        <v>29</v>
      </c>
      <c r="G6" s="312"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07" t="str">
        <f>'HECVAT - Lite | Vendor Response'!C12</f>
        <v>See GNRL-08 for Instructure's contact information.</v>
      </c>
      <c r="C7" s="266"/>
      <c r="D7" s="232"/>
      <c r="E7" s="232"/>
      <c r="F7" s="74" t="s">
        <v>147</v>
      </c>
      <c r="G7" s="297" t="s">
        <v>148</v>
      </c>
      <c r="H7" s="298"/>
      <c r="I7" s="266"/>
    </row>
    <row r="8" spans="1:9" ht="48" customHeight="1" x14ac:dyDescent="0.2">
      <c r="A8" s="233" t="s">
        <v>149</v>
      </c>
      <c r="B8" s="308" t="str">
        <f>'HECVAT - Lite | Vendor Response'!C13</f>
        <v>Please reach out to your designated Customer Success Manager or Sales representative.
 For new clients, contact info@instructure.com</v>
      </c>
      <c r="C8" s="301"/>
      <c r="D8" s="234"/>
      <c r="E8" s="231"/>
      <c r="F8" s="235" t="s">
        <v>150</v>
      </c>
      <c r="G8" s="299">
        <f>'HECVAT - Lite | Vendor Response'!C3</f>
        <v>45569</v>
      </c>
      <c r="H8" s="300"/>
      <c r="I8" s="301"/>
    </row>
    <row r="9" spans="1:9" ht="24" customHeight="1" thickBot="1" x14ac:dyDescent="0.25">
      <c r="A9" s="173"/>
      <c r="B9" s="174"/>
      <c r="C9" s="174"/>
      <c r="D9" s="171"/>
      <c r="E9" s="171"/>
      <c r="F9" s="171"/>
      <c r="G9" s="172"/>
      <c r="H9" s="172"/>
      <c r="I9" s="172"/>
    </row>
    <row r="10" spans="1:9" ht="48" customHeight="1" thickBot="1" x14ac:dyDescent="0.2">
      <c r="A10" s="304" t="s">
        <v>2236</v>
      </c>
      <c r="B10" s="306"/>
      <c r="C10" s="170" t="s">
        <v>816</v>
      </c>
      <c r="D10" s="302"/>
      <c r="E10" s="302"/>
      <c r="F10" s="303"/>
      <c r="G10" s="303"/>
      <c r="H10" s="303"/>
      <c r="I10" s="303"/>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09"/>
      <c r="B27" s="310"/>
      <c r="C27" s="310"/>
      <c r="D27" s="310"/>
      <c r="E27" s="187" t="s">
        <v>56</v>
      </c>
      <c r="F27" s="304" t="s">
        <v>2237</v>
      </c>
      <c r="G27" s="305"/>
      <c r="H27" s="305"/>
      <c r="I27" s="306"/>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1"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296"/>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5" t="str">
        <f>'HECVAT - Lite | Vendor Response'!C30:D30</f>
        <v/>
      </c>
      <c r="D37" s="296"/>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31"/>
    </row>
    <row r="4" spans="1:26" ht="32.25" customHeight="1" x14ac:dyDescent="0.2">
      <c r="A4" s="101" t="s">
        <v>928</v>
      </c>
      <c r="B4" s="330" t="str">
        <f>'HECVAT - Lite | Vendor Response'!C8</f>
        <v>Unique rapid-cycle evaluation technology provides insight into which tools are moving the needle with usage, cost, and outcomes analyses.</v>
      </c>
      <c r="C4" s="270"/>
      <c r="D4" s="270"/>
      <c r="E4" s="270"/>
      <c r="F4" s="270"/>
      <c r="G4" s="270"/>
      <c r="H4" s="331"/>
    </row>
    <row r="5" spans="1:26" ht="36" customHeight="1" x14ac:dyDescent="0.2">
      <c r="A5" s="332"/>
      <c r="B5" s="298"/>
      <c r="C5" s="266"/>
      <c r="D5" s="336" t="s">
        <v>929</v>
      </c>
      <c r="E5" s="272"/>
      <c r="F5" s="337"/>
      <c r="G5" s="298"/>
      <c r="H5" s="338"/>
    </row>
    <row r="6" spans="1:26" ht="35.25" customHeight="1" x14ac:dyDescent="0.2">
      <c r="A6" s="333"/>
      <c r="B6" s="334"/>
      <c r="C6" s="335"/>
      <c r="D6" s="102">
        <f>Values!J8</f>
        <v>0.85185185185185186</v>
      </c>
      <c r="E6" s="103" t="str">
        <f>IF(D6&gt;=0.9,"A",IF(D6&gt;=0.8,"B",IF(D6&gt;=0.7,"C",IF(D6&gt;=0.6,"D","F"))))</f>
        <v>B</v>
      </c>
      <c r="F6" s="339"/>
      <c r="G6" s="334"/>
      <c r="H6" s="340"/>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4"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2024-04-10T23:10:07Z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