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8_{E3C800F0-E636-4DC7-81C3-C4ED1FD631E3}" xr6:coauthVersionLast="45" xr6:coauthVersionMax="45" xr10:uidLastSave="{00000000-0000-0000-0000-000000000000}"/>
  <bookViews>
    <workbookView xWindow="-108" yWindow="-108" windowWidth="23256" windowHeight="12576"/>
  </bookViews>
  <sheets>
    <sheet name="20200614_05-03-57_IL1b" sheetId="1" r:id="rId1"/>
  </sheets>
  <definedNames>
    <definedName name="_xlnm._FilterDatabase" localSheetId="0" hidden="1">'20200614_05-03-57_IL1b'!$A$1:$AN$28</definedName>
  </definedNames>
  <calcPr calcId="0"/>
</workbook>
</file>

<file path=xl/calcChain.xml><?xml version="1.0" encoding="utf-8"?>
<calcChain xmlns="http://schemas.openxmlformats.org/spreadsheetml/2006/main">
  <c r="C32" i="1" l="1"/>
  <c r="B32" i="1"/>
  <c r="B31" i="1"/>
  <c r="C31" i="1"/>
  <c r="F31" i="1"/>
  <c r="D31" i="1"/>
  <c r="E31" i="1" s="1"/>
</calcChain>
</file>

<file path=xl/sharedStrings.xml><?xml version="1.0" encoding="utf-8"?>
<sst xmlns="http://schemas.openxmlformats.org/spreadsheetml/2006/main" count="451" uniqueCount="93">
  <si>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</si>
  <si>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</si>
  <si>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</si>
  <si>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</si>
  <si>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</si>
  <si>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</si>
  <si>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</si>
  <si>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</si>
  <si>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</si>
  <si>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</si>
  <si>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</si>
  <si>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</si>
  <si>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</si>
  <si>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</si>
  <si>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</si>
  <si>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</si>
  <si>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</si>
  <si>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</si>
  <si>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</si>
  <si>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</si>
  <si>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</si>
  <si>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</si>
  <si>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</si>
  <si>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</si>
  <si>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</si>
  <si>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</si>
  <si>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</si>
  <si>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</si>
  <si>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</si>
  <si>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</si>
  <si>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</si>
  <si>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</si>
  <si>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</si>
  <si>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</si>
  <si>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</si>
  <si>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</si>
  <si>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</si>
  <si>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</si>
  <si>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</si>
  <si>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</si>
  <si>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IL1b</t>
  </si>
  <si>
    <t>NA</t>
  </si>
  <si>
    <t>pM</t>
  </si>
  <si>
    <t>pg/ml</t>
  </si>
  <si>
    <t>Serum</t>
  </si>
  <si>
    <t>Healthy control</t>
  </si>
  <si>
    <t>Mean</t>
  </si>
  <si>
    <t>SD</t>
  </si>
  <si>
    <t>PMID</t>
  </si>
  <si>
    <t>Article</t>
  </si>
  <si>
    <t>pg/mL</t>
  </si>
  <si>
    <t>DB</t>
  </si>
  <si>
    <t>http://dx.doi.org/10.1016/j.ejcdt.2015.01.005</t>
  </si>
  <si>
    <t>Table 7, p. 350</t>
  </si>
  <si>
    <t>Nonsmokers</t>
  </si>
  <si>
    <t>Sputum</t>
  </si>
  <si>
    <t>Not specified</t>
  </si>
  <si>
    <t>Plasma</t>
  </si>
  <si>
    <t>Median</t>
  </si>
  <si>
    <t>IQR(Q1, Q3)</t>
  </si>
  <si>
    <t>table 2</t>
  </si>
  <si>
    <t>table 3</t>
  </si>
  <si>
    <t>Lymph node</t>
  </si>
  <si>
    <t>SEM</t>
  </si>
  <si>
    <t>Table3,p.544</t>
  </si>
  <si>
    <t>Fig.2A,p.205</t>
  </si>
  <si>
    <t>page 10</t>
  </si>
  <si>
    <t>Table 1, p. 339</t>
  </si>
  <si>
    <t>White/Japanese/Latino/African American/Hawaiian</t>
  </si>
  <si>
    <t>fig 3, p 12</t>
  </si>
  <si>
    <t>GeomMean</t>
  </si>
  <si>
    <t>GeomSD</t>
  </si>
  <si>
    <t>tab 2, p 1581</t>
  </si>
  <si>
    <t>tab 2, p 1867</t>
  </si>
  <si>
    <t>Caucasian/other</t>
  </si>
  <si>
    <t>Tab.2, p.1727</t>
  </si>
  <si>
    <t>Average</t>
  </si>
  <si>
    <t>Fig. 1, p. 4</t>
  </si>
  <si>
    <t>SE</t>
  </si>
  <si>
    <t>Tab. 1, p. 2424</t>
  </si>
  <si>
    <t>Fig. 1, p. 562</t>
  </si>
  <si>
    <t>Ex - 7/current - 3/non-smoker - 6</t>
  </si>
  <si>
    <t>Fig. 4, p. 5</t>
  </si>
  <si>
    <t>Tab. 1, p. 693</t>
  </si>
  <si>
    <t>Suppl. Fig. 1, p. 6</t>
  </si>
  <si>
    <t>COVID-2019</t>
  </si>
  <si>
    <t>No current smoking</t>
  </si>
  <si>
    <t>Current smoking - 3</t>
  </si>
  <si>
    <t>Fig. 4, p. 7</t>
  </si>
  <si>
    <t>HC</t>
  </si>
  <si>
    <t>COVID-19</t>
  </si>
  <si>
    <t>lymph node</t>
  </si>
  <si>
    <t>linning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</si>
</sst>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topLeftCell="A16" workbookViewId="0">
      <selection activeCell="B40" sqref="B40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t="s">
        <v>40</v>
      </c>
      <c r="C2">
        <v>8.6504065040650405E-2</v>
      </c>
      <c r="D2">
        <v>1.6910569105691099E-2</v>
      </c>
      <c r="E2" t="s">
        <v>41</v>
      </c>
      <c r="F2" t="s">
        <v>41</v>
      </c>
      <c r="G2" t="s">
        <v>41</v>
      </c>
      <c r="H2">
        <v>2.66</v>
      </c>
      <c r="I2">
        <v>0.52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28490868</v>
      </c>
      <c r="V2" t="s">
        <v>49</v>
      </c>
      <c r="AB2">
        <v>40</v>
      </c>
    </row>
    <row r="3" spans="1:40" x14ac:dyDescent="0.3">
      <c r="A3" t="s">
        <v>40</v>
      </c>
      <c r="C3">
        <v>4.9430894308943103E-2</v>
      </c>
      <c r="D3">
        <v>4.8780487804877997E-3</v>
      </c>
      <c r="E3" t="s">
        <v>41</v>
      </c>
      <c r="F3" t="s">
        <v>41</v>
      </c>
      <c r="G3" t="s">
        <v>41</v>
      </c>
      <c r="H3">
        <v>1.52</v>
      </c>
      <c r="I3">
        <v>0.15</v>
      </c>
      <c r="J3" t="s">
        <v>41</v>
      </c>
      <c r="K3" t="s">
        <v>41</v>
      </c>
      <c r="L3" t="s">
        <v>41</v>
      </c>
      <c r="M3" t="s">
        <v>42</v>
      </c>
      <c r="N3" t="s">
        <v>50</v>
      </c>
      <c r="O3" t="s">
        <v>44</v>
      </c>
      <c r="P3" t="s">
        <v>45</v>
      </c>
      <c r="Q3" t="s">
        <v>46</v>
      </c>
      <c r="R3" t="s">
        <v>47</v>
      </c>
      <c r="S3" t="s">
        <v>51</v>
      </c>
      <c r="T3" t="s">
        <v>52</v>
      </c>
      <c r="U3" t="s">
        <v>53</v>
      </c>
      <c r="V3" t="s">
        <v>49</v>
      </c>
      <c r="X3">
        <v>17</v>
      </c>
      <c r="Y3">
        <v>3</v>
      </c>
      <c r="Z3">
        <v>55.05</v>
      </c>
      <c r="AB3">
        <v>20</v>
      </c>
      <c r="AF3" t="s">
        <v>54</v>
      </c>
    </row>
    <row r="4" spans="1:40" x14ac:dyDescent="0.3">
      <c r="A4" t="s">
        <v>40</v>
      </c>
      <c r="C4">
        <v>4.3021138211382102</v>
      </c>
      <c r="D4">
        <v>0.30504065040650402</v>
      </c>
      <c r="E4">
        <v>14.591219512195099</v>
      </c>
      <c r="F4">
        <v>0.30504065040650402</v>
      </c>
      <c r="G4">
        <v>14.591219512195099</v>
      </c>
      <c r="H4">
        <v>132.29</v>
      </c>
      <c r="I4">
        <v>9.3800000000000008</v>
      </c>
      <c r="J4">
        <v>448.68</v>
      </c>
      <c r="K4">
        <v>9.3800000000000008</v>
      </c>
      <c r="L4">
        <v>448.68</v>
      </c>
      <c r="M4" t="s">
        <v>42</v>
      </c>
      <c r="N4" t="s">
        <v>43</v>
      </c>
      <c r="O4" t="s">
        <v>55</v>
      </c>
      <c r="P4" t="s">
        <v>45</v>
      </c>
      <c r="Q4" t="s">
        <v>46</v>
      </c>
      <c r="R4" t="s">
        <v>56</v>
      </c>
      <c r="S4" t="s">
        <v>48</v>
      </c>
      <c r="T4">
        <v>21622588</v>
      </c>
      <c r="V4" t="s">
        <v>49</v>
      </c>
      <c r="AB4">
        <v>15</v>
      </c>
    </row>
    <row r="5" spans="1:40" x14ac:dyDescent="0.3">
      <c r="A5" t="s">
        <v>40</v>
      </c>
      <c r="C5">
        <v>1.91869918699187E-2</v>
      </c>
      <c r="D5">
        <v>3.1869918699186997E-2</v>
      </c>
      <c r="E5" t="s">
        <v>41</v>
      </c>
      <c r="F5" t="s">
        <v>41</v>
      </c>
      <c r="G5" t="s">
        <v>41</v>
      </c>
      <c r="H5">
        <v>0.59</v>
      </c>
      <c r="I5">
        <v>0.98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57</v>
      </c>
      <c r="P5" t="s">
        <v>45</v>
      </c>
      <c r="Q5" t="s">
        <v>58</v>
      </c>
      <c r="R5" t="s">
        <v>59</v>
      </c>
      <c r="S5" t="s">
        <v>48</v>
      </c>
      <c r="T5">
        <v>25980674</v>
      </c>
      <c r="U5" t="s">
        <v>60</v>
      </c>
      <c r="V5" t="s">
        <v>49</v>
      </c>
      <c r="AB5">
        <v>8</v>
      </c>
    </row>
    <row r="6" spans="1:40" x14ac:dyDescent="0.3">
      <c r="A6" t="s">
        <v>40</v>
      </c>
      <c r="C6">
        <v>4.8780487804877997E-3</v>
      </c>
      <c r="D6">
        <v>6.1788617886178898E-2</v>
      </c>
      <c r="E6" t="s">
        <v>41</v>
      </c>
      <c r="F6" t="s">
        <v>41</v>
      </c>
      <c r="G6" t="s">
        <v>41</v>
      </c>
      <c r="H6">
        <v>0.15</v>
      </c>
      <c r="I6">
        <v>1.9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58</v>
      </c>
      <c r="R6" t="s">
        <v>59</v>
      </c>
      <c r="S6" t="s">
        <v>48</v>
      </c>
      <c r="T6">
        <v>17332188</v>
      </c>
      <c r="U6" t="s">
        <v>61</v>
      </c>
      <c r="V6" t="s">
        <v>49</v>
      </c>
      <c r="X6">
        <v>85</v>
      </c>
      <c r="Y6">
        <v>102</v>
      </c>
      <c r="AB6">
        <v>187</v>
      </c>
    </row>
    <row r="7" spans="1:40" x14ac:dyDescent="0.3">
      <c r="A7" t="s">
        <v>40</v>
      </c>
      <c r="C7">
        <v>7.4796747967479701E-3</v>
      </c>
      <c r="D7">
        <v>6.4065040650406496E-2</v>
      </c>
      <c r="E7" t="s">
        <v>41</v>
      </c>
      <c r="F7" t="s">
        <v>41</v>
      </c>
      <c r="G7" t="s">
        <v>41</v>
      </c>
      <c r="H7">
        <v>0.23</v>
      </c>
      <c r="I7">
        <v>1.97</v>
      </c>
      <c r="J7" t="s">
        <v>41</v>
      </c>
      <c r="K7" t="s">
        <v>41</v>
      </c>
      <c r="L7" t="s">
        <v>41</v>
      </c>
      <c r="M7" t="s">
        <v>42</v>
      </c>
      <c r="N7" t="s">
        <v>43</v>
      </c>
      <c r="O7" t="s">
        <v>44</v>
      </c>
      <c r="P7" t="s">
        <v>45</v>
      </c>
      <c r="Q7" t="s">
        <v>58</v>
      </c>
      <c r="R7" t="s">
        <v>59</v>
      </c>
      <c r="S7" t="s">
        <v>48</v>
      </c>
      <c r="T7">
        <v>17332188</v>
      </c>
      <c r="U7" t="s">
        <v>61</v>
      </c>
      <c r="V7" t="s">
        <v>49</v>
      </c>
      <c r="X7">
        <v>86</v>
      </c>
      <c r="Y7">
        <v>100</v>
      </c>
      <c r="AB7">
        <v>186</v>
      </c>
    </row>
    <row r="8" spans="1:40" x14ac:dyDescent="0.3">
      <c r="A8" t="s">
        <v>40</v>
      </c>
      <c r="C8">
        <v>4.8780487804878099E-2</v>
      </c>
      <c r="D8">
        <v>8.1300813008130107E-3</v>
      </c>
      <c r="E8" t="s">
        <v>41</v>
      </c>
      <c r="F8" t="s">
        <v>41</v>
      </c>
      <c r="G8" t="s">
        <v>41</v>
      </c>
      <c r="H8">
        <v>1.5</v>
      </c>
      <c r="I8">
        <v>0.25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62</v>
      </c>
      <c r="P8" t="s">
        <v>45</v>
      </c>
      <c r="Q8" t="s">
        <v>46</v>
      </c>
      <c r="R8" t="s">
        <v>63</v>
      </c>
      <c r="S8" t="s">
        <v>48</v>
      </c>
      <c r="T8">
        <v>11263768</v>
      </c>
      <c r="U8" t="s">
        <v>64</v>
      </c>
      <c r="V8" t="s">
        <v>49</v>
      </c>
      <c r="Z8">
        <v>25</v>
      </c>
      <c r="AB8">
        <v>20</v>
      </c>
    </row>
    <row r="9" spans="1:40" x14ac:dyDescent="0.3">
      <c r="A9" t="s">
        <v>40</v>
      </c>
      <c r="C9">
        <v>0.45528455284552799</v>
      </c>
      <c r="D9">
        <v>6.50406504065041E-2</v>
      </c>
      <c r="E9" t="s">
        <v>41</v>
      </c>
      <c r="F9" t="s">
        <v>41</v>
      </c>
      <c r="G9" t="s">
        <v>41</v>
      </c>
      <c r="H9">
        <v>14</v>
      </c>
      <c r="I9">
        <v>2</v>
      </c>
      <c r="J9" t="s">
        <v>41</v>
      </c>
      <c r="K9" t="s">
        <v>41</v>
      </c>
      <c r="L9" t="s">
        <v>41</v>
      </c>
      <c r="M9" t="s">
        <v>42</v>
      </c>
      <c r="N9" t="s">
        <v>43</v>
      </c>
      <c r="O9" t="s">
        <v>62</v>
      </c>
      <c r="P9" t="s">
        <v>45</v>
      </c>
      <c r="Q9" t="s">
        <v>46</v>
      </c>
      <c r="R9" t="s">
        <v>47</v>
      </c>
      <c r="S9" t="s">
        <v>48</v>
      </c>
      <c r="T9">
        <v>24364843</v>
      </c>
      <c r="U9" t="s">
        <v>65</v>
      </c>
      <c r="V9" t="s">
        <v>49</v>
      </c>
      <c r="X9">
        <v>25</v>
      </c>
      <c r="AB9">
        <v>25</v>
      </c>
    </row>
    <row r="10" spans="1:40" x14ac:dyDescent="0.3">
      <c r="A10" t="s">
        <v>40</v>
      </c>
      <c r="C10">
        <v>0.19512195121951201</v>
      </c>
      <c r="D10">
        <v>0.48780487804877998</v>
      </c>
      <c r="E10" t="s">
        <v>41</v>
      </c>
      <c r="F10" t="s">
        <v>41</v>
      </c>
      <c r="G10" t="s">
        <v>41</v>
      </c>
      <c r="H10">
        <v>6</v>
      </c>
      <c r="I10">
        <v>15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58</v>
      </c>
      <c r="R10" t="s">
        <v>59</v>
      </c>
      <c r="S10" t="s">
        <v>48</v>
      </c>
      <c r="T10">
        <v>24363402</v>
      </c>
      <c r="U10" t="s">
        <v>66</v>
      </c>
      <c r="V10" t="s">
        <v>49</v>
      </c>
      <c r="AB10">
        <v>50</v>
      </c>
    </row>
    <row r="11" spans="1:40" x14ac:dyDescent="0.3">
      <c r="A11" t="s">
        <v>40</v>
      </c>
      <c r="C11">
        <v>3.2520325203252001E-2</v>
      </c>
      <c r="D11">
        <v>1.6260162601626001E-2</v>
      </c>
      <c r="E11">
        <v>6.8292682926829301E-2</v>
      </c>
      <c r="F11" t="s">
        <v>41</v>
      </c>
      <c r="G11" t="s">
        <v>41</v>
      </c>
      <c r="H11">
        <v>1</v>
      </c>
      <c r="I11">
        <v>0.5</v>
      </c>
      <c r="J11">
        <v>2.1</v>
      </c>
      <c r="K11" t="s">
        <v>41</v>
      </c>
      <c r="L11" t="s">
        <v>41</v>
      </c>
      <c r="M11" t="s">
        <v>42</v>
      </c>
      <c r="N11" t="s">
        <v>50</v>
      </c>
      <c r="O11" t="s">
        <v>44</v>
      </c>
      <c r="P11" t="s">
        <v>45</v>
      </c>
      <c r="Q11" t="s">
        <v>58</v>
      </c>
      <c r="R11" t="s">
        <v>59</v>
      </c>
      <c r="S11" t="s">
        <v>48</v>
      </c>
      <c r="T11">
        <v>23300021</v>
      </c>
      <c r="U11" t="s">
        <v>67</v>
      </c>
      <c r="V11" t="s">
        <v>49</v>
      </c>
      <c r="W11" t="s">
        <v>68</v>
      </c>
      <c r="X11">
        <v>313</v>
      </c>
      <c r="Y11">
        <v>228</v>
      </c>
      <c r="Z11">
        <v>70</v>
      </c>
      <c r="AB11">
        <v>541</v>
      </c>
      <c r="AD11">
        <v>26.4</v>
      </c>
      <c r="AH11">
        <v>12.3</v>
      </c>
    </row>
    <row r="12" spans="1:40" x14ac:dyDescent="0.3">
      <c r="A12" t="s">
        <v>40</v>
      </c>
      <c r="C12">
        <v>3.7398373983739801</v>
      </c>
      <c r="D12">
        <v>0.32520325203251998</v>
      </c>
      <c r="E12" t="s">
        <v>41</v>
      </c>
      <c r="F12" t="s">
        <v>41</v>
      </c>
      <c r="G12" t="s">
        <v>41</v>
      </c>
      <c r="H12">
        <v>115</v>
      </c>
      <c r="I12">
        <v>10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46</v>
      </c>
      <c r="R12" t="s">
        <v>63</v>
      </c>
      <c r="S12" t="s">
        <v>48</v>
      </c>
      <c r="T12">
        <v>26520877</v>
      </c>
      <c r="U12" t="s">
        <v>69</v>
      </c>
      <c r="V12" t="s">
        <v>49</v>
      </c>
      <c r="X12">
        <v>4</v>
      </c>
      <c r="Y12">
        <v>6</v>
      </c>
      <c r="Z12">
        <v>47</v>
      </c>
    </row>
    <row r="13" spans="1:40" x14ac:dyDescent="0.3">
      <c r="A13" t="s">
        <v>40</v>
      </c>
      <c r="C13">
        <v>5.3658536585365901E-2</v>
      </c>
      <c r="D13">
        <v>0.110243902439024</v>
      </c>
      <c r="E13" t="s">
        <v>41</v>
      </c>
      <c r="F13" t="s">
        <v>41</v>
      </c>
      <c r="G13" t="s">
        <v>41</v>
      </c>
      <c r="H13">
        <v>1.65</v>
      </c>
      <c r="I13">
        <v>3.39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57</v>
      </c>
      <c r="P13" t="s">
        <v>45</v>
      </c>
      <c r="Q13" t="s">
        <v>70</v>
      </c>
      <c r="R13" t="s">
        <v>71</v>
      </c>
      <c r="S13" t="s">
        <v>48</v>
      </c>
      <c r="T13">
        <v>20501772</v>
      </c>
      <c r="U13" t="s">
        <v>72</v>
      </c>
      <c r="V13" t="s">
        <v>49</v>
      </c>
      <c r="X13">
        <v>34</v>
      </c>
      <c r="Y13">
        <v>52</v>
      </c>
      <c r="Z13">
        <v>54</v>
      </c>
      <c r="AB13">
        <v>86</v>
      </c>
      <c r="AD13">
        <v>25.3</v>
      </c>
    </row>
    <row r="14" spans="1:40" x14ac:dyDescent="0.3">
      <c r="A14" t="s">
        <v>40</v>
      </c>
      <c r="C14">
        <v>4.0975609756097597E-2</v>
      </c>
      <c r="D14">
        <v>3.2520325203252001E-2</v>
      </c>
      <c r="E14">
        <v>5.5284552845528502E-2</v>
      </c>
      <c r="F14" t="s">
        <v>41</v>
      </c>
      <c r="G14" t="s">
        <v>41</v>
      </c>
      <c r="H14">
        <v>1.26</v>
      </c>
      <c r="I14">
        <v>1</v>
      </c>
      <c r="J14">
        <v>1.7</v>
      </c>
      <c r="K14" t="s">
        <v>41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58</v>
      </c>
      <c r="R14" t="s">
        <v>59</v>
      </c>
      <c r="S14" t="s">
        <v>48</v>
      </c>
      <c r="T14">
        <v>22238172</v>
      </c>
      <c r="U14" t="s">
        <v>73</v>
      </c>
      <c r="V14" t="s">
        <v>49</v>
      </c>
      <c r="W14" t="s">
        <v>74</v>
      </c>
      <c r="X14">
        <v>7</v>
      </c>
      <c r="Y14">
        <v>14</v>
      </c>
      <c r="Z14">
        <v>42</v>
      </c>
      <c r="AB14">
        <v>21</v>
      </c>
    </row>
    <row r="15" spans="1:40" x14ac:dyDescent="0.3">
      <c r="A15" t="s">
        <v>40</v>
      </c>
      <c r="C15">
        <v>1.6910569105691099E-2</v>
      </c>
      <c r="D15">
        <v>3.5772357723577201E-3</v>
      </c>
      <c r="E15" t="s">
        <v>41</v>
      </c>
      <c r="F15" t="s">
        <v>41</v>
      </c>
      <c r="G15" t="s">
        <v>41</v>
      </c>
      <c r="H15">
        <v>0.52</v>
      </c>
      <c r="I15">
        <v>0.11</v>
      </c>
      <c r="J15" t="s">
        <v>41</v>
      </c>
      <c r="K15" t="s">
        <v>41</v>
      </c>
      <c r="L15" t="s">
        <v>41</v>
      </c>
      <c r="M15" t="s">
        <v>42</v>
      </c>
      <c r="N15" t="s">
        <v>50</v>
      </c>
      <c r="O15" t="s">
        <v>57</v>
      </c>
      <c r="P15" t="s">
        <v>45</v>
      </c>
      <c r="Q15" t="s">
        <v>46</v>
      </c>
      <c r="R15" t="s">
        <v>63</v>
      </c>
      <c r="S15" t="s">
        <v>48</v>
      </c>
      <c r="T15">
        <v>11399697</v>
      </c>
      <c r="U15" t="s">
        <v>75</v>
      </c>
      <c r="V15" t="s">
        <v>49</v>
      </c>
      <c r="AB15">
        <v>6</v>
      </c>
      <c r="AF15" t="s">
        <v>54</v>
      </c>
    </row>
    <row r="16" spans="1:40" x14ac:dyDescent="0.3">
      <c r="A16" t="s">
        <v>40</v>
      </c>
      <c r="C16">
        <v>3.3495934959349598E-2</v>
      </c>
      <c r="D16">
        <v>1.26829268292683E-2</v>
      </c>
      <c r="E16" t="s">
        <v>41</v>
      </c>
      <c r="F16" t="s">
        <v>41</v>
      </c>
      <c r="G16" t="s">
        <v>41</v>
      </c>
      <c r="H16">
        <v>1.03</v>
      </c>
      <c r="I16">
        <v>0.39</v>
      </c>
      <c r="J16" t="s">
        <v>41</v>
      </c>
      <c r="K16" t="s">
        <v>41</v>
      </c>
      <c r="L16" t="s">
        <v>41</v>
      </c>
      <c r="M16" t="s">
        <v>42</v>
      </c>
      <c r="N16" t="s">
        <v>50</v>
      </c>
      <c r="O16" t="s">
        <v>57</v>
      </c>
      <c r="P16" t="s">
        <v>45</v>
      </c>
      <c r="Q16" t="s">
        <v>46</v>
      </c>
      <c r="R16" t="s">
        <v>63</v>
      </c>
      <c r="S16" t="s">
        <v>48</v>
      </c>
      <c r="T16">
        <v>11399697</v>
      </c>
      <c r="U16" t="s">
        <v>75</v>
      </c>
      <c r="V16" t="s">
        <v>49</v>
      </c>
      <c r="AB16">
        <v>6</v>
      </c>
      <c r="AF16" t="s">
        <v>54</v>
      </c>
    </row>
    <row r="17" spans="1:39" x14ac:dyDescent="0.3">
      <c r="A17" t="s">
        <v>40</v>
      </c>
      <c r="C17">
        <v>1.82113821138211E-2</v>
      </c>
      <c r="D17">
        <v>2.9268292682926799E-3</v>
      </c>
      <c r="E17" t="s">
        <v>41</v>
      </c>
      <c r="F17" t="s">
        <v>41</v>
      </c>
      <c r="G17" t="s">
        <v>41</v>
      </c>
      <c r="H17">
        <v>0.56000000000000005</v>
      </c>
      <c r="I17">
        <v>0.09</v>
      </c>
      <c r="J17" t="s">
        <v>41</v>
      </c>
      <c r="K17" t="s">
        <v>41</v>
      </c>
      <c r="L17" t="s">
        <v>41</v>
      </c>
      <c r="M17" t="s">
        <v>42</v>
      </c>
      <c r="N17" t="s">
        <v>50</v>
      </c>
      <c r="O17" t="s">
        <v>57</v>
      </c>
      <c r="P17" t="s">
        <v>45</v>
      </c>
      <c r="Q17" t="s">
        <v>46</v>
      </c>
      <c r="R17" t="s">
        <v>63</v>
      </c>
      <c r="S17" t="s">
        <v>48</v>
      </c>
      <c r="T17">
        <v>11399697</v>
      </c>
      <c r="U17" t="s">
        <v>75</v>
      </c>
      <c r="V17" t="s">
        <v>49</v>
      </c>
    </row>
    <row r="18" spans="1:39" x14ac:dyDescent="0.3">
      <c r="A18" t="s">
        <v>40</v>
      </c>
      <c r="C18">
        <v>3.8048780487804898E-2</v>
      </c>
      <c r="D18">
        <v>1.36585365853659E-2</v>
      </c>
      <c r="E18" t="s">
        <v>41</v>
      </c>
      <c r="F18" t="s">
        <v>41</v>
      </c>
      <c r="G18" t="s">
        <v>41</v>
      </c>
      <c r="H18">
        <v>1.17</v>
      </c>
      <c r="I18">
        <v>0.42</v>
      </c>
      <c r="J18" t="s">
        <v>41</v>
      </c>
      <c r="K18" t="s">
        <v>41</v>
      </c>
      <c r="L18" t="s">
        <v>41</v>
      </c>
      <c r="M18" t="s">
        <v>42</v>
      </c>
      <c r="N18" t="s">
        <v>50</v>
      </c>
      <c r="O18" t="s">
        <v>57</v>
      </c>
      <c r="P18" t="s">
        <v>45</v>
      </c>
      <c r="Q18" t="s">
        <v>46</v>
      </c>
      <c r="R18" t="s">
        <v>63</v>
      </c>
      <c r="S18" t="s">
        <v>48</v>
      </c>
      <c r="T18">
        <v>11399697</v>
      </c>
      <c r="U18" t="s">
        <v>75</v>
      </c>
      <c r="V18" t="s">
        <v>49</v>
      </c>
    </row>
    <row r="19" spans="1:39" x14ac:dyDescent="0.3">
      <c r="A19" t="s">
        <v>40</v>
      </c>
      <c r="C19">
        <v>0.33495934959349599</v>
      </c>
      <c r="D19">
        <v>0</v>
      </c>
      <c r="E19">
        <v>1.3528455284552801</v>
      </c>
      <c r="F19">
        <v>0</v>
      </c>
      <c r="G19">
        <v>1.3528455284552801</v>
      </c>
      <c r="H19">
        <v>10.3</v>
      </c>
      <c r="I19">
        <v>0</v>
      </c>
      <c r="J19">
        <v>41.6</v>
      </c>
      <c r="K19">
        <v>0</v>
      </c>
      <c r="L19">
        <v>41.6</v>
      </c>
      <c r="M19" t="s">
        <v>42</v>
      </c>
      <c r="N19" t="s">
        <v>50</v>
      </c>
      <c r="O19" t="s">
        <v>55</v>
      </c>
      <c r="P19" t="s">
        <v>45</v>
      </c>
      <c r="Q19" t="s">
        <v>76</v>
      </c>
      <c r="R19" t="s">
        <v>56</v>
      </c>
      <c r="S19" t="s">
        <v>48</v>
      </c>
      <c r="T19">
        <v>20205953</v>
      </c>
      <c r="U19" t="s">
        <v>77</v>
      </c>
      <c r="V19" t="s">
        <v>49</v>
      </c>
      <c r="X19">
        <v>6</v>
      </c>
      <c r="Y19">
        <v>10</v>
      </c>
      <c r="Z19">
        <v>25.2</v>
      </c>
      <c r="AB19">
        <v>16</v>
      </c>
      <c r="AJ19">
        <v>105.6</v>
      </c>
      <c r="AM19">
        <v>16</v>
      </c>
    </row>
    <row r="20" spans="1:39" x14ac:dyDescent="0.3">
      <c r="A20" t="s">
        <v>40</v>
      </c>
      <c r="C20">
        <v>1.30731707317073</v>
      </c>
      <c r="D20">
        <v>0.28552845528455301</v>
      </c>
      <c r="E20" t="s">
        <v>41</v>
      </c>
      <c r="F20" t="s">
        <v>41</v>
      </c>
      <c r="G20" t="s">
        <v>41</v>
      </c>
      <c r="H20">
        <v>40.200000000000003</v>
      </c>
      <c r="I20">
        <v>8.7799999999999994</v>
      </c>
      <c r="J20" t="s">
        <v>41</v>
      </c>
      <c r="K20" t="s">
        <v>41</v>
      </c>
      <c r="L20" t="s">
        <v>41</v>
      </c>
      <c r="M20" t="s">
        <v>42</v>
      </c>
      <c r="N20" t="s">
        <v>50</v>
      </c>
      <c r="O20" t="s">
        <v>44</v>
      </c>
      <c r="P20" t="s">
        <v>45</v>
      </c>
      <c r="Q20" t="s">
        <v>46</v>
      </c>
      <c r="R20" t="s">
        <v>78</v>
      </c>
      <c r="S20" t="s">
        <v>48</v>
      </c>
      <c r="T20">
        <v>17438101</v>
      </c>
      <c r="U20" t="s">
        <v>79</v>
      </c>
      <c r="V20" t="s">
        <v>49</v>
      </c>
      <c r="AB20">
        <v>378</v>
      </c>
    </row>
    <row r="21" spans="1:39" x14ac:dyDescent="0.3">
      <c r="A21" t="s">
        <v>40</v>
      </c>
      <c r="C21">
        <v>3.3170731707317098</v>
      </c>
      <c r="D21">
        <v>6.50406504065041E-2</v>
      </c>
      <c r="E21">
        <v>40.780487804878</v>
      </c>
      <c r="F21">
        <v>6.50406504065041E-2</v>
      </c>
      <c r="G21">
        <v>40.780487804878</v>
      </c>
      <c r="H21">
        <v>102</v>
      </c>
      <c r="I21">
        <v>2</v>
      </c>
      <c r="J21">
        <v>1254</v>
      </c>
      <c r="K21">
        <v>2</v>
      </c>
      <c r="L21">
        <v>1254</v>
      </c>
      <c r="M21" t="s">
        <v>42</v>
      </c>
      <c r="N21" t="s">
        <v>50</v>
      </c>
      <c r="O21" t="s">
        <v>44</v>
      </c>
      <c r="P21" t="s">
        <v>45</v>
      </c>
      <c r="Q21" t="s">
        <v>46</v>
      </c>
      <c r="R21" t="s">
        <v>56</v>
      </c>
      <c r="S21" t="s">
        <v>48</v>
      </c>
      <c r="T21">
        <v>28398462</v>
      </c>
      <c r="U21" t="s">
        <v>80</v>
      </c>
      <c r="V21" t="s">
        <v>49</v>
      </c>
      <c r="X21">
        <v>5</v>
      </c>
      <c r="Y21">
        <v>11</v>
      </c>
      <c r="Z21">
        <v>59.2</v>
      </c>
      <c r="AB21">
        <v>16</v>
      </c>
      <c r="AF21" t="s">
        <v>81</v>
      </c>
      <c r="AL21">
        <v>109</v>
      </c>
    </row>
    <row r="22" spans="1:39" x14ac:dyDescent="0.3">
      <c r="A22" t="s">
        <v>40</v>
      </c>
      <c r="C22">
        <v>9.4308943089430899E-2</v>
      </c>
      <c r="D22">
        <v>1.6260162601626001E-2</v>
      </c>
      <c r="E22" t="s">
        <v>41</v>
      </c>
      <c r="F22" t="s">
        <v>41</v>
      </c>
      <c r="G22" t="s">
        <v>41</v>
      </c>
      <c r="H22">
        <v>2.9</v>
      </c>
      <c r="I22">
        <v>0.5</v>
      </c>
      <c r="J22" t="s">
        <v>41</v>
      </c>
      <c r="K22" t="s">
        <v>41</v>
      </c>
      <c r="L22" t="s">
        <v>41</v>
      </c>
      <c r="M22" t="s">
        <v>42</v>
      </c>
      <c r="N22" t="s">
        <v>50</v>
      </c>
      <c r="O22" t="s">
        <v>57</v>
      </c>
      <c r="P22" t="s">
        <v>45</v>
      </c>
      <c r="Q22" t="s">
        <v>46</v>
      </c>
      <c r="R22" t="s">
        <v>47</v>
      </c>
      <c r="S22" t="s">
        <v>48</v>
      </c>
      <c r="T22">
        <v>24163809</v>
      </c>
      <c r="U22" t="s">
        <v>82</v>
      </c>
      <c r="V22" t="s">
        <v>49</v>
      </c>
      <c r="AB22">
        <v>270</v>
      </c>
    </row>
    <row r="23" spans="1:39" x14ac:dyDescent="0.3">
      <c r="A23" t="s">
        <v>40</v>
      </c>
      <c r="C23">
        <v>0.240650406504065</v>
      </c>
      <c r="D23">
        <v>0.17886178861788599</v>
      </c>
      <c r="E23">
        <v>0.250406504065041</v>
      </c>
      <c r="F23" t="s">
        <v>41</v>
      </c>
      <c r="G23" t="s">
        <v>41</v>
      </c>
      <c r="H23">
        <v>7.4</v>
      </c>
      <c r="I23">
        <v>5.5</v>
      </c>
      <c r="J23">
        <v>7.7</v>
      </c>
      <c r="K23" t="s">
        <v>41</v>
      </c>
      <c r="L23" t="s">
        <v>41</v>
      </c>
      <c r="M23" t="s">
        <v>42</v>
      </c>
      <c r="N23" t="s">
        <v>50</v>
      </c>
      <c r="O23" t="s">
        <v>44</v>
      </c>
      <c r="P23" t="s">
        <v>45</v>
      </c>
      <c r="Q23" t="s">
        <v>58</v>
      </c>
      <c r="R23" t="s">
        <v>59</v>
      </c>
      <c r="S23" t="s">
        <v>48</v>
      </c>
      <c r="T23">
        <v>25587794</v>
      </c>
      <c r="U23" t="s">
        <v>83</v>
      </c>
      <c r="V23" t="s">
        <v>49</v>
      </c>
      <c r="X23">
        <v>10</v>
      </c>
      <c r="Y23">
        <v>9</v>
      </c>
      <c r="Z23">
        <v>51.1</v>
      </c>
      <c r="AB23">
        <v>19</v>
      </c>
    </row>
    <row r="24" spans="1:39" x14ac:dyDescent="0.3">
      <c r="A24" t="s">
        <v>40</v>
      </c>
      <c r="C24">
        <v>1.0731707317073199E-2</v>
      </c>
      <c r="D24">
        <v>1.0731707317073199E-2</v>
      </c>
      <c r="E24">
        <v>1.52845528455285E-2</v>
      </c>
      <c r="F24" t="s">
        <v>41</v>
      </c>
      <c r="G24" t="s">
        <v>41</v>
      </c>
      <c r="H24">
        <v>0.33</v>
      </c>
      <c r="I24">
        <v>0.33</v>
      </c>
      <c r="J24">
        <v>0.47</v>
      </c>
      <c r="K24" t="s">
        <v>41</v>
      </c>
      <c r="L24" t="s">
        <v>41</v>
      </c>
      <c r="M24" t="s">
        <v>42</v>
      </c>
      <c r="N24" t="s">
        <v>50</v>
      </c>
      <c r="O24" t="s">
        <v>57</v>
      </c>
      <c r="P24" t="s">
        <v>45</v>
      </c>
      <c r="Q24" t="s">
        <v>58</v>
      </c>
      <c r="R24" t="s">
        <v>59</v>
      </c>
      <c r="S24" t="s">
        <v>48</v>
      </c>
      <c r="T24">
        <v>31986264</v>
      </c>
      <c r="U24" t="s">
        <v>84</v>
      </c>
      <c r="V24" t="s">
        <v>49</v>
      </c>
      <c r="AB24">
        <v>4</v>
      </c>
    </row>
    <row r="25" spans="1:39" x14ac:dyDescent="0.3">
      <c r="A25" t="s">
        <v>40</v>
      </c>
      <c r="C25">
        <v>3.4471544715447201E-2</v>
      </c>
      <c r="D25">
        <v>2.4065040650406499E-2</v>
      </c>
      <c r="E25">
        <v>4.3252032520325202E-2</v>
      </c>
      <c r="F25" t="s">
        <v>41</v>
      </c>
      <c r="G25" t="s">
        <v>41</v>
      </c>
      <c r="H25">
        <v>1.06</v>
      </c>
      <c r="I25">
        <v>0.74</v>
      </c>
      <c r="J25">
        <v>1.33</v>
      </c>
      <c r="K25" t="s">
        <v>41</v>
      </c>
      <c r="L25" t="s">
        <v>41</v>
      </c>
      <c r="M25" t="s">
        <v>42</v>
      </c>
      <c r="N25" t="s">
        <v>50</v>
      </c>
      <c r="O25" t="s">
        <v>57</v>
      </c>
      <c r="P25" t="s">
        <v>85</v>
      </c>
      <c r="Q25" t="s">
        <v>58</v>
      </c>
      <c r="R25" t="s">
        <v>59</v>
      </c>
      <c r="S25" t="s">
        <v>48</v>
      </c>
      <c r="T25">
        <v>31986264</v>
      </c>
      <c r="U25" t="s">
        <v>84</v>
      </c>
      <c r="V25" t="s">
        <v>49</v>
      </c>
      <c r="X25">
        <v>11</v>
      </c>
      <c r="Y25">
        <v>2</v>
      </c>
      <c r="Z25">
        <v>49</v>
      </c>
      <c r="AB25">
        <v>13</v>
      </c>
      <c r="AF25" t="s">
        <v>86</v>
      </c>
    </row>
    <row r="26" spans="1:39" x14ac:dyDescent="0.3">
      <c r="A26" t="s">
        <v>40</v>
      </c>
      <c r="C26">
        <v>3.2520325203252001E-2</v>
      </c>
      <c r="D26">
        <v>1.82113821138211E-2</v>
      </c>
      <c r="E26">
        <v>5.5609756097560997E-2</v>
      </c>
      <c r="F26" t="s">
        <v>41</v>
      </c>
      <c r="G26" t="s">
        <v>41</v>
      </c>
      <c r="H26">
        <v>1</v>
      </c>
      <c r="I26">
        <v>0.56000000000000005</v>
      </c>
      <c r="J26">
        <v>1.71</v>
      </c>
      <c r="K26" t="s">
        <v>41</v>
      </c>
      <c r="L26" t="s">
        <v>41</v>
      </c>
      <c r="M26" t="s">
        <v>42</v>
      </c>
      <c r="N26" t="s">
        <v>50</v>
      </c>
      <c r="O26" t="s">
        <v>57</v>
      </c>
      <c r="P26" t="s">
        <v>85</v>
      </c>
      <c r="Q26" t="s">
        <v>58</v>
      </c>
      <c r="R26" t="s">
        <v>59</v>
      </c>
      <c r="S26" t="s">
        <v>48</v>
      </c>
      <c r="T26">
        <v>31986264</v>
      </c>
      <c r="U26" t="s">
        <v>84</v>
      </c>
      <c r="V26" t="s">
        <v>49</v>
      </c>
      <c r="X26">
        <v>19</v>
      </c>
      <c r="Y26">
        <v>9</v>
      </c>
      <c r="Z26">
        <v>49</v>
      </c>
      <c r="AB26">
        <v>28</v>
      </c>
      <c r="AF26" t="s">
        <v>87</v>
      </c>
    </row>
    <row r="27" spans="1:39" x14ac:dyDescent="0.3">
      <c r="A27" t="s">
        <v>40</v>
      </c>
      <c r="C27">
        <v>4.7154471544715504</v>
      </c>
      <c r="D27">
        <v>1.78861788617886</v>
      </c>
      <c r="E27" t="s">
        <v>41</v>
      </c>
      <c r="F27">
        <v>1.9512195121951199E-2</v>
      </c>
      <c r="G27">
        <v>31.609756097561</v>
      </c>
      <c r="H27">
        <v>145</v>
      </c>
      <c r="I27">
        <v>55</v>
      </c>
      <c r="J27" t="s">
        <v>41</v>
      </c>
      <c r="K27">
        <v>0.6</v>
      </c>
      <c r="L27">
        <v>972</v>
      </c>
      <c r="M27" t="s">
        <v>42</v>
      </c>
      <c r="N27" t="s">
        <v>50</v>
      </c>
      <c r="O27" t="s">
        <v>44</v>
      </c>
      <c r="P27" t="s">
        <v>85</v>
      </c>
      <c r="Q27" t="s">
        <v>46</v>
      </c>
      <c r="R27" t="s">
        <v>56</v>
      </c>
      <c r="S27" t="s">
        <v>48</v>
      </c>
      <c r="T27">
        <v>32416070</v>
      </c>
      <c r="U27" t="s">
        <v>88</v>
      </c>
      <c r="V27" t="s">
        <v>49</v>
      </c>
      <c r="AB27">
        <v>24</v>
      </c>
    </row>
    <row r="28" spans="1:39" x14ac:dyDescent="0.3">
      <c r="A28" t="s">
        <v>40</v>
      </c>
      <c r="C28">
        <v>4.3252032520325203</v>
      </c>
      <c r="D28">
        <v>1.78861788617886</v>
      </c>
      <c r="E28" t="s">
        <v>41</v>
      </c>
      <c r="F28">
        <v>1.9512195121951199E-2</v>
      </c>
      <c r="G28">
        <v>36.422764227642297</v>
      </c>
      <c r="H28">
        <v>133</v>
      </c>
      <c r="I28">
        <v>55</v>
      </c>
      <c r="J28" t="s">
        <v>41</v>
      </c>
      <c r="K28">
        <v>0.6</v>
      </c>
      <c r="L28">
        <v>1120</v>
      </c>
      <c r="M28" t="s">
        <v>42</v>
      </c>
      <c r="N28" t="s">
        <v>50</v>
      </c>
      <c r="O28" t="s">
        <v>44</v>
      </c>
      <c r="P28" t="s">
        <v>45</v>
      </c>
      <c r="Q28" t="s">
        <v>46</v>
      </c>
      <c r="R28" t="s">
        <v>56</v>
      </c>
      <c r="S28" t="s">
        <v>48</v>
      </c>
      <c r="T28">
        <v>32416070</v>
      </c>
      <c r="U28" t="s">
        <v>88</v>
      </c>
      <c r="V28" t="s">
        <v>49</v>
      </c>
      <c r="AB28">
        <v>24</v>
      </c>
    </row>
    <row r="30" spans="1:39" x14ac:dyDescent="0.3">
      <c r="A30" s="2"/>
      <c r="B30" s="3" t="s">
        <v>44</v>
      </c>
      <c r="C30" s="3" t="s">
        <v>57</v>
      </c>
      <c r="D30" s="3" t="s">
        <v>55</v>
      </c>
      <c r="E30" s="3" t="s">
        <v>92</v>
      </c>
      <c r="F30" s="3" t="s">
        <v>91</v>
      </c>
    </row>
    <row r="31" spans="1:39" x14ac:dyDescent="0.3">
      <c r="A31" s="3" t="s">
        <v>89</v>
      </c>
      <c r="B31" s="2">
        <f>MEDIAN(C2,C3,C6,C7,C10,C11,C12,C14,C20,C21,C23,C28)</f>
        <v>0.14081300813008121</v>
      </c>
      <c r="C31" s="2">
        <f>MEDIAN(C5,C13,C15,C16,C17,C18,C22,C24)</f>
        <v>2.6341463414634149E-2</v>
      </c>
      <c r="D31" s="2">
        <f>MEDIAN(C4,C19)</f>
        <v>2.3185365853658531</v>
      </c>
      <c r="E31" s="2">
        <f>10*D31</f>
        <v>23.185365853658531</v>
      </c>
      <c r="F31" s="2">
        <f>MEDIAN(C8,C9)</f>
        <v>0.25203252032520307</v>
      </c>
    </row>
    <row r="32" spans="1:39" x14ac:dyDescent="0.3">
      <c r="A32" s="3" t="s">
        <v>90</v>
      </c>
      <c r="B32" s="2">
        <f>C27</f>
        <v>4.7154471544715504</v>
      </c>
      <c r="C32" s="2">
        <f>MEDIAN(C25,C26)</f>
        <v>3.3495934959349605E-2</v>
      </c>
      <c r="D32" s="2" t="s">
        <v>41</v>
      </c>
      <c r="E32" s="2" t="s">
        <v>41</v>
      </c>
      <c r="F32" s="2" t="s">
        <v>41</v>
      </c>
    </row>
  </sheetData>
  <autoFilter ref="A1:AN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20200614_05-03-57_IL1b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2020-06-14T13:08:01Z</dcterms:created>
  <dcterms:modified xsi:type="dcterms:W3CDTF">2020-06-14T13:08:01Z</dcterms:modified>
</cp:coreProperties>
</file>