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eg\COVID19\covid19-qsp-model\data\Cyotocon_cytokines\"/>
    </mc:Choice>
  </mc:AlternateContent>
  <xr:revisionPtr revIDLastSave="0" documentId="8_{89F88940-0E02-4475-A8F5-9CBDD696DE47}" xr6:coauthVersionLast="45" xr6:coauthVersionMax="45" xr10:uidLastSave="{00000000-0000-0000-0000-000000000000}"/>
  <bookViews>
    <workbookView xWindow="-108" yWindow="-108" windowWidth="23256" windowHeight="12576"/>
  </bookViews>
  <sheets>
    <sheet name="20200614_05-04-52_IL6" sheetId="1" r:id="rId1"/>
  </sheets>
  <definedNames>
    <definedName name="_xlnm._FilterDatabase" localSheetId="0" hidden="1">'20200614_05-04-52_IL6'!$A$1:$AN$81</definedName>
  </definedNames>
  <calcPr calcId="0"/>
</workbook>
</file>

<file path=xl/calcChain.xml><?xml version="1.0" encoding="utf-8"?>
<calcChain xmlns="http://schemas.openxmlformats.org/spreadsheetml/2006/main">
  <c r="G86" i="1" l="1"/>
  <c r="C86" i="1"/>
  <c r="B86" i="1"/>
  <c r="F85" i="1"/>
  <c r="D85" i="1"/>
  <c r="E85" i="1" s="1"/>
  <c r="C85" i="1"/>
  <c r="B85" i="1"/>
  <c r="H85" i="1"/>
  <c r="G85" i="1"/>
</calcChain>
</file>

<file path=xl/sharedStrings.xml><?xml version="1.0" encoding="utf-8"?>
<sst xmlns="http://schemas.openxmlformats.org/spreadsheetml/2006/main" count="1217" uniqueCount="142">
  <si>
    <t>Species name</t>
  </si>
  <si>
    <t>Markers</t>
  </si>
  <si>
    <t>Species value</t>
  </si>
  <si>
    <t>Species dispersion left</t>
  </si>
  <si>
    <t>Species dispersion right</t>
  </si>
  <si>
    <t>Species min value</t>
  </si>
  <si>
    <t>Species max value</t>
  </si>
  <si>
    <t>Species value (original)</t>
  </si>
  <si>
    <t>Species dispersion left(original)</t>
  </si>
  <si>
    <t>Species dispersion right(original)</t>
  </si>
  <si>
    <t>Species min value(original)</t>
  </si>
  <si>
    <t>Species max value(original)</t>
  </si>
  <si>
    <t>Unified units</t>
  </si>
  <si>
    <t>Original unit</t>
  </si>
  <si>
    <t>Tissue type</t>
  </si>
  <si>
    <t>Disease</t>
  </si>
  <si>
    <t>Average type</t>
  </si>
  <si>
    <t>Dispersion type</t>
  </si>
  <si>
    <t>ID type</t>
  </si>
  <si>
    <t>ID value</t>
  </si>
  <si>
    <t>Link</t>
  </si>
  <si>
    <t>Source type</t>
  </si>
  <si>
    <t>Patient race/ethnicity</t>
  </si>
  <si>
    <t>Patient # male</t>
  </si>
  <si>
    <t>Patient # female</t>
  </si>
  <si>
    <t>Patient group average age</t>
  </si>
  <si>
    <t>Patient group comment</t>
  </si>
  <si>
    <t>Patient number</t>
  </si>
  <si>
    <t>Patient weight (kg)</t>
  </si>
  <si>
    <t>Patient BMI</t>
  </si>
  <si>
    <t>Patient height (cm)</t>
  </si>
  <si>
    <t>Patient Smoking status</t>
  </si>
  <si>
    <t>Breast milk feeding (%)</t>
  </si>
  <si>
    <t>Fasting before blood draw (hours)</t>
  </si>
  <si>
    <t>FEV1, L</t>
  </si>
  <si>
    <t>FEV1, % predicted</t>
  </si>
  <si>
    <t>FEV1 before salbutamol (% predicted)</t>
  </si>
  <si>
    <t>FEV1 after salbutamol (% predicted)</t>
  </si>
  <si>
    <t>PC20 Р°fer methacholine</t>
  </si>
  <si>
    <t>Severity</t>
  </si>
  <si>
    <t>IL6</t>
  </si>
  <si>
    <t>NA</t>
  </si>
  <si>
    <t>pM</t>
  </si>
  <si>
    <t>pg/ml</t>
  </si>
  <si>
    <t>Broncho-alveolar lavage (BAL)</t>
  </si>
  <si>
    <t>Healthy control</t>
  </si>
  <si>
    <t>Median</t>
  </si>
  <si>
    <t>IQR(Q1, Q3)</t>
  </si>
  <si>
    <t>PMID</t>
  </si>
  <si>
    <t>Article</t>
  </si>
  <si>
    <t>Plasma</t>
  </si>
  <si>
    <t>Mean</t>
  </si>
  <si>
    <t>SD</t>
  </si>
  <si>
    <t>Serum</t>
  </si>
  <si>
    <t>Not specified</t>
  </si>
  <si>
    <t>DB</t>
  </si>
  <si>
    <t>Alwakil et al, 2011</t>
  </si>
  <si>
    <t>pg/mL</t>
  </si>
  <si>
    <t>Table 1, p. 274</t>
  </si>
  <si>
    <t>Blood</t>
  </si>
  <si>
    <t>ISSN: 1043-4667</t>
  </si>
  <si>
    <t>ISSN: 1043-4672</t>
  </si>
  <si>
    <t>http://www.aamj.eg.net/journals/pdf/1149.pdf</t>
  </si>
  <si>
    <t>Table 2, p. 5</t>
  </si>
  <si>
    <t>Sputum</t>
  </si>
  <si>
    <t>table 2</t>
  </si>
  <si>
    <t>table 3</t>
  </si>
  <si>
    <t>Lymph node</t>
  </si>
  <si>
    <t>SEM</t>
  </si>
  <si>
    <t>Table3,p.544</t>
  </si>
  <si>
    <t>Fig.2A,p.205</t>
  </si>
  <si>
    <t>Table 2, p.6</t>
  </si>
  <si>
    <t>Table 3</t>
  </si>
  <si>
    <t>table 1</t>
  </si>
  <si>
    <t>5%_95%_IPR</t>
  </si>
  <si>
    <t>Table 2, p. 4901</t>
  </si>
  <si>
    <t>White/Black/others</t>
  </si>
  <si>
    <t>Table 1, p. 339</t>
  </si>
  <si>
    <t>White/Japanese/Latino/African American/Hawaiian</t>
  </si>
  <si>
    <t>GeomMean</t>
  </si>
  <si>
    <t>GeomSD</t>
  </si>
  <si>
    <t>tab 2, p 1581</t>
  </si>
  <si>
    <t>tab 3, p 16</t>
  </si>
  <si>
    <t>European/African-American/Latina</t>
  </si>
  <si>
    <t>never/current/past smoker</t>
  </si>
  <si>
    <t>tab 2, p 1867</t>
  </si>
  <si>
    <t>Caucasian/other</t>
  </si>
  <si>
    <t>tab 4, p 6</t>
  </si>
  <si>
    <t>Tab.2, p.1727</t>
  </si>
  <si>
    <t>Nonsmokers</t>
  </si>
  <si>
    <t>Tab.3, p.1426</t>
  </si>
  <si>
    <t>Tab. 2, p. 465</t>
  </si>
  <si>
    <t>Table 3, p. 5</t>
  </si>
  <si>
    <t>Average</t>
  </si>
  <si>
    <t>Fig. 1, p. 4</t>
  </si>
  <si>
    <t>Tab. 1, p. E375</t>
  </si>
  <si>
    <t>Fig. 2, p. 5</t>
  </si>
  <si>
    <t>Tab. 1, p. 1116</t>
  </si>
  <si>
    <t>Never - 86, Former quit в‰¤15 y - 68, Former quit &gt;15 y - 83, Current - 59</t>
  </si>
  <si>
    <t>Former quit в‰¤15 y - 68, Former quit &gt;15 y - 83, Current - 59</t>
  </si>
  <si>
    <t xml:space="preserve">Never - 106, Former quit в‰¤15 y - 184, Former quit &gt;15 y - 102, Current - 203 </t>
  </si>
  <si>
    <t>Former quit в‰¤15 y - 184, Former quit &gt;15 y - 102, Current - 203</t>
  </si>
  <si>
    <t>Tab. 2, p. 4766</t>
  </si>
  <si>
    <t>Chinese Han - 34, Non- Chinese Han - 6</t>
  </si>
  <si>
    <t>Current smokers - 15, Ex- Smokers - 2, Non-Smokers - 23</t>
  </si>
  <si>
    <t>Fig. 2, p. 4767</t>
  </si>
  <si>
    <t>Tab. 1, p. 554</t>
  </si>
  <si>
    <t>tab.2 p.356</t>
  </si>
  <si>
    <t>SE</t>
  </si>
  <si>
    <t>Tab. 1, p. 2424</t>
  </si>
  <si>
    <t>Fig. 4, p. 5</t>
  </si>
  <si>
    <t>Tab. 1, p. 693</t>
  </si>
  <si>
    <t>Tab. 2, p. 117</t>
  </si>
  <si>
    <t>Suppl. Fig. 1, p. 6</t>
  </si>
  <si>
    <t>COVID-2019</t>
  </si>
  <si>
    <t>No current smoking</t>
  </si>
  <si>
    <t>Current smoking - 3</t>
  </si>
  <si>
    <t>Tab. 1, p. 1057</t>
  </si>
  <si>
    <t>Current smoker - 11</t>
  </si>
  <si>
    <t>Current smoker - 5</t>
  </si>
  <si>
    <t>Current smoker - 6</t>
  </si>
  <si>
    <t>Tab. 1, p. 5</t>
  </si>
  <si>
    <t>Smoker - 6</t>
  </si>
  <si>
    <t>Smoker - 1</t>
  </si>
  <si>
    <t>tab.S1 p.2</t>
  </si>
  <si>
    <t>moderate-to-severe</t>
  </si>
  <si>
    <t>Range</t>
  </si>
  <si>
    <t>10.1101/2020.04.01.20047381</t>
  </si>
  <si>
    <t>Pre-print</t>
  </si>
  <si>
    <t>Mild</t>
  </si>
  <si>
    <t>Severe</t>
  </si>
  <si>
    <t>Tab. 1, p. 81</t>
  </si>
  <si>
    <t>Tab. 4, p. 18</t>
  </si>
  <si>
    <t>Tab. 3, p. 17</t>
  </si>
  <si>
    <t>Asymptomatic</t>
  </si>
  <si>
    <t>Critical</t>
  </si>
  <si>
    <t>Fig. 4, p. 7</t>
  </si>
  <si>
    <t>linning fluid</t>
  </si>
  <si>
    <t>lymph node</t>
  </si>
  <si>
    <t>HC</t>
  </si>
  <si>
    <t>COVID-19</t>
  </si>
  <si>
    <t>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</si>
</sst>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N86"/>
  <sheetViews>
    <sheetView tabSelected="1" workbookViewId="0">
      <selection activeCell="G89" sqref="G89"/>
    </sheetView>
  </sheetViews>
  <sheetFormatPr defaultRowHeight="14.4" x14ac:dyDescent="0.3"/>
  <sheetData>
    <row r="1" spans="1:4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idden="1" x14ac:dyDescent="0.3">
      <c r="A2" t="s">
        <v>40</v>
      </c>
      <c r="C2">
        <v>0.12647554806070799</v>
      </c>
      <c r="D2">
        <v>0.59021922428330498</v>
      </c>
      <c r="E2" t="s">
        <v>41</v>
      </c>
      <c r="F2" t="s">
        <v>41</v>
      </c>
      <c r="G2" t="s">
        <v>41</v>
      </c>
      <c r="H2">
        <v>3</v>
      </c>
      <c r="I2">
        <v>14</v>
      </c>
      <c r="J2" t="s">
        <v>41</v>
      </c>
      <c r="K2" t="s">
        <v>41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>
        <v>26645414</v>
      </c>
      <c r="V2" t="s">
        <v>49</v>
      </c>
      <c r="AB2">
        <v>8</v>
      </c>
    </row>
    <row r="3" spans="1:40" hidden="1" x14ac:dyDescent="0.3">
      <c r="A3" t="s">
        <v>40</v>
      </c>
      <c r="C3">
        <v>1.39966273187184</v>
      </c>
      <c r="D3">
        <v>5.1854974704890401E-2</v>
      </c>
      <c r="E3" t="s">
        <v>41</v>
      </c>
      <c r="F3" t="s">
        <v>41</v>
      </c>
      <c r="G3" t="s">
        <v>41</v>
      </c>
      <c r="H3">
        <v>33.200000000000003</v>
      </c>
      <c r="I3">
        <v>1.23</v>
      </c>
      <c r="J3" t="s">
        <v>41</v>
      </c>
      <c r="K3" t="s">
        <v>41</v>
      </c>
      <c r="L3" t="s">
        <v>41</v>
      </c>
      <c r="M3" t="s">
        <v>42</v>
      </c>
      <c r="N3" t="s">
        <v>43</v>
      </c>
      <c r="O3" t="s">
        <v>50</v>
      </c>
      <c r="P3" t="s">
        <v>45</v>
      </c>
      <c r="Q3" t="s">
        <v>51</v>
      </c>
      <c r="R3" t="s">
        <v>52</v>
      </c>
      <c r="S3" t="s">
        <v>48</v>
      </c>
      <c r="T3">
        <v>26403459</v>
      </c>
      <c r="V3" t="s">
        <v>49</v>
      </c>
      <c r="AB3">
        <v>19</v>
      </c>
    </row>
    <row r="4" spans="1:40" hidden="1" x14ac:dyDescent="0.3">
      <c r="A4" t="s">
        <v>40</v>
      </c>
      <c r="C4">
        <v>0.49114671163575002</v>
      </c>
      <c r="D4">
        <v>0.38406408094435102</v>
      </c>
      <c r="E4">
        <v>1.49409780775717</v>
      </c>
      <c r="F4">
        <v>0.38406408094435102</v>
      </c>
      <c r="G4">
        <v>1.49409780775717</v>
      </c>
      <c r="H4">
        <v>11.65</v>
      </c>
      <c r="I4">
        <v>9.11</v>
      </c>
      <c r="J4">
        <v>35.44</v>
      </c>
      <c r="K4">
        <v>9.11</v>
      </c>
      <c r="L4">
        <v>35.44</v>
      </c>
      <c r="M4" t="s">
        <v>42</v>
      </c>
      <c r="N4" t="s">
        <v>43</v>
      </c>
      <c r="O4" t="s">
        <v>53</v>
      </c>
      <c r="P4" t="s">
        <v>45</v>
      </c>
      <c r="Q4" t="s">
        <v>46</v>
      </c>
      <c r="R4" t="s">
        <v>54</v>
      </c>
      <c r="S4" t="s">
        <v>48</v>
      </c>
      <c r="T4">
        <v>24102578</v>
      </c>
      <c r="V4" t="s">
        <v>49</v>
      </c>
      <c r="AB4">
        <v>37</v>
      </c>
    </row>
    <row r="5" spans="1:40" hidden="1" x14ac:dyDescent="0.3">
      <c r="A5" t="s">
        <v>40</v>
      </c>
      <c r="C5">
        <v>0.22849915682968</v>
      </c>
      <c r="D5">
        <v>0.15682967959527799</v>
      </c>
      <c r="E5" t="s">
        <v>41</v>
      </c>
      <c r="F5" t="s">
        <v>41</v>
      </c>
      <c r="G5" t="s">
        <v>41</v>
      </c>
      <c r="H5">
        <v>5.42</v>
      </c>
      <c r="I5">
        <v>3.72</v>
      </c>
      <c r="J5" t="s">
        <v>41</v>
      </c>
      <c r="K5" t="s">
        <v>41</v>
      </c>
      <c r="L5" t="s">
        <v>41</v>
      </c>
      <c r="M5" t="s">
        <v>42</v>
      </c>
      <c r="N5" t="s">
        <v>43</v>
      </c>
      <c r="O5" t="s">
        <v>50</v>
      </c>
      <c r="P5" t="s">
        <v>45</v>
      </c>
      <c r="Q5" t="s">
        <v>51</v>
      </c>
      <c r="R5" t="s">
        <v>52</v>
      </c>
      <c r="S5" t="s">
        <v>48</v>
      </c>
      <c r="T5">
        <v>25114519</v>
      </c>
      <c r="V5" t="s">
        <v>49</v>
      </c>
      <c r="AB5">
        <v>16</v>
      </c>
    </row>
    <row r="6" spans="1:40" hidden="1" x14ac:dyDescent="0.3">
      <c r="A6" t="s">
        <v>40</v>
      </c>
      <c r="C6">
        <v>0.16441821247892099</v>
      </c>
      <c r="D6">
        <v>3.79426644182125E-2</v>
      </c>
      <c r="E6" t="s">
        <v>41</v>
      </c>
      <c r="F6" t="s">
        <v>41</v>
      </c>
      <c r="G6" t="s">
        <v>41</v>
      </c>
      <c r="H6">
        <v>3.9</v>
      </c>
      <c r="I6">
        <v>0.9</v>
      </c>
      <c r="J6" t="s">
        <v>41</v>
      </c>
      <c r="K6" t="s">
        <v>41</v>
      </c>
      <c r="L6" t="s">
        <v>41</v>
      </c>
      <c r="M6" t="s">
        <v>42</v>
      </c>
      <c r="N6" t="s">
        <v>43</v>
      </c>
      <c r="O6" t="s">
        <v>53</v>
      </c>
      <c r="P6" t="s">
        <v>45</v>
      </c>
      <c r="Q6" t="s">
        <v>51</v>
      </c>
      <c r="R6" t="s">
        <v>52</v>
      </c>
      <c r="S6" t="s">
        <v>55</v>
      </c>
      <c r="T6" t="s">
        <v>56</v>
      </c>
      <c r="V6" t="s">
        <v>49</v>
      </c>
      <c r="AB6">
        <v>20</v>
      </c>
    </row>
    <row r="7" spans="1:40" hidden="1" x14ac:dyDescent="0.3">
      <c r="A7" t="s">
        <v>40</v>
      </c>
      <c r="C7">
        <v>9.6964586846542994E-2</v>
      </c>
      <c r="D7">
        <v>2.1079258010118E-2</v>
      </c>
      <c r="E7">
        <v>0.404721753794266</v>
      </c>
      <c r="F7">
        <v>2.1079258010118E-2</v>
      </c>
      <c r="G7">
        <v>0.404721753794266</v>
      </c>
      <c r="H7">
        <v>2.2999999999999998</v>
      </c>
      <c r="I7">
        <v>0.5</v>
      </c>
      <c r="J7">
        <v>9.6</v>
      </c>
      <c r="K7">
        <v>0.5</v>
      </c>
      <c r="L7">
        <v>9.6</v>
      </c>
      <c r="M7" t="s">
        <v>42</v>
      </c>
      <c r="N7" t="s">
        <v>43</v>
      </c>
      <c r="O7" t="s">
        <v>53</v>
      </c>
      <c r="P7" t="s">
        <v>45</v>
      </c>
      <c r="Q7" t="s">
        <v>51</v>
      </c>
      <c r="R7" t="s">
        <v>54</v>
      </c>
      <c r="S7" t="s">
        <v>48</v>
      </c>
      <c r="T7">
        <v>7735584</v>
      </c>
      <c r="V7" t="s">
        <v>49</v>
      </c>
      <c r="AB7">
        <v>17</v>
      </c>
    </row>
    <row r="8" spans="1:40" hidden="1" x14ac:dyDescent="0.3">
      <c r="A8" t="s">
        <v>40</v>
      </c>
      <c r="C8">
        <v>8.4317032040472195E-2</v>
      </c>
      <c r="D8">
        <v>6.3237774030354105E-2</v>
      </c>
      <c r="E8" t="s">
        <v>41</v>
      </c>
      <c r="F8" t="s">
        <v>41</v>
      </c>
      <c r="G8" t="s">
        <v>41</v>
      </c>
      <c r="H8">
        <v>2</v>
      </c>
      <c r="I8">
        <v>1.5</v>
      </c>
      <c r="J8" t="s">
        <v>41</v>
      </c>
      <c r="K8" t="s">
        <v>41</v>
      </c>
      <c r="L8" t="s">
        <v>41</v>
      </c>
      <c r="M8" t="s">
        <v>42</v>
      </c>
      <c r="N8" t="s">
        <v>43</v>
      </c>
      <c r="O8" t="s">
        <v>53</v>
      </c>
      <c r="P8" t="s">
        <v>45</v>
      </c>
      <c r="Q8" t="s">
        <v>51</v>
      </c>
      <c r="R8" t="s">
        <v>52</v>
      </c>
      <c r="S8" t="s">
        <v>48</v>
      </c>
      <c r="T8">
        <v>12076322</v>
      </c>
      <c r="V8" t="s">
        <v>49</v>
      </c>
      <c r="AB8">
        <v>77</v>
      </c>
    </row>
    <row r="9" spans="1:40" hidden="1" x14ac:dyDescent="0.3">
      <c r="A9" t="s">
        <v>40</v>
      </c>
      <c r="C9">
        <v>0.17706576728499199</v>
      </c>
      <c r="D9">
        <v>0.247048903878584</v>
      </c>
      <c r="E9" t="s">
        <v>41</v>
      </c>
      <c r="F9" t="s">
        <v>41</v>
      </c>
      <c r="G9" t="s">
        <v>41</v>
      </c>
      <c r="H9">
        <v>4.2</v>
      </c>
      <c r="I9">
        <v>5.86</v>
      </c>
      <c r="J9" t="s">
        <v>41</v>
      </c>
      <c r="K9" t="s">
        <v>41</v>
      </c>
      <c r="L9" t="s">
        <v>41</v>
      </c>
      <c r="M9" t="s">
        <v>42</v>
      </c>
      <c r="N9" t="s">
        <v>57</v>
      </c>
      <c r="O9" t="s">
        <v>53</v>
      </c>
      <c r="P9" t="s">
        <v>45</v>
      </c>
      <c r="Q9" t="s">
        <v>51</v>
      </c>
      <c r="R9" t="s">
        <v>52</v>
      </c>
      <c r="S9" t="s">
        <v>48</v>
      </c>
      <c r="T9">
        <v>16258194</v>
      </c>
      <c r="U9" t="s">
        <v>58</v>
      </c>
      <c r="V9" t="s">
        <v>49</v>
      </c>
      <c r="AB9">
        <v>23</v>
      </c>
    </row>
    <row r="10" spans="1:40" hidden="1" x14ac:dyDescent="0.3">
      <c r="A10" t="s">
        <v>40</v>
      </c>
      <c r="C10">
        <v>6.1551433389544698E-2</v>
      </c>
      <c r="D10">
        <v>5.2276559865092699E-2</v>
      </c>
      <c r="E10" t="s">
        <v>41</v>
      </c>
      <c r="F10" t="s">
        <v>41</v>
      </c>
      <c r="G10" t="s">
        <v>41</v>
      </c>
      <c r="H10">
        <v>1.46</v>
      </c>
      <c r="I10">
        <v>1.24</v>
      </c>
      <c r="J10" t="s">
        <v>41</v>
      </c>
      <c r="K10" t="s">
        <v>41</v>
      </c>
      <c r="L10" t="s">
        <v>41</v>
      </c>
      <c r="M10" t="s">
        <v>42</v>
      </c>
      <c r="N10" t="s">
        <v>43</v>
      </c>
      <c r="O10" t="s">
        <v>53</v>
      </c>
      <c r="P10" t="s">
        <v>45</v>
      </c>
      <c r="Q10" t="s">
        <v>46</v>
      </c>
      <c r="R10" t="s">
        <v>47</v>
      </c>
      <c r="S10" t="s">
        <v>48</v>
      </c>
      <c r="T10">
        <v>10769275</v>
      </c>
      <c r="V10" t="s">
        <v>49</v>
      </c>
      <c r="AB10">
        <v>202</v>
      </c>
    </row>
    <row r="11" spans="1:40" hidden="1" x14ac:dyDescent="0.3">
      <c r="A11" t="s">
        <v>40</v>
      </c>
      <c r="C11">
        <v>0.480185497470489</v>
      </c>
      <c r="D11">
        <v>0.108768971332209</v>
      </c>
      <c r="E11" t="s">
        <v>41</v>
      </c>
      <c r="F11" t="s">
        <v>41</v>
      </c>
      <c r="G11" t="s">
        <v>41</v>
      </c>
      <c r="H11">
        <v>11.39</v>
      </c>
      <c r="I11">
        <v>2.58</v>
      </c>
      <c r="J11" t="s">
        <v>41</v>
      </c>
      <c r="K11" t="s">
        <v>41</v>
      </c>
      <c r="L11" t="s">
        <v>41</v>
      </c>
      <c r="M11" t="s">
        <v>42</v>
      </c>
      <c r="N11" t="s">
        <v>43</v>
      </c>
      <c r="O11" t="s">
        <v>50</v>
      </c>
      <c r="P11" t="s">
        <v>45</v>
      </c>
      <c r="Q11" t="s">
        <v>51</v>
      </c>
      <c r="R11" t="s">
        <v>52</v>
      </c>
      <c r="S11" t="s">
        <v>48</v>
      </c>
      <c r="T11">
        <v>26424214</v>
      </c>
      <c r="V11" t="s">
        <v>49</v>
      </c>
      <c r="AB11">
        <v>6</v>
      </c>
    </row>
    <row r="12" spans="1:40" hidden="1" x14ac:dyDescent="0.3">
      <c r="A12" t="s">
        <v>40</v>
      </c>
      <c r="C12">
        <v>0</v>
      </c>
      <c r="D12">
        <v>0.42158516020236098</v>
      </c>
      <c r="E12" t="s">
        <v>41</v>
      </c>
      <c r="F12" t="s">
        <v>41</v>
      </c>
      <c r="G12" t="s">
        <v>41</v>
      </c>
      <c r="H12">
        <v>0</v>
      </c>
      <c r="I12">
        <v>10</v>
      </c>
      <c r="J12" t="s">
        <v>41</v>
      </c>
      <c r="K12" t="s">
        <v>41</v>
      </c>
      <c r="L12" t="s">
        <v>41</v>
      </c>
      <c r="M12" t="s">
        <v>42</v>
      </c>
      <c r="N12" t="s">
        <v>43</v>
      </c>
      <c r="O12" t="s">
        <v>59</v>
      </c>
      <c r="P12" t="s">
        <v>45</v>
      </c>
      <c r="Q12" t="s">
        <v>46</v>
      </c>
      <c r="R12" t="s">
        <v>47</v>
      </c>
      <c r="S12" t="s">
        <v>55</v>
      </c>
      <c r="T12" t="s">
        <v>60</v>
      </c>
      <c r="V12" t="s">
        <v>49</v>
      </c>
      <c r="AB12">
        <v>33</v>
      </c>
    </row>
    <row r="13" spans="1:40" hidden="1" x14ac:dyDescent="0.3">
      <c r="A13" t="s">
        <v>40</v>
      </c>
      <c r="C13">
        <v>0</v>
      </c>
      <c r="D13">
        <v>0.42158516020236098</v>
      </c>
      <c r="E13" t="s">
        <v>41</v>
      </c>
      <c r="F13" t="s">
        <v>41</v>
      </c>
      <c r="G13" t="s">
        <v>41</v>
      </c>
      <c r="H13">
        <v>0</v>
      </c>
      <c r="I13">
        <v>10</v>
      </c>
      <c r="J13" t="s">
        <v>41</v>
      </c>
      <c r="K13" t="s">
        <v>41</v>
      </c>
      <c r="L13" t="s">
        <v>41</v>
      </c>
      <c r="M13" t="s">
        <v>42</v>
      </c>
      <c r="N13" t="s">
        <v>43</v>
      </c>
      <c r="O13" t="s">
        <v>59</v>
      </c>
      <c r="P13" t="s">
        <v>45</v>
      </c>
      <c r="Q13" t="s">
        <v>46</v>
      </c>
      <c r="R13" t="s">
        <v>47</v>
      </c>
      <c r="S13" t="s">
        <v>55</v>
      </c>
      <c r="T13" t="s">
        <v>61</v>
      </c>
      <c r="V13" t="s">
        <v>49</v>
      </c>
      <c r="AB13">
        <v>26</v>
      </c>
    </row>
    <row r="14" spans="1:40" hidden="1" x14ac:dyDescent="0.3">
      <c r="A14" t="s">
        <v>40</v>
      </c>
      <c r="C14">
        <v>0.41020236087689699</v>
      </c>
      <c r="D14">
        <v>0.11973018549747</v>
      </c>
      <c r="E14" t="s">
        <v>41</v>
      </c>
      <c r="F14" t="s">
        <v>41</v>
      </c>
      <c r="G14" t="s">
        <v>41</v>
      </c>
      <c r="H14">
        <v>9.73</v>
      </c>
      <c r="I14">
        <v>2.84</v>
      </c>
      <c r="J14" t="s">
        <v>41</v>
      </c>
      <c r="K14" t="s">
        <v>41</v>
      </c>
      <c r="L14" t="s">
        <v>41</v>
      </c>
      <c r="M14" t="s">
        <v>42</v>
      </c>
      <c r="N14" t="s">
        <v>43</v>
      </c>
      <c r="O14" t="s">
        <v>53</v>
      </c>
      <c r="P14" t="s">
        <v>45</v>
      </c>
      <c r="Q14" t="s">
        <v>51</v>
      </c>
      <c r="R14" t="s">
        <v>52</v>
      </c>
      <c r="S14" t="s">
        <v>48</v>
      </c>
      <c r="T14">
        <v>25214966</v>
      </c>
      <c r="V14" t="s">
        <v>49</v>
      </c>
      <c r="AB14">
        <v>30</v>
      </c>
    </row>
    <row r="15" spans="1:40" hidden="1" x14ac:dyDescent="0.3">
      <c r="A15" t="s">
        <v>40</v>
      </c>
      <c r="C15">
        <v>5.0590219224283299E-2</v>
      </c>
      <c r="D15">
        <v>2.9510961214165299E-2</v>
      </c>
      <c r="E15" t="s">
        <v>41</v>
      </c>
      <c r="F15" t="s">
        <v>41</v>
      </c>
      <c r="G15" t="s">
        <v>41</v>
      </c>
      <c r="H15">
        <v>1.2</v>
      </c>
      <c r="I15">
        <v>0.7</v>
      </c>
      <c r="J15" t="s">
        <v>41</v>
      </c>
      <c r="K15" t="s">
        <v>41</v>
      </c>
      <c r="L15" t="s">
        <v>41</v>
      </c>
      <c r="M15" t="s">
        <v>42</v>
      </c>
      <c r="N15" t="s">
        <v>43</v>
      </c>
      <c r="O15" t="s">
        <v>53</v>
      </c>
      <c r="P15" t="s">
        <v>45</v>
      </c>
      <c r="Q15" t="s">
        <v>46</v>
      </c>
      <c r="R15" t="s">
        <v>47</v>
      </c>
      <c r="S15" t="s">
        <v>48</v>
      </c>
      <c r="T15">
        <v>18307413</v>
      </c>
      <c r="V15" t="s">
        <v>49</v>
      </c>
      <c r="AB15">
        <v>30</v>
      </c>
    </row>
    <row r="16" spans="1:40" hidden="1" x14ac:dyDescent="0.3">
      <c r="A16" t="s">
        <v>40</v>
      </c>
      <c r="C16">
        <v>0.17284991568296801</v>
      </c>
      <c r="D16">
        <v>0.337268128161889</v>
      </c>
      <c r="E16" t="s">
        <v>41</v>
      </c>
      <c r="F16" t="s">
        <v>41</v>
      </c>
      <c r="G16" t="s">
        <v>41</v>
      </c>
      <c r="H16">
        <v>4.0999999999999996</v>
      </c>
      <c r="I16">
        <v>8</v>
      </c>
      <c r="J16" t="s">
        <v>41</v>
      </c>
      <c r="K16" t="s">
        <v>41</v>
      </c>
      <c r="L16" t="s">
        <v>41</v>
      </c>
      <c r="M16" t="s">
        <v>42</v>
      </c>
      <c r="N16" t="s">
        <v>57</v>
      </c>
      <c r="O16" t="s">
        <v>44</v>
      </c>
      <c r="P16" t="s">
        <v>45</v>
      </c>
      <c r="Q16" t="s">
        <v>51</v>
      </c>
      <c r="R16" t="s">
        <v>52</v>
      </c>
      <c r="S16" t="s">
        <v>55</v>
      </c>
      <c r="T16" t="s">
        <v>62</v>
      </c>
      <c r="U16" t="s">
        <v>63</v>
      </c>
      <c r="V16" t="s">
        <v>49</v>
      </c>
      <c r="X16">
        <v>9</v>
      </c>
      <c r="Y16">
        <v>6</v>
      </c>
      <c r="Z16">
        <v>35.1</v>
      </c>
      <c r="AB16">
        <v>15</v>
      </c>
      <c r="AJ16">
        <v>98</v>
      </c>
    </row>
    <row r="17" spans="1:34" hidden="1" x14ac:dyDescent="0.3">
      <c r="A17" t="s">
        <v>40</v>
      </c>
      <c r="C17">
        <v>1.0328836424957799</v>
      </c>
      <c r="D17">
        <v>0.134907251264756</v>
      </c>
      <c r="E17">
        <v>12.6897133220911</v>
      </c>
      <c r="F17">
        <v>0.134907251264756</v>
      </c>
      <c r="G17">
        <v>12.6897133220911</v>
      </c>
      <c r="H17">
        <v>24.5</v>
      </c>
      <c r="I17">
        <v>3.2</v>
      </c>
      <c r="J17">
        <v>301</v>
      </c>
      <c r="K17">
        <v>3.2</v>
      </c>
      <c r="L17">
        <v>301</v>
      </c>
      <c r="M17" t="s">
        <v>42</v>
      </c>
      <c r="N17" t="s">
        <v>43</v>
      </c>
      <c r="O17" t="s">
        <v>64</v>
      </c>
      <c r="P17" t="s">
        <v>45</v>
      </c>
      <c r="Q17" t="s">
        <v>46</v>
      </c>
      <c r="R17" t="s">
        <v>54</v>
      </c>
      <c r="S17" t="s">
        <v>48</v>
      </c>
      <c r="T17">
        <v>25068427</v>
      </c>
      <c r="V17" t="s">
        <v>49</v>
      </c>
      <c r="AB17">
        <v>54</v>
      </c>
    </row>
    <row r="18" spans="1:34" hidden="1" x14ac:dyDescent="0.3">
      <c r="A18" t="s">
        <v>40</v>
      </c>
      <c r="C18">
        <v>1.26475548060708E-2</v>
      </c>
      <c r="D18">
        <v>1.6863406408094399E-2</v>
      </c>
      <c r="E18" t="s">
        <v>41</v>
      </c>
      <c r="F18" t="s">
        <v>41</v>
      </c>
      <c r="G18" t="s">
        <v>41</v>
      </c>
      <c r="H18">
        <v>0.3</v>
      </c>
      <c r="I18">
        <v>0.4</v>
      </c>
      <c r="J18" t="s">
        <v>41</v>
      </c>
      <c r="K18" t="s">
        <v>41</v>
      </c>
      <c r="L18" t="s">
        <v>41</v>
      </c>
      <c r="M18" t="s">
        <v>42</v>
      </c>
      <c r="N18" t="s">
        <v>43</v>
      </c>
      <c r="O18" t="s">
        <v>64</v>
      </c>
      <c r="P18" t="s">
        <v>45</v>
      </c>
      <c r="Q18" t="s">
        <v>46</v>
      </c>
      <c r="R18" t="s">
        <v>47</v>
      </c>
      <c r="S18" t="s">
        <v>48</v>
      </c>
      <c r="T18">
        <v>26339144</v>
      </c>
      <c r="V18" t="s">
        <v>49</v>
      </c>
      <c r="AB18">
        <v>50</v>
      </c>
    </row>
    <row r="19" spans="1:34" hidden="1" x14ac:dyDescent="0.3">
      <c r="A19" t="s">
        <v>40</v>
      </c>
      <c r="C19">
        <v>2.14586846543002</v>
      </c>
      <c r="D19">
        <v>0.50590219224283295</v>
      </c>
      <c r="E19">
        <v>12.647554806070801</v>
      </c>
      <c r="F19">
        <v>0.50590219224283295</v>
      </c>
      <c r="G19">
        <v>12.647554806070801</v>
      </c>
      <c r="H19">
        <v>50.9</v>
      </c>
      <c r="I19">
        <v>12</v>
      </c>
      <c r="J19">
        <v>300</v>
      </c>
      <c r="K19">
        <v>12</v>
      </c>
      <c r="L19">
        <v>300</v>
      </c>
      <c r="M19" t="s">
        <v>42</v>
      </c>
      <c r="N19" t="s">
        <v>43</v>
      </c>
      <c r="O19" t="s">
        <v>64</v>
      </c>
      <c r="P19" t="s">
        <v>45</v>
      </c>
      <c r="Q19" t="s">
        <v>46</v>
      </c>
      <c r="R19" t="s">
        <v>54</v>
      </c>
      <c r="S19" t="s">
        <v>48</v>
      </c>
      <c r="T19">
        <v>25183374</v>
      </c>
      <c r="V19" t="s">
        <v>49</v>
      </c>
      <c r="AB19">
        <v>15</v>
      </c>
    </row>
    <row r="20" spans="1:34" hidden="1" x14ac:dyDescent="0.3">
      <c r="A20" t="s">
        <v>40</v>
      </c>
      <c r="C20">
        <v>0.120151770657673</v>
      </c>
      <c r="D20">
        <v>0.12647554806070799</v>
      </c>
      <c r="E20" t="s">
        <v>41</v>
      </c>
      <c r="F20" t="s">
        <v>41</v>
      </c>
      <c r="G20" t="s">
        <v>41</v>
      </c>
      <c r="H20">
        <v>2.85</v>
      </c>
      <c r="I20">
        <v>3</v>
      </c>
      <c r="J20" t="s">
        <v>41</v>
      </c>
      <c r="K20" t="s">
        <v>41</v>
      </c>
      <c r="L20" t="s">
        <v>41</v>
      </c>
      <c r="M20" t="s">
        <v>42</v>
      </c>
      <c r="N20" t="s">
        <v>43</v>
      </c>
      <c r="O20" t="s">
        <v>50</v>
      </c>
      <c r="P20" t="s">
        <v>45</v>
      </c>
      <c r="Q20" t="s">
        <v>46</v>
      </c>
      <c r="R20" t="s">
        <v>47</v>
      </c>
      <c r="S20" t="s">
        <v>48</v>
      </c>
      <c r="T20">
        <v>27958346</v>
      </c>
      <c r="V20" t="s">
        <v>49</v>
      </c>
      <c r="AB20">
        <v>101</v>
      </c>
    </row>
    <row r="21" spans="1:34" hidden="1" x14ac:dyDescent="0.3">
      <c r="A21" t="s">
        <v>40</v>
      </c>
      <c r="C21">
        <v>4.51096121416526E-2</v>
      </c>
      <c r="D21">
        <v>8.4738617200674493E-2</v>
      </c>
      <c r="E21" t="s">
        <v>41</v>
      </c>
      <c r="F21" t="s">
        <v>41</v>
      </c>
      <c r="G21" t="s">
        <v>41</v>
      </c>
      <c r="H21">
        <v>1.07</v>
      </c>
      <c r="I21">
        <v>2.0099999999999998</v>
      </c>
      <c r="J21" t="s">
        <v>41</v>
      </c>
      <c r="K21" t="s">
        <v>41</v>
      </c>
      <c r="L21" t="s">
        <v>41</v>
      </c>
      <c r="M21" t="s">
        <v>42</v>
      </c>
      <c r="N21" t="s">
        <v>43</v>
      </c>
      <c r="O21" t="s">
        <v>50</v>
      </c>
      <c r="P21" t="s">
        <v>45</v>
      </c>
      <c r="Q21" t="s">
        <v>46</v>
      </c>
      <c r="R21" t="s">
        <v>47</v>
      </c>
      <c r="S21" t="s">
        <v>48</v>
      </c>
      <c r="T21">
        <v>25980674</v>
      </c>
      <c r="U21" t="s">
        <v>65</v>
      </c>
      <c r="V21" t="s">
        <v>49</v>
      </c>
      <c r="AB21">
        <v>8</v>
      </c>
    </row>
    <row r="22" spans="1:34" hidden="1" x14ac:dyDescent="0.3">
      <c r="A22" t="s">
        <v>40</v>
      </c>
      <c r="C22">
        <v>0.225548060708263</v>
      </c>
      <c r="D22">
        <v>0.45446880269814499</v>
      </c>
      <c r="E22" t="s">
        <v>41</v>
      </c>
      <c r="F22" t="s">
        <v>41</v>
      </c>
      <c r="G22" t="s">
        <v>41</v>
      </c>
      <c r="H22">
        <v>5.35</v>
      </c>
      <c r="I22">
        <v>10.78</v>
      </c>
      <c r="J22" t="s">
        <v>41</v>
      </c>
      <c r="K22" t="s">
        <v>41</v>
      </c>
      <c r="L22" t="s">
        <v>41</v>
      </c>
      <c r="M22" t="s">
        <v>42</v>
      </c>
      <c r="N22" t="s">
        <v>43</v>
      </c>
      <c r="O22" t="s">
        <v>53</v>
      </c>
      <c r="P22" t="s">
        <v>45</v>
      </c>
      <c r="Q22" t="s">
        <v>46</v>
      </c>
      <c r="R22" t="s">
        <v>47</v>
      </c>
      <c r="S22" t="s">
        <v>48</v>
      </c>
      <c r="T22">
        <v>17332188</v>
      </c>
      <c r="U22" t="s">
        <v>66</v>
      </c>
      <c r="V22" t="s">
        <v>49</v>
      </c>
      <c r="X22">
        <v>85</v>
      </c>
      <c r="Y22">
        <v>102</v>
      </c>
      <c r="AB22">
        <v>187</v>
      </c>
    </row>
    <row r="23" spans="1:34" hidden="1" x14ac:dyDescent="0.3">
      <c r="A23" t="s">
        <v>40</v>
      </c>
      <c r="C23">
        <v>0.239038785834739</v>
      </c>
      <c r="D23">
        <v>0.48650927487352402</v>
      </c>
      <c r="E23" t="s">
        <v>41</v>
      </c>
      <c r="F23" t="s">
        <v>41</v>
      </c>
      <c r="G23" t="s">
        <v>41</v>
      </c>
      <c r="H23">
        <v>5.67</v>
      </c>
      <c r="I23">
        <v>11.54</v>
      </c>
      <c r="J23" t="s">
        <v>41</v>
      </c>
      <c r="K23" t="s">
        <v>41</v>
      </c>
      <c r="L23" t="s">
        <v>41</v>
      </c>
      <c r="M23" t="s">
        <v>42</v>
      </c>
      <c r="N23" t="s">
        <v>43</v>
      </c>
      <c r="O23" t="s">
        <v>53</v>
      </c>
      <c r="P23" t="s">
        <v>45</v>
      </c>
      <c r="Q23" t="s">
        <v>46</v>
      </c>
      <c r="R23" t="s">
        <v>47</v>
      </c>
      <c r="S23" t="s">
        <v>48</v>
      </c>
      <c r="T23">
        <v>17332188</v>
      </c>
      <c r="U23" t="s">
        <v>66</v>
      </c>
      <c r="V23" t="s">
        <v>49</v>
      </c>
      <c r="X23">
        <v>86</v>
      </c>
      <c r="Y23">
        <v>100</v>
      </c>
      <c r="AB23">
        <v>186</v>
      </c>
    </row>
    <row r="24" spans="1:34" hidden="1" x14ac:dyDescent="0.3">
      <c r="A24" t="s">
        <v>40</v>
      </c>
      <c r="C24">
        <v>3.33052276559865</v>
      </c>
      <c r="D24">
        <v>0.61551433389544696</v>
      </c>
      <c r="E24" t="s">
        <v>41</v>
      </c>
      <c r="F24" t="s">
        <v>41</v>
      </c>
      <c r="G24" t="s">
        <v>41</v>
      </c>
      <c r="H24">
        <v>79</v>
      </c>
      <c r="I24">
        <v>14.6</v>
      </c>
      <c r="J24" t="s">
        <v>41</v>
      </c>
      <c r="K24" t="s">
        <v>41</v>
      </c>
      <c r="L24" t="s">
        <v>41</v>
      </c>
      <c r="M24" t="s">
        <v>42</v>
      </c>
      <c r="N24" t="s">
        <v>43</v>
      </c>
      <c r="O24" t="s">
        <v>67</v>
      </c>
      <c r="P24" t="s">
        <v>45</v>
      </c>
      <c r="Q24" t="s">
        <v>51</v>
      </c>
      <c r="R24" t="s">
        <v>68</v>
      </c>
      <c r="S24" t="s">
        <v>48</v>
      </c>
      <c r="T24">
        <v>11263768</v>
      </c>
      <c r="U24" t="s">
        <v>69</v>
      </c>
      <c r="V24" t="s">
        <v>49</v>
      </c>
      <c r="Z24">
        <v>25</v>
      </c>
      <c r="AB24">
        <v>20</v>
      </c>
    </row>
    <row r="25" spans="1:34" hidden="1" x14ac:dyDescent="0.3">
      <c r="A25" t="s">
        <v>40</v>
      </c>
      <c r="C25">
        <v>0.37942664418212502</v>
      </c>
      <c r="D25">
        <v>0.168634064080944</v>
      </c>
      <c r="E25" t="s">
        <v>41</v>
      </c>
      <c r="F25" t="s">
        <v>41</v>
      </c>
      <c r="G25" t="s">
        <v>41</v>
      </c>
      <c r="H25">
        <v>9</v>
      </c>
      <c r="I25">
        <v>4</v>
      </c>
      <c r="J25" t="s">
        <v>41</v>
      </c>
      <c r="K25" t="s">
        <v>41</v>
      </c>
      <c r="L25" t="s">
        <v>41</v>
      </c>
      <c r="M25" t="s">
        <v>42</v>
      </c>
      <c r="N25" t="s">
        <v>43</v>
      </c>
      <c r="O25" t="s">
        <v>67</v>
      </c>
      <c r="P25" t="s">
        <v>45</v>
      </c>
      <c r="Q25" t="s">
        <v>51</v>
      </c>
      <c r="R25" t="s">
        <v>52</v>
      </c>
      <c r="S25" t="s">
        <v>48</v>
      </c>
      <c r="T25">
        <v>24364843</v>
      </c>
      <c r="U25" t="s">
        <v>70</v>
      </c>
      <c r="V25" t="s">
        <v>49</v>
      </c>
      <c r="X25">
        <v>25</v>
      </c>
      <c r="AB25">
        <v>25</v>
      </c>
    </row>
    <row r="26" spans="1:34" hidden="1" x14ac:dyDescent="0.3">
      <c r="A26" t="s">
        <v>40</v>
      </c>
      <c r="C26">
        <v>0.63659359190556497</v>
      </c>
      <c r="D26">
        <v>7.5885328836425001E-2</v>
      </c>
      <c r="E26">
        <v>2.4536256323777401</v>
      </c>
      <c r="F26">
        <v>7.5885328836425001E-2</v>
      </c>
      <c r="G26">
        <v>2.4536256323777401</v>
      </c>
      <c r="H26">
        <v>15.1</v>
      </c>
      <c r="I26">
        <v>1.8</v>
      </c>
      <c r="J26">
        <v>58.2</v>
      </c>
      <c r="K26">
        <v>1.8</v>
      </c>
      <c r="L26">
        <v>58.2</v>
      </c>
      <c r="M26" t="s">
        <v>42</v>
      </c>
      <c r="N26" t="s">
        <v>43</v>
      </c>
      <c r="O26" t="s">
        <v>50</v>
      </c>
      <c r="P26" t="s">
        <v>45</v>
      </c>
      <c r="Q26" t="s">
        <v>46</v>
      </c>
      <c r="R26" t="s">
        <v>54</v>
      </c>
      <c r="S26" t="s">
        <v>48</v>
      </c>
      <c r="T26">
        <v>26059032</v>
      </c>
      <c r="U26" t="s">
        <v>71</v>
      </c>
      <c r="V26" t="s">
        <v>49</v>
      </c>
      <c r="Y26">
        <v>9</v>
      </c>
      <c r="Z26">
        <v>55</v>
      </c>
      <c r="AB26">
        <v>9</v>
      </c>
    </row>
    <row r="27" spans="1:34" hidden="1" x14ac:dyDescent="0.3">
      <c r="A27" t="s">
        <v>40</v>
      </c>
      <c r="C27">
        <v>0.120994940978078</v>
      </c>
      <c r="D27">
        <v>4.34232715008432E-2</v>
      </c>
      <c r="E27" t="s">
        <v>41</v>
      </c>
      <c r="F27" t="s">
        <v>41</v>
      </c>
      <c r="G27" t="s">
        <v>41</v>
      </c>
      <c r="H27">
        <v>2.87</v>
      </c>
      <c r="I27">
        <v>1.03</v>
      </c>
      <c r="J27" t="s">
        <v>41</v>
      </c>
      <c r="K27" t="s">
        <v>41</v>
      </c>
      <c r="L27" t="s">
        <v>41</v>
      </c>
      <c r="M27" t="s">
        <v>42</v>
      </c>
      <c r="N27" t="s">
        <v>43</v>
      </c>
      <c r="O27" t="s">
        <v>53</v>
      </c>
      <c r="P27" t="s">
        <v>45</v>
      </c>
      <c r="Q27" t="s">
        <v>51</v>
      </c>
      <c r="R27" t="s">
        <v>52</v>
      </c>
      <c r="S27" t="s">
        <v>48</v>
      </c>
      <c r="T27">
        <v>28595236</v>
      </c>
      <c r="U27" t="s">
        <v>72</v>
      </c>
      <c r="V27" t="s">
        <v>49</v>
      </c>
      <c r="Z27">
        <v>39.6</v>
      </c>
      <c r="AB27">
        <v>22</v>
      </c>
    </row>
    <row r="28" spans="1:34" hidden="1" x14ac:dyDescent="0.3">
      <c r="A28" t="s">
        <v>40</v>
      </c>
      <c r="C28">
        <v>9.3170320404721799E-2</v>
      </c>
      <c r="D28">
        <v>4.42664418212479E-2</v>
      </c>
      <c r="E28" t="s">
        <v>41</v>
      </c>
      <c r="F28" t="s">
        <v>41</v>
      </c>
      <c r="G28" t="s">
        <v>41</v>
      </c>
      <c r="H28">
        <v>2.21</v>
      </c>
      <c r="I28">
        <v>1.05</v>
      </c>
      <c r="J28" t="s">
        <v>41</v>
      </c>
      <c r="K28" t="s">
        <v>41</v>
      </c>
      <c r="L28" t="s">
        <v>41</v>
      </c>
      <c r="M28" t="s">
        <v>42</v>
      </c>
      <c r="N28" t="s">
        <v>43</v>
      </c>
      <c r="O28" t="s">
        <v>53</v>
      </c>
      <c r="P28" t="s">
        <v>45</v>
      </c>
      <c r="Q28" t="s">
        <v>51</v>
      </c>
      <c r="R28" t="s">
        <v>52</v>
      </c>
      <c r="S28" t="s">
        <v>48</v>
      </c>
      <c r="T28">
        <v>28595236</v>
      </c>
      <c r="U28" t="s">
        <v>72</v>
      </c>
      <c r="V28" t="s">
        <v>49</v>
      </c>
      <c r="Z28">
        <v>39.1</v>
      </c>
      <c r="AB28">
        <v>11</v>
      </c>
    </row>
    <row r="29" spans="1:34" hidden="1" x14ac:dyDescent="0.3">
      <c r="A29" t="s">
        <v>40</v>
      </c>
      <c r="C29">
        <v>5.1854974704890401E-2</v>
      </c>
      <c r="D29">
        <v>3.1618887015177101E-2</v>
      </c>
      <c r="E29" t="s">
        <v>41</v>
      </c>
      <c r="F29" t="s">
        <v>41</v>
      </c>
      <c r="G29" t="s">
        <v>41</v>
      </c>
      <c r="H29">
        <v>1.23</v>
      </c>
      <c r="I29">
        <v>0.75</v>
      </c>
      <c r="J29" t="s">
        <v>41</v>
      </c>
      <c r="K29" t="s">
        <v>41</v>
      </c>
      <c r="L29" t="s">
        <v>41</v>
      </c>
      <c r="M29" t="s">
        <v>42</v>
      </c>
      <c r="N29" t="s">
        <v>43</v>
      </c>
      <c r="O29" t="s">
        <v>53</v>
      </c>
      <c r="P29" t="s">
        <v>45</v>
      </c>
      <c r="Q29" t="s">
        <v>51</v>
      </c>
      <c r="R29" t="s">
        <v>52</v>
      </c>
      <c r="S29" t="s">
        <v>48</v>
      </c>
      <c r="T29">
        <v>24288431</v>
      </c>
      <c r="U29" t="s">
        <v>73</v>
      </c>
      <c r="V29" t="s">
        <v>49</v>
      </c>
      <c r="AB29">
        <v>30</v>
      </c>
    </row>
    <row r="30" spans="1:34" hidden="1" x14ac:dyDescent="0.3">
      <c r="A30" t="s">
        <v>40</v>
      </c>
      <c r="C30">
        <v>0.248735244519393</v>
      </c>
      <c r="D30">
        <v>5.4806070826306903E-2</v>
      </c>
      <c r="E30">
        <v>3.3642495784148401</v>
      </c>
      <c r="F30" t="s">
        <v>41</v>
      </c>
      <c r="G30" t="s">
        <v>41</v>
      </c>
      <c r="H30">
        <v>5.9</v>
      </c>
      <c r="I30">
        <v>1.3</v>
      </c>
      <c r="J30">
        <v>79.8</v>
      </c>
      <c r="K30" t="s">
        <v>41</v>
      </c>
      <c r="L30" t="s">
        <v>41</v>
      </c>
      <c r="M30" t="s">
        <v>42</v>
      </c>
      <c r="N30" t="s">
        <v>57</v>
      </c>
      <c r="O30" t="s">
        <v>53</v>
      </c>
      <c r="P30" t="s">
        <v>45</v>
      </c>
      <c r="Q30" t="s">
        <v>46</v>
      </c>
      <c r="R30" t="s">
        <v>74</v>
      </c>
      <c r="S30" t="s">
        <v>48</v>
      </c>
      <c r="T30">
        <v>21632552</v>
      </c>
      <c r="U30" t="s">
        <v>75</v>
      </c>
      <c r="V30" t="s">
        <v>49</v>
      </c>
      <c r="W30" t="s">
        <v>76</v>
      </c>
      <c r="X30">
        <v>186</v>
      </c>
      <c r="Y30">
        <v>111</v>
      </c>
      <c r="Z30">
        <v>64.5</v>
      </c>
      <c r="AB30">
        <v>297</v>
      </c>
    </row>
    <row r="31" spans="1:34" hidden="1" x14ac:dyDescent="0.3">
      <c r="A31" t="s">
        <v>40</v>
      </c>
      <c r="C31">
        <v>6.7453625632377806E-2</v>
      </c>
      <c r="D31">
        <v>3.79426644182125E-2</v>
      </c>
      <c r="E31">
        <v>0.144182124789207</v>
      </c>
      <c r="F31" t="s">
        <v>41</v>
      </c>
      <c r="G31" t="s">
        <v>41</v>
      </c>
      <c r="H31">
        <v>1.6</v>
      </c>
      <c r="I31">
        <v>0.9</v>
      </c>
      <c r="J31">
        <v>3.42</v>
      </c>
      <c r="K31" t="s">
        <v>41</v>
      </c>
      <c r="L31" t="s">
        <v>41</v>
      </c>
      <c r="M31" t="s">
        <v>42</v>
      </c>
      <c r="N31" t="s">
        <v>57</v>
      </c>
      <c r="O31" t="s">
        <v>53</v>
      </c>
      <c r="P31" t="s">
        <v>45</v>
      </c>
      <c r="Q31" t="s">
        <v>46</v>
      </c>
      <c r="R31" t="s">
        <v>47</v>
      </c>
      <c r="S31" t="s">
        <v>48</v>
      </c>
      <c r="T31">
        <v>23300021</v>
      </c>
      <c r="U31" t="s">
        <v>77</v>
      </c>
      <c r="V31" t="s">
        <v>49</v>
      </c>
      <c r="W31" t="s">
        <v>78</v>
      </c>
      <c r="X31">
        <v>313</v>
      </c>
      <c r="Y31">
        <v>228</v>
      </c>
      <c r="Z31">
        <v>70</v>
      </c>
      <c r="AB31">
        <v>541</v>
      </c>
      <c r="AD31">
        <v>26.4</v>
      </c>
      <c r="AH31">
        <v>12.3</v>
      </c>
    </row>
    <row r="32" spans="1:34" hidden="1" x14ac:dyDescent="0.3">
      <c r="A32" t="s">
        <v>40</v>
      </c>
      <c r="C32">
        <v>2.4612141652613801</v>
      </c>
      <c r="D32">
        <v>0.254637436762226</v>
      </c>
      <c r="E32" t="s">
        <v>41</v>
      </c>
      <c r="F32" t="s">
        <v>41</v>
      </c>
      <c r="G32" t="s">
        <v>41</v>
      </c>
      <c r="H32">
        <v>58.38</v>
      </c>
      <c r="I32">
        <v>6.04</v>
      </c>
      <c r="J32" t="s">
        <v>41</v>
      </c>
      <c r="K32" t="s">
        <v>41</v>
      </c>
      <c r="L32" t="s">
        <v>41</v>
      </c>
      <c r="M32" t="s">
        <v>42</v>
      </c>
      <c r="N32" t="s">
        <v>43</v>
      </c>
      <c r="O32" t="s">
        <v>50</v>
      </c>
      <c r="P32" t="s">
        <v>45</v>
      </c>
      <c r="Q32" t="s">
        <v>79</v>
      </c>
      <c r="R32" t="s">
        <v>80</v>
      </c>
      <c r="S32" t="s">
        <v>48</v>
      </c>
      <c r="T32">
        <v>20501772</v>
      </c>
      <c r="U32" t="s">
        <v>81</v>
      </c>
      <c r="V32" t="s">
        <v>49</v>
      </c>
      <c r="X32">
        <v>34</v>
      </c>
      <c r="Y32">
        <v>52</v>
      </c>
      <c r="Z32">
        <v>54</v>
      </c>
      <c r="AB32">
        <v>86</v>
      </c>
      <c r="AD32">
        <v>25.3</v>
      </c>
    </row>
    <row r="33" spans="1:39" hidden="1" x14ac:dyDescent="0.3">
      <c r="A33" t="s">
        <v>40</v>
      </c>
      <c r="C33">
        <v>0.19814502529510999</v>
      </c>
      <c r="D33">
        <v>6.7453625632377806E-2</v>
      </c>
      <c r="E33">
        <v>0.67453625632377701</v>
      </c>
      <c r="F33" t="s">
        <v>41</v>
      </c>
      <c r="G33" t="s">
        <v>41</v>
      </c>
      <c r="H33">
        <v>4.7</v>
      </c>
      <c r="I33">
        <v>1.6</v>
      </c>
      <c r="J33">
        <v>16</v>
      </c>
      <c r="K33" t="s">
        <v>41</v>
      </c>
      <c r="L33" t="s">
        <v>41</v>
      </c>
      <c r="M33" t="s">
        <v>42</v>
      </c>
      <c r="N33" t="s">
        <v>43</v>
      </c>
      <c r="O33" t="s">
        <v>53</v>
      </c>
      <c r="P33" t="s">
        <v>45</v>
      </c>
      <c r="Q33" t="s">
        <v>46</v>
      </c>
      <c r="R33" t="s">
        <v>47</v>
      </c>
      <c r="S33" t="s">
        <v>48</v>
      </c>
      <c r="T33">
        <v>20373009</v>
      </c>
      <c r="U33" t="s">
        <v>82</v>
      </c>
      <c r="V33" t="s">
        <v>49</v>
      </c>
      <c r="W33" t="s">
        <v>83</v>
      </c>
      <c r="Z33">
        <v>57.3</v>
      </c>
      <c r="AB33">
        <v>184</v>
      </c>
      <c r="AC33">
        <v>67.2</v>
      </c>
      <c r="AD33">
        <v>25.5</v>
      </c>
      <c r="AE33">
        <v>162.5</v>
      </c>
      <c r="AF33" t="s">
        <v>84</v>
      </c>
    </row>
    <row r="34" spans="1:39" hidden="1" x14ac:dyDescent="0.3">
      <c r="A34" t="s">
        <v>40</v>
      </c>
      <c r="C34">
        <v>0.21711635750421601</v>
      </c>
      <c r="D34">
        <v>0.14333895446880299</v>
      </c>
      <c r="E34">
        <v>0.37942664418212502</v>
      </c>
      <c r="F34" t="s">
        <v>41</v>
      </c>
      <c r="G34" t="s">
        <v>41</v>
      </c>
      <c r="H34">
        <v>5.15</v>
      </c>
      <c r="I34">
        <v>3.4</v>
      </c>
      <c r="J34">
        <v>9</v>
      </c>
      <c r="K34" t="s">
        <v>41</v>
      </c>
      <c r="L34" t="s">
        <v>41</v>
      </c>
      <c r="M34" t="s">
        <v>42</v>
      </c>
      <c r="N34" t="s">
        <v>43</v>
      </c>
      <c r="O34" t="s">
        <v>53</v>
      </c>
      <c r="P34" t="s">
        <v>45</v>
      </c>
      <c r="Q34" t="s">
        <v>46</v>
      </c>
      <c r="R34" t="s">
        <v>47</v>
      </c>
      <c r="S34" t="s">
        <v>48</v>
      </c>
      <c r="T34">
        <v>22238172</v>
      </c>
      <c r="U34" t="s">
        <v>85</v>
      </c>
      <c r="V34" t="s">
        <v>49</v>
      </c>
      <c r="W34" t="s">
        <v>86</v>
      </c>
      <c r="X34">
        <v>7</v>
      </c>
      <c r="Y34">
        <v>14</v>
      </c>
      <c r="Z34">
        <v>42</v>
      </c>
      <c r="AB34">
        <v>21</v>
      </c>
    </row>
    <row r="35" spans="1:39" hidden="1" x14ac:dyDescent="0.3">
      <c r="A35" t="s">
        <v>40</v>
      </c>
      <c r="C35">
        <v>9.6964586846542994E-2</v>
      </c>
      <c r="D35">
        <v>0.109612141652614</v>
      </c>
      <c r="E35" t="s">
        <v>41</v>
      </c>
      <c r="F35" t="s">
        <v>41</v>
      </c>
      <c r="G35" t="s">
        <v>41</v>
      </c>
      <c r="H35">
        <v>2.2999999999999998</v>
      </c>
      <c r="I35">
        <v>2.6</v>
      </c>
      <c r="J35" t="s">
        <v>41</v>
      </c>
      <c r="K35" t="s">
        <v>41</v>
      </c>
      <c r="L35" t="s">
        <v>41</v>
      </c>
      <c r="M35" t="s">
        <v>42</v>
      </c>
      <c r="N35" t="s">
        <v>57</v>
      </c>
      <c r="O35" t="s">
        <v>53</v>
      </c>
      <c r="P35" t="s">
        <v>45</v>
      </c>
      <c r="Q35" t="s">
        <v>51</v>
      </c>
      <c r="R35" t="s">
        <v>52</v>
      </c>
      <c r="S35" t="s">
        <v>48</v>
      </c>
      <c r="T35">
        <v>30814550</v>
      </c>
      <c r="U35" t="s">
        <v>87</v>
      </c>
      <c r="V35" t="s">
        <v>49</v>
      </c>
      <c r="X35">
        <v>10</v>
      </c>
      <c r="Y35">
        <v>17</v>
      </c>
      <c r="Z35">
        <v>45.2</v>
      </c>
      <c r="AB35">
        <v>27</v>
      </c>
      <c r="AD35">
        <v>28</v>
      </c>
    </row>
    <row r="36" spans="1:39" hidden="1" x14ac:dyDescent="0.3">
      <c r="A36" t="s">
        <v>40</v>
      </c>
      <c r="C36">
        <v>3.07757166947723E-2</v>
      </c>
      <c r="D36">
        <v>6.3237774030354098E-3</v>
      </c>
      <c r="E36" t="s">
        <v>41</v>
      </c>
      <c r="F36" t="s">
        <v>41</v>
      </c>
      <c r="G36" t="s">
        <v>41</v>
      </c>
      <c r="H36">
        <v>0.73</v>
      </c>
      <c r="I36">
        <v>0.15</v>
      </c>
      <c r="J36" t="s">
        <v>41</v>
      </c>
      <c r="K36" t="s">
        <v>41</v>
      </c>
      <c r="L36" t="s">
        <v>41</v>
      </c>
      <c r="M36" t="s">
        <v>42</v>
      </c>
      <c r="N36" t="s">
        <v>57</v>
      </c>
      <c r="O36" t="s">
        <v>50</v>
      </c>
      <c r="P36" t="s">
        <v>45</v>
      </c>
      <c r="Q36" t="s">
        <v>51</v>
      </c>
      <c r="R36" t="s">
        <v>68</v>
      </c>
      <c r="S36" t="s">
        <v>48</v>
      </c>
      <c r="T36">
        <v>11399697</v>
      </c>
      <c r="U36" t="s">
        <v>88</v>
      </c>
      <c r="V36" t="s">
        <v>49</v>
      </c>
      <c r="AB36">
        <v>6</v>
      </c>
      <c r="AF36" t="s">
        <v>89</v>
      </c>
    </row>
    <row r="37" spans="1:39" hidden="1" x14ac:dyDescent="0.3">
      <c r="A37" t="s">
        <v>40</v>
      </c>
      <c r="C37">
        <v>4.1736930860033702E-2</v>
      </c>
      <c r="D37">
        <v>1.34907251264755E-2</v>
      </c>
      <c r="E37" t="s">
        <v>41</v>
      </c>
      <c r="F37" t="s">
        <v>41</v>
      </c>
      <c r="G37" t="s">
        <v>41</v>
      </c>
      <c r="H37">
        <v>0.99</v>
      </c>
      <c r="I37">
        <v>0.32</v>
      </c>
      <c r="J37" t="s">
        <v>41</v>
      </c>
      <c r="K37" t="s">
        <v>41</v>
      </c>
      <c r="L37" t="s">
        <v>41</v>
      </c>
      <c r="M37" t="s">
        <v>42</v>
      </c>
      <c r="N37" t="s">
        <v>57</v>
      </c>
      <c r="O37" t="s">
        <v>50</v>
      </c>
      <c r="P37" t="s">
        <v>45</v>
      </c>
      <c r="Q37" t="s">
        <v>51</v>
      </c>
      <c r="R37" t="s">
        <v>68</v>
      </c>
      <c r="S37" t="s">
        <v>48</v>
      </c>
      <c r="T37">
        <v>11399697</v>
      </c>
      <c r="U37" t="s">
        <v>88</v>
      </c>
      <c r="V37" t="s">
        <v>49</v>
      </c>
      <c r="AB37">
        <v>6</v>
      </c>
      <c r="AF37" t="s">
        <v>89</v>
      </c>
    </row>
    <row r="38" spans="1:39" hidden="1" x14ac:dyDescent="0.3">
      <c r="A38" t="s">
        <v>40</v>
      </c>
      <c r="C38">
        <v>4.04721753794266E-2</v>
      </c>
      <c r="D38">
        <v>2.9510961214165299E-3</v>
      </c>
      <c r="E38" t="s">
        <v>41</v>
      </c>
      <c r="F38" t="s">
        <v>41</v>
      </c>
      <c r="G38" t="s">
        <v>41</v>
      </c>
      <c r="H38">
        <v>0.96</v>
      </c>
      <c r="I38">
        <v>7.0000000000000007E-2</v>
      </c>
      <c r="J38" t="s">
        <v>41</v>
      </c>
      <c r="K38" t="s">
        <v>41</v>
      </c>
      <c r="L38" t="s">
        <v>41</v>
      </c>
      <c r="M38" t="s">
        <v>42</v>
      </c>
      <c r="N38" t="s">
        <v>57</v>
      </c>
      <c r="O38" t="s">
        <v>50</v>
      </c>
      <c r="P38" t="s">
        <v>45</v>
      </c>
      <c r="Q38" t="s">
        <v>51</v>
      </c>
      <c r="R38" t="s">
        <v>68</v>
      </c>
      <c r="S38" t="s">
        <v>48</v>
      </c>
      <c r="T38">
        <v>11399697</v>
      </c>
      <c r="U38" t="s">
        <v>88</v>
      </c>
      <c r="V38" t="s">
        <v>49</v>
      </c>
    </row>
    <row r="39" spans="1:39" hidden="1" x14ac:dyDescent="0.3">
      <c r="A39" t="s">
        <v>40</v>
      </c>
      <c r="C39">
        <v>0.85919055649241105</v>
      </c>
      <c r="D39">
        <v>0.56576728499156803</v>
      </c>
      <c r="E39" t="s">
        <v>41</v>
      </c>
      <c r="F39" t="s">
        <v>41</v>
      </c>
      <c r="G39" t="s">
        <v>41</v>
      </c>
      <c r="H39">
        <v>20.38</v>
      </c>
      <c r="I39">
        <v>13.42</v>
      </c>
      <c r="J39" t="s">
        <v>41</v>
      </c>
      <c r="K39" t="s">
        <v>41</v>
      </c>
      <c r="L39" t="s">
        <v>41</v>
      </c>
      <c r="M39" t="s">
        <v>42</v>
      </c>
      <c r="N39" t="s">
        <v>57</v>
      </c>
      <c r="O39" t="s">
        <v>50</v>
      </c>
      <c r="P39" t="s">
        <v>45</v>
      </c>
      <c r="Q39" t="s">
        <v>51</v>
      </c>
      <c r="R39" t="s">
        <v>68</v>
      </c>
      <c r="S39" t="s">
        <v>48</v>
      </c>
      <c r="T39">
        <v>11399697</v>
      </c>
      <c r="U39" t="s">
        <v>88</v>
      </c>
      <c r="V39" t="s">
        <v>49</v>
      </c>
    </row>
    <row r="40" spans="1:39" hidden="1" x14ac:dyDescent="0.3">
      <c r="A40" t="s">
        <v>40</v>
      </c>
      <c r="C40">
        <v>3.96290050590219E-2</v>
      </c>
      <c r="D40" t="s">
        <v>41</v>
      </c>
      <c r="E40" t="s">
        <v>41</v>
      </c>
      <c r="F40" t="s">
        <v>41</v>
      </c>
      <c r="G40" t="s">
        <v>41</v>
      </c>
      <c r="H40">
        <v>0.94</v>
      </c>
      <c r="I40" t="s">
        <v>41</v>
      </c>
      <c r="J40" t="s">
        <v>41</v>
      </c>
      <c r="K40" t="s">
        <v>41</v>
      </c>
      <c r="L40" t="s">
        <v>41</v>
      </c>
      <c r="M40" t="s">
        <v>42</v>
      </c>
      <c r="N40" t="s">
        <v>57</v>
      </c>
      <c r="O40" t="s">
        <v>53</v>
      </c>
      <c r="P40" t="s">
        <v>45</v>
      </c>
      <c r="Q40" t="s">
        <v>51</v>
      </c>
      <c r="R40" t="s">
        <v>41</v>
      </c>
      <c r="S40" t="s">
        <v>48</v>
      </c>
      <c r="T40">
        <v>11762815</v>
      </c>
      <c r="U40" t="s">
        <v>90</v>
      </c>
      <c r="V40" t="s">
        <v>49</v>
      </c>
      <c r="X40">
        <v>26</v>
      </c>
      <c r="Y40">
        <v>24</v>
      </c>
      <c r="Z40">
        <v>38.9</v>
      </c>
      <c r="AB40">
        <v>50</v>
      </c>
    </row>
    <row r="41" spans="1:39" hidden="1" x14ac:dyDescent="0.3">
      <c r="A41" t="s">
        <v>40</v>
      </c>
      <c r="C41">
        <v>3.3726812816188903E-2</v>
      </c>
      <c r="D41">
        <v>2.1079258010118E-2</v>
      </c>
      <c r="E41">
        <v>0.25295109612141697</v>
      </c>
      <c r="F41">
        <v>2.1079258010118E-2</v>
      </c>
      <c r="G41">
        <v>0.25295109612141697</v>
      </c>
      <c r="H41">
        <v>0.8</v>
      </c>
      <c r="I41">
        <v>0.5</v>
      </c>
      <c r="J41">
        <v>6</v>
      </c>
      <c r="K41">
        <v>0.5</v>
      </c>
      <c r="L41">
        <v>6</v>
      </c>
      <c r="M41" t="s">
        <v>42</v>
      </c>
      <c r="N41" t="s">
        <v>57</v>
      </c>
      <c r="O41" t="s">
        <v>53</v>
      </c>
      <c r="P41" t="s">
        <v>45</v>
      </c>
      <c r="Q41" t="s">
        <v>46</v>
      </c>
      <c r="R41" t="s">
        <v>54</v>
      </c>
      <c r="S41" t="s">
        <v>48</v>
      </c>
      <c r="T41">
        <v>12115531</v>
      </c>
      <c r="U41" t="s">
        <v>91</v>
      </c>
      <c r="V41" t="s">
        <v>49</v>
      </c>
      <c r="X41">
        <v>26</v>
      </c>
      <c r="Y41">
        <v>24</v>
      </c>
      <c r="Z41">
        <v>49</v>
      </c>
      <c r="AB41">
        <v>50</v>
      </c>
    </row>
    <row r="42" spans="1:39" hidden="1" x14ac:dyDescent="0.3">
      <c r="A42" t="s">
        <v>40</v>
      </c>
      <c r="C42">
        <v>0.34148397976391198</v>
      </c>
      <c r="D42">
        <v>9.2327150084316995E-2</v>
      </c>
      <c r="E42" t="s">
        <v>41</v>
      </c>
      <c r="F42" t="s">
        <v>41</v>
      </c>
      <c r="G42" t="s">
        <v>41</v>
      </c>
      <c r="H42">
        <v>8.1</v>
      </c>
      <c r="I42">
        <v>2.19</v>
      </c>
      <c r="J42" t="s">
        <v>41</v>
      </c>
      <c r="K42" t="s">
        <v>41</v>
      </c>
      <c r="L42" t="s">
        <v>41</v>
      </c>
      <c r="M42" t="s">
        <v>42</v>
      </c>
      <c r="N42" t="s">
        <v>57</v>
      </c>
      <c r="O42" t="s">
        <v>53</v>
      </c>
      <c r="P42" t="s">
        <v>45</v>
      </c>
      <c r="Q42" t="s">
        <v>51</v>
      </c>
      <c r="R42" t="s">
        <v>52</v>
      </c>
      <c r="S42" t="s">
        <v>55</v>
      </c>
      <c r="T42" t="s">
        <v>62</v>
      </c>
      <c r="U42" t="s">
        <v>92</v>
      </c>
      <c r="V42" t="s">
        <v>49</v>
      </c>
      <c r="X42">
        <v>9</v>
      </c>
      <c r="Y42">
        <v>6</v>
      </c>
      <c r="Z42">
        <v>35.1</v>
      </c>
      <c r="AB42">
        <v>15</v>
      </c>
      <c r="AJ42">
        <v>98</v>
      </c>
    </row>
    <row r="43" spans="1:39" hidden="1" x14ac:dyDescent="0.3">
      <c r="A43" t="s">
        <v>40</v>
      </c>
      <c r="C43">
        <v>1.5387858347386201</v>
      </c>
      <c r="D43">
        <v>0</v>
      </c>
      <c r="E43">
        <v>8.3473861720067504</v>
      </c>
      <c r="F43">
        <v>0</v>
      </c>
      <c r="G43">
        <v>8.3473861720067504</v>
      </c>
      <c r="H43">
        <v>36.5</v>
      </c>
      <c r="I43">
        <v>0</v>
      </c>
      <c r="J43">
        <v>198</v>
      </c>
      <c r="K43">
        <v>0</v>
      </c>
      <c r="L43">
        <v>198</v>
      </c>
      <c r="M43" t="s">
        <v>42</v>
      </c>
      <c r="N43" t="s">
        <v>57</v>
      </c>
      <c r="O43" t="s">
        <v>64</v>
      </c>
      <c r="P43" t="s">
        <v>45</v>
      </c>
      <c r="Q43" t="s">
        <v>93</v>
      </c>
      <c r="R43" t="s">
        <v>54</v>
      </c>
      <c r="S43" t="s">
        <v>48</v>
      </c>
      <c r="T43">
        <v>20205953</v>
      </c>
      <c r="U43" t="s">
        <v>94</v>
      </c>
      <c r="V43" t="s">
        <v>49</v>
      </c>
      <c r="X43">
        <v>6</v>
      </c>
      <c r="Y43">
        <v>10</v>
      </c>
      <c r="Z43">
        <v>25.2</v>
      </c>
      <c r="AB43">
        <v>16</v>
      </c>
      <c r="AJ43">
        <v>105.6</v>
      </c>
      <c r="AM43">
        <v>16</v>
      </c>
    </row>
    <row r="44" spans="1:39" hidden="1" x14ac:dyDescent="0.3">
      <c r="A44" t="s">
        <v>40</v>
      </c>
      <c r="C44">
        <v>0.14460370994940999</v>
      </c>
      <c r="D44">
        <v>2.1922428330522801E-2</v>
      </c>
      <c r="E44" t="s">
        <v>41</v>
      </c>
      <c r="F44" t="s">
        <v>41</v>
      </c>
      <c r="G44" t="s">
        <v>41</v>
      </c>
      <c r="H44">
        <v>3.43</v>
      </c>
      <c r="I44">
        <v>0.52</v>
      </c>
      <c r="J44" t="s">
        <v>41</v>
      </c>
      <c r="K44" t="s">
        <v>41</v>
      </c>
      <c r="L44" t="s">
        <v>41</v>
      </c>
      <c r="M44" t="s">
        <v>42</v>
      </c>
      <c r="N44" t="s">
        <v>57</v>
      </c>
      <c r="O44" t="s">
        <v>53</v>
      </c>
      <c r="P44" t="s">
        <v>45</v>
      </c>
      <c r="Q44" t="s">
        <v>51</v>
      </c>
      <c r="R44" t="s">
        <v>52</v>
      </c>
      <c r="S44" t="s">
        <v>48</v>
      </c>
      <c r="T44">
        <v>19032908</v>
      </c>
      <c r="U44" t="s">
        <v>95</v>
      </c>
      <c r="V44" t="s">
        <v>49</v>
      </c>
      <c r="Y44">
        <v>20</v>
      </c>
      <c r="Z44">
        <v>33.25</v>
      </c>
      <c r="AB44">
        <v>20</v>
      </c>
      <c r="AD44">
        <v>23.03</v>
      </c>
    </row>
    <row r="45" spans="1:39" hidden="1" x14ac:dyDescent="0.3">
      <c r="A45" t="s">
        <v>40</v>
      </c>
      <c r="C45">
        <v>0.53541315345699803</v>
      </c>
      <c r="D45">
        <v>7.5885328836425001E-2</v>
      </c>
      <c r="E45">
        <v>0.788364249578415</v>
      </c>
      <c r="F45" t="s">
        <v>41</v>
      </c>
      <c r="G45" t="s">
        <v>41</v>
      </c>
      <c r="H45">
        <v>12.7</v>
      </c>
      <c r="I45">
        <v>1.8</v>
      </c>
      <c r="J45">
        <v>18.7</v>
      </c>
      <c r="K45" t="s">
        <v>41</v>
      </c>
      <c r="L45" t="s">
        <v>41</v>
      </c>
      <c r="M45" t="s">
        <v>42</v>
      </c>
      <c r="N45" t="s">
        <v>57</v>
      </c>
      <c r="O45" t="s">
        <v>50</v>
      </c>
      <c r="P45" t="s">
        <v>45</v>
      </c>
      <c r="Q45" t="s">
        <v>46</v>
      </c>
      <c r="R45" t="s">
        <v>47</v>
      </c>
      <c r="S45" t="s">
        <v>48</v>
      </c>
      <c r="T45">
        <v>23028695</v>
      </c>
      <c r="U45" t="s">
        <v>96</v>
      </c>
      <c r="V45" t="s">
        <v>49</v>
      </c>
      <c r="X45">
        <v>7</v>
      </c>
      <c r="Y45">
        <v>5</v>
      </c>
      <c r="Z45">
        <v>30.7</v>
      </c>
      <c r="AB45">
        <v>12</v>
      </c>
    </row>
    <row r="46" spans="1:39" hidden="1" x14ac:dyDescent="0.3">
      <c r="A46" t="s">
        <v>40</v>
      </c>
      <c r="C46">
        <v>8.8532883642495799E-2</v>
      </c>
      <c r="D46">
        <v>5.9021922428330501E-2</v>
      </c>
      <c r="E46">
        <v>0.16020236087689699</v>
      </c>
      <c r="F46" t="s">
        <v>41</v>
      </c>
      <c r="G46" t="s">
        <v>41</v>
      </c>
      <c r="H46">
        <v>2.1</v>
      </c>
      <c r="I46">
        <v>1.4</v>
      </c>
      <c r="J46">
        <v>3.8</v>
      </c>
      <c r="K46" t="s">
        <v>41</v>
      </c>
      <c r="L46" t="s">
        <v>41</v>
      </c>
      <c r="M46" t="s">
        <v>42</v>
      </c>
      <c r="N46" t="s">
        <v>57</v>
      </c>
      <c r="O46" t="s">
        <v>53</v>
      </c>
      <c r="P46" t="s">
        <v>45</v>
      </c>
      <c r="Q46" t="s">
        <v>46</v>
      </c>
      <c r="R46" t="s">
        <v>47</v>
      </c>
      <c r="S46" t="s">
        <v>48</v>
      </c>
      <c r="T46">
        <v>21685357</v>
      </c>
      <c r="U46" t="s">
        <v>97</v>
      </c>
      <c r="V46" t="s">
        <v>49</v>
      </c>
      <c r="X46">
        <v>148</v>
      </c>
      <c r="Y46">
        <v>148</v>
      </c>
      <c r="Z46">
        <v>65.2</v>
      </c>
      <c r="AB46">
        <v>296</v>
      </c>
      <c r="AF46" t="s">
        <v>98</v>
      </c>
    </row>
    <row r="47" spans="1:39" hidden="1" x14ac:dyDescent="0.3">
      <c r="A47" t="s">
        <v>40</v>
      </c>
      <c r="C47">
        <v>9.6964586846542994E-2</v>
      </c>
      <c r="D47">
        <v>8.8532883642495799E-2</v>
      </c>
      <c r="E47">
        <v>0.11382799325463699</v>
      </c>
      <c r="F47" t="s">
        <v>41</v>
      </c>
      <c r="G47" t="s">
        <v>41</v>
      </c>
      <c r="H47">
        <v>2.2999999999999998</v>
      </c>
      <c r="I47">
        <v>2.1</v>
      </c>
      <c r="J47">
        <v>2.7</v>
      </c>
      <c r="K47" t="s">
        <v>41</v>
      </c>
      <c r="L47" t="s">
        <v>41</v>
      </c>
      <c r="M47" t="s">
        <v>42</v>
      </c>
      <c r="N47" t="s">
        <v>57</v>
      </c>
      <c r="O47" t="s">
        <v>53</v>
      </c>
      <c r="P47" t="s">
        <v>45</v>
      </c>
      <c r="Q47" t="s">
        <v>46</v>
      </c>
      <c r="R47" t="s">
        <v>47</v>
      </c>
      <c r="S47" t="s">
        <v>48</v>
      </c>
      <c r="T47">
        <v>21685357</v>
      </c>
      <c r="U47" t="s">
        <v>97</v>
      </c>
      <c r="V47" t="s">
        <v>49</v>
      </c>
      <c r="AB47">
        <v>210</v>
      </c>
      <c r="AF47" t="s">
        <v>99</v>
      </c>
    </row>
    <row r="48" spans="1:39" hidden="1" x14ac:dyDescent="0.3">
      <c r="A48" t="s">
        <v>40</v>
      </c>
      <c r="C48">
        <v>0.168634064080944</v>
      </c>
      <c r="D48">
        <v>0.11382799325463699</v>
      </c>
      <c r="E48">
        <v>0.27824620573355802</v>
      </c>
      <c r="F48" t="s">
        <v>41</v>
      </c>
      <c r="G48" t="s">
        <v>41</v>
      </c>
      <c r="H48">
        <v>4</v>
      </c>
      <c r="I48">
        <v>2.7</v>
      </c>
      <c r="J48">
        <v>6.6</v>
      </c>
      <c r="K48" t="s">
        <v>41</v>
      </c>
      <c r="L48" t="s">
        <v>41</v>
      </c>
      <c r="M48" t="s">
        <v>42</v>
      </c>
      <c r="N48" t="s">
        <v>57</v>
      </c>
      <c r="O48" t="s">
        <v>53</v>
      </c>
      <c r="P48" t="s">
        <v>45</v>
      </c>
      <c r="Q48" t="s">
        <v>46</v>
      </c>
      <c r="R48" t="s">
        <v>47</v>
      </c>
      <c r="S48" t="s">
        <v>48</v>
      </c>
      <c r="T48">
        <v>21685357</v>
      </c>
      <c r="U48" t="s">
        <v>97</v>
      </c>
      <c r="V48" t="s">
        <v>49</v>
      </c>
      <c r="X48">
        <v>380</v>
      </c>
      <c r="Y48">
        <v>215</v>
      </c>
      <c r="Z48">
        <v>64.5</v>
      </c>
      <c r="AB48">
        <v>595</v>
      </c>
      <c r="AF48" t="s">
        <v>100</v>
      </c>
    </row>
    <row r="49" spans="1:32" hidden="1" x14ac:dyDescent="0.3">
      <c r="A49" t="s">
        <v>40</v>
      </c>
      <c r="C49">
        <v>0.168634064080944</v>
      </c>
      <c r="D49">
        <v>0.15598650927487401</v>
      </c>
      <c r="E49">
        <v>0.185497470489039</v>
      </c>
      <c r="F49" t="s">
        <v>41</v>
      </c>
      <c r="G49" t="s">
        <v>41</v>
      </c>
      <c r="H49">
        <v>4</v>
      </c>
      <c r="I49">
        <v>3.7</v>
      </c>
      <c r="J49">
        <v>4.4000000000000004</v>
      </c>
      <c r="K49" t="s">
        <v>41</v>
      </c>
      <c r="L49" t="s">
        <v>41</v>
      </c>
      <c r="M49" t="s">
        <v>42</v>
      </c>
      <c r="N49" t="s">
        <v>57</v>
      </c>
      <c r="O49" t="s">
        <v>53</v>
      </c>
      <c r="P49" t="s">
        <v>45</v>
      </c>
      <c r="Q49" t="s">
        <v>46</v>
      </c>
      <c r="R49" t="s">
        <v>47</v>
      </c>
      <c r="S49" t="s">
        <v>48</v>
      </c>
      <c r="T49">
        <v>21685357</v>
      </c>
      <c r="U49" t="s">
        <v>97</v>
      </c>
      <c r="V49" t="s">
        <v>49</v>
      </c>
      <c r="AB49">
        <v>489</v>
      </c>
      <c r="AF49" t="s">
        <v>101</v>
      </c>
    </row>
    <row r="50" spans="1:32" hidden="1" x14ac:dyDescent="0.3">
      <c r="A50" t="s">
        <v>40</v>
      </c>
      <c r="C50">
        <v>0.19392917369308599</v>
      </c>
      <c r="D50">
        <v>8.8532883642495799E-2</v>
      </c>
      <c r="E50" t="s">
        <v>41</v>
      </c>
      <c r="F50" t="s">
        <v>41</v>
      </c>
      <c r="G50" t="s">
        <v>41</v>
      </c>
      <c r="H50">
        <v>4.5999999999999996</v>
      </c>
      <c r="I50">
        <v>2.1</v>
      </c>
      <c r="J50" t="s">
        <v>41</v>
      </c>
      <c r="K50" t="s">
        <v>41</v>
      </c>
      <c r="L50" t="s">
        <v>41</v>
      </c>
      <c r="M50" t="s">
        <v>42</v>
      </c>
      <c r="N50" t="s">
        <v>57</v>
      </c>
      <c r="O50" t="s">
        <v>53</v>
      </c>
      <c r="P50" t="s">
        <v>45</v>
      </c>
      <c r="Q50" t="s">
        <v>51</v>
      </c>
      <c r="R50" t="s">
        <v>68</v>
      </c>
      <c r="S50" t="s">
        <v>48</v>
      </c>
      <c r="T50">
        <v>24083740</v>
      </c>
      <c r="U50" t="s">
        <v>102</v>
      </c>
      <c r="V50" t="s">
        <v>49</v>
      </c>
      <c r="W50" t="s">
        <v>103</v>
      </c>
      <c r="X50">
        <v>30</v>
      </c>
      <c r="Y50">
        <v>10</v>
      </c>
      <c r="Z50">
        <v>49.6</v>
      </c>
      <c r="AB50">
        <v>40</v>
      </c>
      <c r="AF50" t="s">
        <v>104</v>
      </c>
    </row>
    <row r="51" spans="1:32" hidden="1" x14ac:dyDescent="0.3">
      <c r="A51" t="s">
        <v>40</v>
      </c>
      <c r="C51">
        <v>0.14333895446880299</v>
      </c>
      <c r="D51">
        <v>4.2158516020236098E-2</v>
      </c>
      <c r="E51">
        <v>0.21079258010117999</v>
      </c>
      <c r="F51">
        <v>4.2158516020236098E-2</v>
      </c>
      <c r="G51">
        <v>0.21079258010117999</v>
      </c>
      <c r="H51">
        <v>3.4</v>
      </c>
      <c r="I51">
        <v>1</v>
      </c>
      <c r="J51">
        <v>5</v>
      </c>
      <c r="K51">
        <v>1</v>
      </c>
      <c r="L51">
        <v>5</v>
      </c>
      <c r="M51" t="s">
        <v>42</v>
      </c>
      <c r="N51" t="s">
        <v>57</v>
      </c>
      <c r="O51" t="s">
        <v>53</v>
      </c>
      <c r="P51" t="s">
        <v>45</v>
      </c>
      <c r="Q51" t="s">
        <v>46</v>
      </c>
      <c r="R51" t="s">
        <v>54</v>
      </c>
      <c r="S51" t="s">
        <v>48</v>
      </c>
      <c r="T51">
        <v>24083740</v>
      </c>
      <c r="U51" t="s">
        <v>105</v>
      </c>
      <c r="V51" t="s">
        <v>49</v>
      </c>
      <c r="AB51">
        <v>23</v>
      </c>
    </row>
    <row r="52" spans="1:32" hidden="1" x14ac:dyDescent="0.3">
      <c r="A52" t="s">
        <v>40</v>
      </c>
      <c r="C52">
        <v>0.21079258010117999</v>
      </c>
      <c r="D52">
        <v>0.21079258010117999</v>
      </c>
      <c r="E52">
        <v>0.21079258010117999</v>
      </c>
      <c r="F52">
        <v>0.21079258010117999</v>
      </c>
      <c r="G52">
        <v>0.21079258010117999</v>
      </c>
      <c r="H52">
        <v>5</v>
      </c>
      <c r="I52">
        <v>5</v>
      </c>
      <c r="J52">
        <v>5</v>
      </c>
      <c r="K52">
        <v>5</v>
      </c>
      <c r="L52">
        <v>5</v>
      </c>
      <c r="M52" t="s">
        <v>42</v>
      </c>
      <c r="N52" t="s">
        <v>57</v>
      </c>
      <c r="O52" t="s">
        <v>53</v>
      </c>
      <c r="P52" t="s">
        <v>45</v>
      </c>
      <c r="Q52" t="s">
        <v>46</v>
      </c>
      <c r="R52" t="s">
        <v>54</v>
      </c>
      <c r="S52" t="s">
        <v>48</v>
      </c>
      <c r="T52">
        <v>24083740</v>
      </c>
      <c r="U52" t="s">
        <v>105</v>
      </c>
      <c r="V52" t="s">
        <v>49</v>
      </c>
      <c r="AB52">
        <v>2</v>
      </c>
    </row>
    <row r="53" spans="1:32" hidden="1" x14ac:dyDescent="0.3">
      <c r="A53" t="s">
        <v>40</v>
      </c>
      <c r="C53">
        <v>0.282462057335582</v>
      </c>
      <c r="D53">
        <v>0.231871838111298</v>
      </c>
      <c r="E53">
        <v>0.40893760539628998</v>
      </c>
      <c r="F53">
        <v>0.231871838111298</v>
      </c>
      <c r="G53">
        <v>0.40893760539628998</v>
      </c>
      <c r="H53">
        <v>6.7</v>
      </c>
      <c r="I53">
        <v>5.5</v>
      </c>
      <c r="J53">
        <v>9.6999999999999993</v>
      </c>
      <c r="K53">
        <v>5.5</v>
      </c>
      <c r="L53">
        <v>9.6999999999999993</v>
      </c>
      <c r="M53" t="s">
        <v>42</v>
      </c>
      <c r="N53" t="s">
        <v>57</v>
      </c>
      <c r="O53" t="s">
        <v>53</v>
      </c>
      <c r="P53" t="s">
        <v>45</v>
      </c>
      <c r="Q53" t="s">
        <v>46</v>
      </c>
      <c r="R53" t="s">
        <v>54</v>
      </c>
      <c r="S53" t="s">
        <v>48</v>
      </c>
      <c r="T53">
        <v>24083740</v>
      </c>
      <c r="U53" t="s">
        <v>105</v>
      </c>
      <c r="V53" t="s">
        <v>49</v>
      </c>
      <c r="AB53">
        <v>15</v>
      </c>
    </row>
    <row r="54" spans="1:32" hidden="1" x14ac:dyDescent="0.3">
      <c r="A54" t="s">
        <v>40</v>
      </c>
      <c r="C54">
        <v>5.4806070826306903E-2</v>
      </c>
      <c r="D54">
        <v>0.15177065767285</v>
      </c>
      <c r="E54" t="s">
        <v>41</v>
      </c>
      <c r="F54" t="s">
        <v>41</v>
      </c>
      <c r="G54" t="s">
        <v>41</v>
      </c>
      <c r="H54">
        <v>1.3</v>
      </c>
      <c r="I54">
        <v>3.6</v>
      </c>
      <c r="J54" t="s">
        <v>41</v>
      </c>
      <c r="K54" t="s">
        <v>41</v>
      </c>
      <c r="L54" t="s">
        <v>41</v>
      </c>
      <c r="M54" t="s">
        <v>42</v>
      </c>
      <c r="N54" t="s">
        <v>57</v>
      </c>
      <c r="O54" t="s">
        <v>53</v>
      </c>
      <c r="P54" t="s">
        <v>45</v>
      </c>
      <c r="Q54" t="s">
        <v>51</v>
      </c>
      <c r="R54" t="s">
        <v>52</v>
      </c>
      <c r="S54" t="s">
        <v>48</v>
      </c>
      <c r="T54">
        <v>9816203</v>
      </c>
      <c r="U54" t="s">
        <v>106</v>
      </c>
      <c r="V54" t="s">
        <v>49</v>
      </c>
      <c r="Z54">
        <v>63</v>
      </c>
      <c r="AB54">
        <v>50</v>
      </c>
    </row>
    <row r="55" spans="1:32" hidden="1" x14ac:dyDescent="0.3">
      <c r="A55" t="s">
        <v>40</v>
      </c>
      <c r="C55">
        <v>0.84738617200674504</v>
      </c>
      <c r="D55">
        <v>0.79679595278246196</v>
      </c>
      <c r="E55">
        <v>1.03709949409781</v>
      </c>
      <c r="F55">
        <v>0.79679595278246196</v>
      </c>
      <c r="G55">
        <v>1.03709949409781</v>
      </c>
      <c r="H55">
        <v>20.100000000000001</v>
      </c>
      <c r="I55">
        <v>18.899999999999999</v>
      </c>
      <c r="J55">
        <v>24.6</v>
      </c>
      <c r="K55">
        <v>18.899999999999999</v>
      </c>
      <c r="L55">
        <v>24.6</v>
      </c>
      <c r="M55" t="s">
        <v>42</v>
      </c>
      <c r="N55" t="s">
        <v>57</v>
      </c>
      <c r="O55" t="s">
        <v>53</v>
      </c>
      <c r="P55" t="s">
        <v>45</v>
      </c>
      <c r="Q55" t="s">
        <v>46</v>
      </c>
      <c r="R55" t="s">
        <v>54</v>
      </c>
      <c r="S55" t="s">
        <v>48</v>
      </c>
      <c r="T55">
        <v>16260852</v>
      </c>
      <c r="U55" t="s">
        <v>107</v>
      </c>
      <c r="V55" t="s">
        <v>49</v>
      </c>
      <c r="AB55">
        <v>15</v>
      </c>
    </row>
    <row r="56" spans="1:32" hidden="1" x14ac:dyDescent="0.3">
      <c r="A56" t="s">
        <v>40</v>
      </c>
      <c r="C56">
        <v>0.96121416526138304</v>
      </c>
      <c r="D56">
        <v>0.29510961214165299</v>
      </c>
      <c r="E56" t="s">
        <v>41</v>
      </c>
      <c r="F56" t="s">
        <v>41</v>
      </c>
      <c r="G56" t="s">
        <v>41</v>
      </c>
      <c r="H56">
        <v>22.8</v>
      </c>
      <c r="I56">
        <v>7</v>
      </c>
      <c r="J56" t="s">
        <v>41</v>
      </c>
      <c r="K56" t="s">
        <v>41</v>
      </c>
      <c r="L56" t="s">
        <v>41</v>
      </c>
      <c r="M56" t="s">
        <v>42</v>
      </c>
      <c r="N56" t="s">
        <v>57</v>
      </c>
      <c r="O56" t="s">
        <v>53</v>
      </c>
      <c r="P56" t="s">
        <v>45</v>
      </c>
      <c r="Q56" t="s">
        <v>51</v>
      </c>
      <c r="R56" t="s">
        <v>108</v>
      </c>
      <c r="S56" t="s">
        <v>48</v>
      </c>
      <c r="T56">
        <v>17438101</v>
      </c>
      <c r="U56" t="s">
        <v>109</v>
      </c>
      <c r="V56" t="s">
        <v>49</v>
      </c>
      <c r="AB56">
        <v>378</v>
      </c>
    </row>
    <row r="57" spans="1:32" hidden="1" x14ac:dyDescent="0.3">
      <c r="A57" t="s">
        <v>40</v>
      </c>
      <c r="C57">
        <v>0.17706576728499199</v>
      </c>
      <c r="D57">
        <v>2.9510961214165299E-2</v>
      </c>
      <c r="E57" t="s">
        <v>41</v>
      </c>
      <c r="F57" t="s">
        <v>41</v>
      </c>
      <c r="G57" t="s">
        <v>41</v>
      </c>
      <c r="H57">
        <v>4.2</v>
      </c>
      <c r="I57">
        <v>0.7</v>
      </c>
      <c r="J57" t="s">
        <v>41</v>
      </c>
      <c r="K57" t="s">
        <v>41</v>
      </c>
      <c r="L57" t="s">
        <v>41</v>
      </c>
      <c r="M57" t="s">
        <v>42</v>
      </c>
      <c r="N57" t="s">
        <v>57</v>
      </c>
      <c r="O57" t="s">
        <v>50</v>
      </c>
      <c r="P57" t="s">
        <v>45</v>
      </c>
      <c r="Q57" t="s">
        <v>51</v>
      </c>
      <c r="R57" t="s">
        <v>52</v>
      </c>
      <c r="S57" t="s">
        <v>48</v>
      </c>
      <c r="T57">
        <v>24163809</v>
      </c>
      <c r="U57" t="s">
        <v>110</v>
      </c>
      <c r="V57" t="s">
        <v>49</v>
      </c>
      <c r="AB57">
        <v>270</v>
      </c>
    </row>
    <row r="58" spans="1:32" hidden="1" x14ac:dyDescent="0.3">
      <c r="A58" t="s">
        <v>40</v>
      </c>
      <c r="C58">
        <v>0.25716694772344001</v>
      </c>
      <c r="D58">
        <v>0.231871838111298</v>
      </c>
      <c r="E58">
        <v>0.36256323777402999</v>
      </c>
      <c r="F58" t="s">
        <v>41</v>
      </c>
      <c r="G58" t="s">
        <v>41</v>
      </c>
      <c r="H58">
        <v>6.1</v>
      </c>
      <c r="I58">
        <v>5.5</v>
      </c>
      <c r="J58">
        <v>8.6</v>
      </c>
      <c r="K58" t="s">
        <v>41</v>
      </c>
      <c r="L58" t="s">
        <v>41</v>
      </c>
      <c r="M58" t="s">
        <v>42</v>
      </c>
      <c r="N58" t="s">
        <v>57</v>
      </c>
      <c r="O58" t="s">
        <v>53</v>
      </c>
      <c r="P58" t="s">
        <v>45</v>
      </c>
      <c r="Q58" t="s">
        <v>46</v>
      </c>
      <c r="R58" t="s">
        <v>47</v>
      </c>
      <c r="S58" t="s">
        <v>48</v>
      </c>
      <c r="T58">
        <v>25587794</v>
      </c>
      <c r="U58" t="s">
        <v>111</v>
      </c>
      <c r="V58" t="s">
        <v>49</v>
      </c>
      <c r="X58">
        <v>10</v>
      </c>
      <c r="Y58">
        <v>9</v>
      </c>
      <c r="Z58">
        <v>51.1</v>
      </c>
      <c r="AB58">
        <v>19</v>
      </c>
    </row>
    <row r="59" spans="1:32" hidden="1" x14ac:dyDescent="0.3">
      <c r="A59" t="s">
        <v>40</v>
      </c>
      <c r="C59">
        <v>3.3726812816188903E-2</v>
      </c>
      <c r="D59">
        <v>2.9510961214165299E-2</v>
      </c>
      <c r="E59">
        <v>0.101180438448567</v>
      </c>
      <c r="F59">
        <v>2.9510961214165299E-2</v>
      </c>
      <c r="G59">
        <v>0.101180438448567</v>
      </c>
      <c r="H59">
        <v>0.8</v>
      </c>
      <c r="I59">
        <v>0.7</v>
      </c>
      <c r="J59">
        <v>2.4</v>
      </c>
      <c r="K59">
        <v>0.7</v>
      </c>
      <c r="L59">
        <v>2.4</v>
      </c>
      <c r="M59" t="s">
        <v>42</v>
      </c>
      <c r="N59" t="s">
        <v>57</v>
      </c>
      <c r="O59" t="s">
        <v>53</v>
      </c>
      <c r="P59" t="s">
        <v>45</v>
      </c>
      <c r="Q59" t="s">
        <v>46</v>
      </c>
      <c r="R59" t="s">
        <v>54</v>
      </c>
      <c r="S59" t="s">
        <v>48</v>
      </c>
      <c r="T59">
        <v>16645324</v>
      </c>
      <c r="U59" t="s">
        <v>112</v>
      </c>
      <c r="V59" t="s">
        <v>49</v>
      </c>
      <c r="AB59">
        <v>50</v>
      </c>
    </row>
    <row r="60" spans="1:32" hidden="1" x14ac:dyDescent="0.3">
      <c r="A60" t="s">
        <v>40</v>
      </c>
      <c r="C60">
        <v>0</v>
      </c>
      <c r="D60">
        <v>0</v>
      </c>
      <c r="E60">
        <v>0</v>
      </c>
      <c r="F60" t="s">
        <v>41</v>
      </c>
      <c r="G60" t="s">
        <v>41</v>
      </c>
      <c r="H60">
        <v>0</v>
      </c>
      <c r="I60">
        <v>0</v>
      </c>
      <c r="J60">
        <v>0</v>
      </c>
      <c r="K60" t="s">
        <v>41</v>
      </c>
      <c r="L60" t="s">
        <v>41</v>
      </c>
      <c r="M60" t="s">
        <v>42</v>
      </c>
      <c r="N60" t="s">
        <v>57</v>
      </c>
      <c r="O60" t="s">
        <v>50</v>
      </c>
      <c r="P60" t="s">
        <v>45</v>
      </c>
      <c r="Q60" t="s">
        <v>46</v>
      </c>
      <c r="R60" t="s">
        <v>47</v>
      </c>
      <c r="S60" t="s">
        <v>48</v>
      </c>
      <c r="T60">
        <v>31986264</v>
      </c>
      <c r="U60" t="s">
        <v>113</v>
      </c>
      <c r="V60" t="s">
        <v>49</v>
      </c>
      <c r="AB60">
        <v>4</v>
      </c>
    </row>
    <row r="61" spans="1:32" hidden="1" x14ac:dyDescent="0.3">
      <c r="A61" t="s">
        <v>40</v>
      </c>
      <c r="C61">
        <v>0.231871838111298</v>
      </c>
      <c r="D61">
        <v>0</v>
      </c>
      <c r="E61">
        <v>1.6315345699831401</v>
      </c>
      <c r="F61" t="s">
        <v>41</v>
      </c>
      <c r="G61" t="s">
        <v>41</v>
      </c>
      <c r="H61">
        <v>5.5</v>
      </c>
      <c r="I61">
        <v>0</v>
      </c>
      <c r="J61">
        <v>38.700000000000003</v>
      </c>
      <c r="K61" t="s">
        <v>41</v>
      </c>
      <c r="L61" t="s">
        <v>41</v>
      </c>
      <c r="M61" t="s">
        <v>42</v>
      </c>
      <c r="N61" t="s">
        <v>57</v>
      </c>
      <c r="O61" t="s">
        <v>50</v>
      </c>
      <c r="P61" t="s">
        <v>114</v>
      </c>
      <c r="Q61" t="s">
        <v>46</v>
      </c>
      <c r="R61" t="s">
        <v>47</v>
      </c>
      <c r="S61" t="s">
        <v>48</v>
      </c>
      <c r="T61">
        <v>31986264</v>
      </c>
      <c r="U61" t="s">
        <v>113</v>
      </c>
      <c r="V61" t="s">
        <v>49</v>
      </c>
      <c r="X61">
        <v>11</v>
      </c>
      <c r="Y61">
        <v>2</v>
      </c>
      <c r="Z61">
        <v>49</v>
      </c>
      <c r="AB61">
        <v>13</v>
      </c>
      <c r="AF61" t="s">
        <v>115</v>
      </c>
    </row>
    <row r="62" spans="1:32" hidden="1" x14ac:dyDescent="0.3">
      <c r="A62" t="s">
        <v>40</v>
      </c>
      <c r="C62">
        <v>0.18128161888701499</v>
      </c>
      <c r="D62">
        <v>0</v>
      </c>
      <c r="E62">
        <v>0.38785834738617198</v>
      </c>
      <c r="F62" t="s">
        <v>41</v>
      </c>
      <c r="G62" t="s">
        <v>41</v>
      </c>
      <c r="H62">
        <v>4.3</v>
      </c>
      <c r="I62">
        <v>0</v>
      </c>
      <c r="J62">
        <v>9.1999999999999993</v>
      </c>
      <c r="K62" t="s">
        <v>41</v>
      </c>
      <c r="L62" t="s">
        <v>41</v>
      </c>
      <c r="M62" t="s">
        <v>42</v>
      </c>
      <c r="N62" t="s">
        <v>57</v>
      </c>
      <c r="O62" t="s">
        <v>50</v>
      </c>
      <c r="P62" t="s">
        <v>114</v>
      </c>
      <c r="Q62" t="s">
        <v>46</v>
      </c>
      <c r="R62" t="s">
        <v>47</v>
      </c>
      <c r="S62" t="s">
        <v>48</v>
      </c>
      <c r="T62">
        <v>31986264</v>
      </c>
      <c r="U62" t="s">
        <v>113</v>
      </c>
      <c r="V62" t="s">
        <v>49</v>
      </c>
      <c r="X62">
        <v>19</v>
      </c>
      <c r="Y62">
        <v>9</v>
      </c>
      <c r="Z62">
        <v>49</v>
      </c>
      <c r="AB62">
        <v>28</v>
      </c>
      <c r="AF62" t="s">
        <v>116</v>
      </c>
    </row>
    <row r="63" spans="1:32" hidden="1" x14ac:dyDescent="0.3">
      <c r="A63" t="s">
        <v>40</v>
      </c>
      <c r="C63">
        <v>0.31197301854974702</v>
      </c>
      <c r="D63">
        <v>0.22344013490725101</v>
      </c>
      <c r="E63">
        <v>0.45531197301854998</v>
      </c>
      <c r="F63" t="s">
        <v>41</v>
      </c>
      <c r="G63" t="s">
        <v>41</v>
      </c>
      <c r="H63">
        <v>7.4</v>
      </c>
      <c r="I63">
        <v>5.3</v>
      </c>
      <c r="J63">
        <v>10.8</v>
      </c>
      <c r="K63" t="s">
        <v>41</v>
      </c>
      <c r="L63" t="s">
        <v>41</v>
      </c>
      <c r="M63" t="s">
        <v>42</v>
      </c>
      <c r="N63" t="s">
        <v>57</v>
      </c>
      <c r="O63" t="s">
        <v>53</v>
      </c>
      <c r="P63" t="s">
        <v>114</v>
      </c>
      <c r="Q63" t="s">
        <v>46</v>
      </c>
      <c r="R63" t="s">
        <v>47</v>
      </c>
      <c r="S63" t="s">
        <v>48</v>
      </c>
      <c r="T63">
        <v>32171076</v>
      </c>
      <c r="U63" t="s">
        <v>117</v>
      </c>
      <c r="V63" t="s">
        <v>49</v>
      </c>
      <c r="X63">
        <v>119</v>
      </c>
      <c r="Y63">
        <v>72</v>
      </c>
      <c r="Z63">
        <v>56</v>
      </c>
      <c r="AB63">
        <v>191</v>
      </c>
      <c r="AF63" t="s">
        <v>118</v>
      </c>
    </row>
    <row r="64" spans="1:32" hidden="1" x14ac:dyDescent="0.3">
      <c r="A64" t="s">
        <v>40</v>
      </c>
      <c r="C64">
        <v>0.46374367622259699</v>
      </c>
      <c r="D64">
        <v>0.316188870151771</v>
      </c>
      <c r="E64">
        <v>0.6070826306914</v>
      </c>
      <c r="F64" t="s">
        <v>41</v>
      </c>
      <c r="G64" t="s">
        <v>41</v>
      </c>
      <c r="H64">
        <v>11</v>
      </c>
      <c r="I64">
        <v>7.5</v>
      </c>
      <c r="J64">
        <v>14.4</v>
      </c>
      <c r="K64" t="s">
        <v>41</v>
      </c>
      <c r="L64" t="s">
        <v>41</v>
      </c>
      <c r="M64" t="s">
        <v>42</v>
      </c>
      <c r="N64" t="s">
        <v>57</v>
      </c>
      <c r="O64" t="s">
        <v>53</v>
      </c>
      <c r="P64" t="s">
        <v>114</v>
      </c>
      <c r="Q64" t="s">
        <v>46</v>
      </c>
      <c r="R64" t="s">
        <v>47</v>
      </c>
      <c r="S64" t="s">
        <v>48</v>
      </c>
      <c r="T64">
        <v>32171076</v>
      </c>
      <c r="U64" t="s">
        <v>117</v>
      </c>
      <c r="V64" t="s">
        <v>49</v>
      </c>
      <c r="X64">
        <v>38</v>
      </c>
      <c r="Y64">
        <v>16</v>
      </c>
      <c r="Z64">
        <v>69</v>
      </c>
      <c r="AB64">
        <v>54</v>
      </c>
      <c r="AF64" t="s">
        <v>119</v>
      </c>
    </row>
    <row r="65" spans="1:40" hidden="1" x14ac:dyDescent="0.3">
      <c r="A65" t="s">
        <v>40</v>
      </c>
      <c r="C65">
        <v>0.26559865092748702</v>
      </c>
      <c r="D65">
        <v>0.21079258010117999</v>
      </c>
      <c r="E65">
        <v>0.33305227655986502</v>
      </c>
      <c r="F65" t="s">
        <v>41</v>
      </c>
      <c r="G65" t="s">
        <v>41</v>
      </c>
      <c r="H65">
        <v>6.3</v>
      </c>
      <c r="I65">
        <v>5</v>
      </c>
      <c r="J65">
        <v>7.9</v>
      </c>
      <c r="K65" t="s">
        <v>41</v>
      </c>
      <c r="L65" t="s">
        <v>41</v>
      </c>
      <c r="M65" t="s">
        <v>42</v>
      </c>
      <c r="N65" t="s">
        <v>57</v>
      </c>
      <c r="O65" t="s">
        <v>53</v>
      </c>
      <c r="P65" t="s">
        <v>114</v>
      </c>
      <c r="Q65" t="s">
        <v>46</v>
      </c>
      <c r="R65" t="s">
        <v>47</v>
      </c>
      <c r="S65" t="s">
        <v>48</v>
      </c>
      <c r="T65">
        <v>32171076</v>
      </c>
      <c r="U65" t="s">
        <v>117</v>
      </c>
      <c r="V65" t="s">
        <v>49</v>
      </c>
      <c r="X65">
        <v>81</v>
      </c>
      <c r="Y65">
        <v>56</v>
      </c>
      <c r="Z65">
        <v>52</v>
      </c>
      <c r="AB65">
        <v>137</v>
      </c>
      <c r="AF65" t="s">
        <v>120</v>
      </c>
    </row>
    <row r="66" spans="1:40" hidden="1" x14ac:dyDescent="0.3">
      <c r="A66" t="s">
        <v>40</v>
      </c>
      <c r="C66">
        <v>1.0590219224283299</v>
      </c>
      <c r="D66">
        <v>0.42158516020236098</v>
      </c>
      <c r="E66">
        <v>1.0590219224283299</v>
      </c>
      <c r="F66" t="s">
        <v>41</v>
      </c>
      <c r="G66" t="s">
        <v>41</v>
      </c>
      <c r="H66">
        <v>25.12</v>
      </c>
      <c r="I66">
        <v>10</v>
      </c>
      <c r="J66">
        <v>25.12</v>
      </c>
      <c r="K66" t="s">
        <v>41</v>
      </c>
      <c r="L66" t="s">
        <v>41</v>
      </c>
      <c r="M66" t="s">
        <v>42</v>
      </c>
      <c r="N66" t="s">
        <v>57</v>
      </c>
      <c r="O66" t="s">
        <v>53</v>
      </c>
      <c r="P66" t="s">
        <v>114</v>
      </c>
      <c r="Q66" t="s">
        <v>46</v>
      </c>
      <c r="R66" t="s">
        <v>47</v>
      </c>
      <c r="S66" t="s">
        <v>48</v>
      </c>
      <c r="T66">
        <v>32401715</v>
      </c>
      <c r="U66" t="s">
        <v>121</v>
      </c>
      <c r="V66" t="s">
        <v>49</v>
      </c>
      <c r="X66">
        <v>45</v>
      </c>
      <c r="Y66">
        <v>41</v>
      </c>
      <c r="Z66">
        <v>51</v>
      </c>
      <c r="AB66">
        <v>86</v>
      </c>
      <c r="AF66" t="s">
        <v>122</v>
      </c>
    </row>
    <row r="67" spans="1:40" hidden="1" x14ac:dyDescent="0.3">
      <c r="A67" t="s">
        <v>40</v>
      </c>
      <c r="C67">
        <v>1.0590219224283299</v>
      </c>
      <c r="D67">
        <v>0.42158516020236098</v>
      </c>
      <c r="E67">
        <v>1.6783305227656</v>
      </c>
      <c r="F67" t="s">
        <v>41</v>
      </c>
      <c r="G67" t="s">
        <v>41</v>
      </c>
      <c r="H67">
        <v>25.12</v>
      </c>
      <c r="I67">
        <v>10</v>
      </c>
      <c r="J67">
        <v>39.81</v>
      </c>
      <c r="K67" t="s">
        <v>41</v>
      </c>
      <c r="L67" t="s">
        <v>41</v>
      </c>
      <c r="M67" t="s">
        <v>42</v>
      </c>
      <c r="N67" t="s">
        <v>57</v>
      </c>
      <c r="O67" t="s">
        <v>53</v>
      </c>
      <c r="P67" t="s">
        <v>114</v>
      </c>
      <c r="Q67" t="s">
        <v>46</v>
      </c>
      <c r="R67" t="s">
        <v>47</v>
      </c>
      <c r="S67" t="s">
        <v>48</v>
      </c>
      <c r="T67">
        <v>32401715</v>
      </c>
      <c r="U67" t="s">
        <v>121</v>
      </c>
      <c r="V67" t="s">
        <v>49</v>
      </c>
      <c r="X67">
        <v>23</v>
      </c>
      <c r="Y67">
        <v>18</v>
      </c>
      <c r="Z67">
        <v>52</v>
      </c>
      <c r="AB67">
        <v>41</v>
      </c>
      <c r="AF67" t="s">
        <v>123</v>
      </c>
    </row>
    <row r="68" spans="1:40" x14ac:dyDescent="0.3">
      <c r="A68" t="s">
        <v>40</v>
      </c>
      <c r="C68">
        <v>0.94856661045531199</v>
      </c>
      <c r="D68">
        <v>0.451096121416526</v>
      </c>
      <c r="E68">
        <v>2.45784148397976</v>
      </c>
      <c r="F68" t="s">
        <v>41</v>
      </c>
      <c r="G68" t="s">
        <v>41</v>
      </c>
      <c r="H68">
        <v>22.5</v>
      </c>
      <c r="I68">
        <v>10.7</v>
      </c>
      <c r="J68">
        <v>58.3</v>
      </c>
      <c r="K68" t="s">
        <v>41</v>
      </c>
      <c r="L68" t="s">
        <v>41</v>
      </c>
      <c r="M68" t="s">
        <v>42</v>
      </c>
      <c r="N68" t="s">
        <v>57</v>
      </c>
      <c r="O68" t="s">
        <v>59</v>
      </c>
      <c r="P68" t="s">
        <v>114</v>
      </c>
      <c r="Q68" t="s">
        <v>46</v>
      </c>
      <c r="R68" t="s">
        <v>47</v>
      </c>
      <c r="S68" t="s">
        <v>48</v>
      </c>
      <c r="T68">
        <v>32317267</v>
      </c>
      <c r="U68" t="s">
        <v>124</v>
      </c>
      <c r="V68" t="s">
        <v>49</v>
      </c>
      <c r="X68">
        <v>58</v>
      </c>
      <c r="Y68">
        <v>38</v>
      </c>
      <c r="Z68">
        <v>55</v>
      </c>
      <c r="AB68">
        <v>96</v>
      </c>
      <c r="AN68" t="s">
        <v>125</v>
      </c>
    </row>
    <row r="69" spans="1:40" hidden="1" x14ac:dyDescent="0.3">
      <c r="A69" t="s">
        <v>40</v>
      </c>
      <c r="C69">
        <v>1.1424957841484</v>
      </c>
      <c r="D69" t="s">
        <v>41</v>
      </c>
      <c r="E69" t="s">
        <v>41</v>
      </c>
      <c r="F69">
        <v>0</v>
      </c>
      <c r="G69">
        <v>18.128161888701499</v>
      </c>
      <c r="H69">
        <v>27.1</v>
      </c>
      <c r="I69" t="s">
        <v>41</v>
      </c>
      <c r="J69" t="s">
        <v>41</v>
      </c>
      <c r="K69">
        <v>0</v>
      </c>
      <c r="L69">
        <v>430</v>
      </c>
      <c r="M69" t="s">
        <v>42</v>
      </c>
      <c r="N69" t="s">
        <v>57</v>
      </c>
      <c r="O69" t="s">
        <v>53</v>
      </c>
      <c r="P69" t="s">
        <v>114</v>
      </c>
      <c r="Q69" t="s">
        <v>46</v>
      </c>
      <c r="R69" t="s">
        <v>126</v>
      </c>
      <c r="S69" t="s">
        <v>48</v>
      </c>
      <c r="T69" t="s">
        <v>127</v>
      </c>
      <c r="U69" t="s">
        <v>121</v>
      </c>
      <c r="V69" t="s">
        <v>128</v>
      </c>
      <c r="X69">
        <v>29</v>
      </c>
      <c r="Y69">
        <v>11</v>
      </c>
      <c r="Z69">
        <v>57</v>
      </c>
      <c r="AB69">
        <v>40</v>
      </c>
    </row>
    <row r="70" spans="1:40" hidden="1" x14ac:dyDescent="0.3">
      <c r="A70" t="s">
        <v>40</v>
      </c>
      <c r="C70">
        <v>0.82630691399662703</v>
      </c>
      <c r="D70" t="s">
        <v>41</v>
      </c>
      <c r="E70" t="s">
        <v>41</v>
      </c>
      <c r="F70">
        <v>0</v>
      </c>
      <c r="G70">
        <v>3.22512647554806</v>
      </c>
      <c r="H70">
        <v>19.600000000000001</v>
      </c>
      <c r="I70" t="s">
        <v>41</v>
      </c>
      <c r="J70" t="s">
        <v>41</v>
      </c>
      <c r="K70">
        <v>0</v>
      </c>
      <c r="L70">
        <v>76.5</v>
      </c>
      <c r="M70" t="s">
        <v>42</v>
      </c>
      <c r="N70" t="s">
        <v>57</v>
      </c>
      <c r="O70" t="s">
        <v>53</v>
      </c>
      <c r="P70" t="s">
        <v>114</v>
      </c>
      <c r="Q70" t="s">
        <v>46</v>
      </c>
      <c r="R70" t="s">
        <v>126</v>
      </c>
      <c r="S70" t="s">
        <v>48</v>
      </c>
      <c r="T70" t="s">
        <v>127</v>
      </c>
      <c r="U70" t="s">
        <v>121</v>
      </c>
      <c r="V70" t="s">
        <v>128</v>
      </c>
      <c r="X70">
        <v>16</v>
      </c>
      <c r="Y70">
        <v>11</v>
      </c>
      <c r="Z70">
        <v>54</v>
      </c>
      <c r="AB70">
        <v>27</v>
      </c>
    </row>
    <row r="71" spans="1:40" hidden="1" x14ac:dyDescent="0.3">
      <c r="A71" t="s">
        <v>40</v>
      </c>
      <c r="C71">
        <v>5.1011804384485702</v>
      </c>
      <c r="D71" t="s">
        <v>41</v>
      </c>
      <c r="E71" t="s">
        <v>41</v>
      </c>
      <c r="F71">
        <v>0.80944350758853301</v>
      </c>
      <c r="G71">
        <v>18.128161888701499</v>
      </c>
      <c r="H71">
        <v>121</v>
      </c>
      <c r="I71" t="s">
        <v>41</v>
      </c>
      <c r="J71" t="s">
        <v>41</v>
      </c>
      <c r="K71">
        <v>19.2</v>
      </c>
      <c r="L71">
        <v>430</v>
      </c>
      <c r="M71" t="s">
        <v>42</v>
      </c>
      <c r="N71" t="s">
        <v>57</v>
      </c>
      <c r="O71" t="s">
        <v>53</v>
      </c>
      <c r="P71" t="s">
        <v>114</v>
      </c>
      <c r="Q71" t="s">
        <v>46</v>
      </c>
      <c r="R71" t="s">
        <v>126</v>
      </c>
      <c r="S71" t="s">
        <v>48</v>
      </c>
      <c r="T71" t="s">
        <v>127</v>
      </c>
      <c r="U71" t="s">
        <v>121</v>
      </c>
      <c r="V71" t="s">
        <v>128</v>
      </c>
      <c r="X71">
        <v>13</v>
      </c>
      <c r="Z71">
        <v>64</v>
      </c>
      <c r="AB71">
        <v>13</v>
      </c>
    </row>
    <row r="72" spans="1:40" x14ac:dyDescent="0.3">
      <c r="A72" t="s">
        <v>40</v>
      </c>
      <c r="C72">
        <v>0.75885328836425003</v>
      </c>
      <c r="D72">
        <v>0.25295109612141697</v>
      </c>
      <c r="E72">
        <v>1.9561551433389499</v>
      </c>
      <c r="F72" t="s">
        <v>41</v>
      </c>
      <c r="G72" t="s">
        <v>41</v>
      </c>
      <c r="H72">
        <v>18</v>
      </c>
      <c r="I72">
        <v>6</v>
      </c>
      <c r="J72">
        <v>46.4</v>
      </c>
      <c r="K72" t="s">
        <v>41</v>
      </c>
      <c r="L72" t="s">
        <v>41</v>
      </c>
      <c r="M72" t="s">
        <v>42</v>
      </c>
      <c r="N72" t="s">
        <v>57</v>
      </c>
      <c r="O72" t="s">
        <v>59</v>
      </c>
      <c r="P72" t="s">
        <v>114</v>
      </c>
      <c r="Q72" t="s">
        <v>46</v>
      </c>
      <c r="R72" t="s">
        <v>47</v>
      </c>
      <c r="S72" t="s">
        <v>48</v>
      </c>
      <c r="T72">
        <v>32317267</v>
      </c>
      <c r="U72" t="s">
        <v>124</v>
      </c>
      <c r="V72" t="s">
        <v>49</v>
      </c>
      <c r="X72">
        <v>9</v>
      </c>
      <c r="Y72">
        <v>13</v>
      </c>
      <c r="Z72">
        <v>47.5</v>
      </c>
      <c r="AB72">
        <v>22</v>
      </c>
      <c r="AN72" t="s">
        <v>129</v>
      </c>
    </row>
    <row r="73" spans="1:40" x14ac:dyDescent="0.3">
      <c r="A73" t="s">
        <v>40</v>
      </c>
      <c r="C73">
        <v>1.37858347386172</v>
      </c>
      <c r="D73">
        <v>0.518549747048904</v>
      </c>
      <c r="E73">
        <v>2.5505902192242802</v>
      </c>
      <c r="F73" t="s">
        <v>41</v>
      </c>
      <c r="G73" t="s">
        <v>41</v>
      </c>
      <c r="H73">
        <v>32.700000000000003</v>
      </c>
      <c r="I73">
        <v>12.3</v>
      </c>
      <c r="J73">
        <v>60.5</v>
      </c>
      <c r="K73" t="s">
        <v>41</v>
      </c>
      <c r="L73" t="s">
        <v>41</v>
      </c>
      <c r="M73" t="s">
        <v>42</v>
      </c>
      <c r="N73" t="s">
        <v>57</v>
      </c>
      <c r="O73" t="s">
        <v>59</v>
      </c>
      <c r="P73" t="s">
        <v>114</v>
      </c>
      <c r="Q73" t="s">
        <v>46</v>
      </c>
      <c r="R73" t="s">
        <v>47</v>
      </c>
      <c r="S73" t="s">
        <v>48</v>
      </c>
      <c r="T73">
        <v>32317267</v>
      </c>
      <c r="U73" t="s">
        <v>124</v>
      </c>
      <c r="V73" t="s">
        <v>49</v>
      </c>
      <c r="X73">
        <v>49</v>
      </c>
      <c r="Y73">
        <v>25</v>
      </c>
      <c r="Z73">
        <v>57</v>
      </c>
      <c r="AB73">
        <v>74</v>
      </c>
      <c r="AN73" t="s">
        <v>130</v>
      </c>
    </row>
    <row r="74" spans="1:40" hidden="1" x14ac:dyDescent="0.3">
      <c r="A74" t="s">
        <v>40</v>
      </c>
      <c r="C74">
        <v>0.80522765598650903</v>
      </c>
      <c r="D74">
        <v>1.30691399662732</v>
      </c>
      <c r="E74" t="s">
        <v>41</v>
      </c>
      <c r="F74" t="s">
        <v>41</v>
      </c>
      <c r="G74" t="s">
        <v>41</v>
      </c>
      <c r="H74">
        <v>19.100000000000001</v>
      </c>
      <c r="I74">
        <v>31</v>
      </c>
      <c r="J74" t="s">
        <v>41</v>
      </c>
      <c r="K74" t="s">
        <v>41</v>
      </c>
      <c r="L74" t="s">
        <v>41</v>
      </c>
      <c r="M74" t="s">
        <v>42</v>
      </c>
      <c r="N74" t="s">
        <v>57</v>
      </c>
      <c r="O74" t="s">
        <v>53</v>
      </c>
      <c r="P74" t="s">
        <v>45</v>
      </c>
      <c r="Q74" t="s">
        <v>51</v>
      </c>
      <c r="R74" t="s">
        <v>52</v>
      </c>
      <c r="S74" t="s">
        <v>48</v>
      </c>
      <c r="T74">
        <v>10080883</v>
      </c>
      <c r="U74" t="s">
        <v>131</v>
      </c>
      <c r="V74" t="s">
        <v>49</v>
      </c>
      <c r="X74">
        <v>15</v>
      </c>
      <c r="Y74">
        <v>5</v>
      </c>
      <c r="Z74">
        <v>58</v>
      </c>
      <c r="AB74">
        <v>20</v>
      </c>
    </row>
    <row r="75" spans="1:40" hidden="1" x14ac:dyDescent="0.3">
      <c r="A75" t="s">
        <v>40</v>
      </c>
      <c r="C75">
        <v>4.59527824620573E-2</v>
      </c>
      <c r="D75">
        <v>1.8971332209106202E-2</v>
      </c>
      <c r="E75">
        <v>0.18043844856661001</v>
      </c>
      <c r="F75" t="s">
        <v>41</v>
      </c>
      <c r="G75" t="s">
        <v>41</v>
      </c>
      <c r="H75">
        <v>1.0900000000000001</v>
      </c>
      <c r="I75">
        <v>0.45</v>
      </c>
      <c r="J75">
        <v>4.28</v>
      </c>
      <c r="K75" t="s">
        <v>41</v>
      </c>
      <c r="L75" t="s">
        <v>41</v>
      </c>
      <c r="M75" t="s">
        <v>42</v>
      </c>
      <c r="N75" t="s">
        <v>57</v>
      </c>
      <c r="O75" t="s">
        <v>53</v>
      </c>
      <c r="P75" t="s">
        <v>114</v>
      </c>
      <c r="Q75" t="s">
        <v>46</v>
      </c>
      <c r="R75" t="s">
        <v>47</v>
      </c>
      <c r="S75" t="s">
        <v>48</v>
      </c>
      <c r="T75">
        <v>32434211</v>
      </c>
      <c r="U75" t="s">
        <v>132</v>
      </c>
      <c r="V75" t="s">
        <v>49</v>
      </c>
      <c r="Z75">
        <v>48</v>
      </c>
      <c r="AB75">
        <v>201</v>
      </c>
    </row>
    <row r="76" spans="1:40" x14ac:dyDescent="0.3">
      <c r="A76" t="s">
        <v>40</v>
      </c>
      <c r="C76">
        <v>6.36593591905565E-2</v>
      </c>
      <c r="D76">
        <v>3.1197301854974699E-2</v>
      </c>
      <c r="E76">
        <v>0.35834738617200701</v>
      </c>
      <c r="F76" t="s">
        <v>41</v>
      </c>
      <c r="G76" t="s">
        <v>41</v>
      </c>
      <c r="H76">
        <v>1.51</v>
      </c>
      <c r="I76">
        <v>0.74</v>
      </c>
      <c r="J76">
        <v>8.5</v>
      </c>
      <c r="K76" t="s">
        <v>41</v>
      </c>
      <c r="L76" t="s">
        <v>41</v>
      </c>
      <c r="M76" t="s">
        <v>42</v>
      </c>
      <c r="N76" t="s">
        <v>57</v>
      </c>
      <c r="O76" t="s">
        <v>59</v>
      </c>
      <c r="P76" t="s">
        <v>114</v>
      </c>
      <c r="Q76" t="s">
        <v>46</v>
      </c>
      <c r="R76" t="s">
        <v>47</v>
      </c>
      <c r="S76" t="s">
        <v>48</v>
      </c>
      <c r="T76">
        <v>32434211</v>
      </c>
      <c r="U76" t="s">
        <v>132</v>
      </c>
      <c r="V76" t="s">
        <v>49</v>
      </c>
      <c r="Z76">
        <v>54</v>
      </c>
      <c r="AB76">
        <v>125</v>
      </c>
    </row>
    <row r="77" spans="1:40" hidden="1" x14ac:dyDescent="0.3">
      <c r="A77" t="s">
        <v>40</v>
      </c>
      <c r="C77">
        <v>1.26475548060708E-2</v>
      </c>
      <c r="D77">
        <v>4.2158516020236103E-3</v>
      </c>
      <c r="E77">
        <v>0.24030354131534601</v>
      </c>
      <c r="F77" t="s">
        <v>41</v>
      </c>
      <c r="G77" t="s">
        <v>41</v>
      </c>
      <c r="H77">
        <v>0.3</v>
      </c>
      <c r="I77">
        <v>0.1</v>
      </c>
      <c r="J77">
        <v>5.7</v>
      </c>
      <c r="K77" t="s">
        <v>41</v>
      </c>
      <c r="L77" t="s">
        <v>41</v>
      </c>
      <c r="M77" t="s">
        <v>42</v>
      </c>
      <c r="N77" t="s">
        <v>57</v>
      </c>
      <c r="O77" t="s">
        <v>53</v>
      </c>
      <c r="P77" t="s">
        <v>114</v>
      </c>
      <c r="Q77" t="s">
        <v>46</v>
      </c>
      <c r="R77" t="s">
        <v>47</v>
      </c>
      <c r="S77" t="s">
        <v>48</v>
      </c>
      <c r="T77">
        <v>32434211</v>
      </c>
      <c r="U77" t="s">
        <v>133</v>
      </c>
      <c r="V77" t="s">
        <v>49</v>
      </c>
      <c r="AB77">
        <v>5</v>
      </c>
      <c r="AN77" t="s">
        <v>134</v>
      </c>
    </row>
    <row r="78" spans="1:40" hidden="1" x14ac:dyDescent="0.3">
      <c r="A78" t="s">
        <v>40</v>
      </c>
      <c r="C78">
        <v>4.6374367622259702E-2</v>
      </c>
      <c r="D78">
        <v>2.1079258010118E-2</v>
      </c>
      <c r="E78">
        <v>0.134907251264756</v>
      </c>
      <c r="F78" t="s">
        <v>41</v>
      </c>
      <c r="G78" t="s">
        <v>41</v>
      </c>
      <c r="H78">
        <v>1.1000000000000001</v>
      </c>
      <c r="I78">
        <v>0.5</v>
      </c>
      <c r="J78">
        <v>3.2</v>
      </c>
      <c r="K78" t="s">
        <v>41</v>
      </c>
      <c r="L78" t="s">
        <v>41</v>
      </c>
      <c r="M78" t="s">
        <v>42</v>
      </c>
      <c r="N78" t="s">
        <v>57</v>
      </c>
      <c r="O78" t="s">
        <v>53</v>
      </c>
      <c r="P78" t="s">
        <v>114</v>
      </c>
      <c r="Q78" t="s">
        <v>46</v>
      </c>
      <c r="R78" t="s">
        <v>47</v>
      </c>
      <c r="S78" t="s">
        <v>48</v>
      </c>
      <c r="T78">
        <v>32434211</v>
      </c>
      <c r="U78" t="s">
        <v>133</v>
      </c>
      <c r="V78" t="s">
        <v>49</v>
      </c>
      <c r="AB78">
        <v>293</v>
      </c>
      <c r="AN78" t="s">
        <v>129</v>
      </c>
    </row>
    <row r="79" spans="1:40" hidden="1" x14ac:dyDescent="0.3">
      <c r="A79" t="s">
        <v>40</v>
      </c>
      <c r="C79">
        <v>0.25295109612141697</v>
      </c>
      <c r="D79">
        <v>4.6374367622259702E-2</v>
      </c>
      <c r="E79">
        <v>0.46795952782462102</v>
      </c>
      <c r="F79" t="s">
        <v>41</v>
      </c>
      <c r="G79" t="s">
        <v>41</v>
      </c>
      <c r="H79">
        <v>6</v>
      </c>
      <c r="I79">
        <v>1.1000000000000001</v>
      </c>
      <c r="J79">
        <v>11.1</v>
      </c>
      <c r="K79" t="s">
        <v>41</v>
      </c>
      <c r="L79" t="s">
        <v>41</v>
      </c>
      <c r="M79" t="s">
        <v>42</v>
      </c>
      <c r="N79" t="s">
        <v>57</v>
      </c>
      <c r="O79" t="s">
        <v>53</v>
      </c>
      <c r="P79" t="s">
        <v>114</v>
      </c>
      <c r="Q79" t="s">
        <v>46</v>
      </c>
      <c r="R79" t="s">
        <v>47</v>
      </c>
      <c r="S79" t="s">
        <v>48</v>
      </c>
      <c r="T79">
        <v>32434211</v>
      </c>
      <c r="U79" t="s">
        <v>133</v>
      </c>
      <c r="V79" t="s">
        <v>49</v>
      </c>
      <c r="AB79">
        <v>12</v>
      </c>
      <c r="AN79" t="s">
        <v>130</v>
      </c>
    </row>
    <row r="80" spans="1:40" hidden="1" x14ac:dyDescent="0.3">
      <c r="A80" t="s">
        <v>40</v>
      </c>
      <c r="C80">
        <v>1.39123102866779</v>
      </c>
      <c r="D80">
        <v>0.37942664418212502</v>
      </c>
      <c r="E80">
        <v>4.6627318718381101</v>
      </c>
      <c r="F80" t="s">
        <v>41</v>
      </c>
      <c r="G80" t="s">
        <v>41</v>
      </c>
      <c r="H80">
        <v>33</v>
      </c>
      <c r="I80">
        <v>9</v>
      </c>
      <c r="J80">
        <v>110.6</v>
      </c>
      <c r="K80" t="s">
        <v>41</v>
      </c>
      <c r="L80" t="s">
        <v>41</v>
      </c>
      <c r="M80" t="s">
        <v>42</v>
      </c>
      <c r="N80" t="s">
        <v>57</v>
      </c>
      <c r="O80" t="s">
        <v>53</v>
      </c>
      <c r="P80" t="s">
        <v>114</v>
      </c>
      <c r="Q80" t="s">
        <v>46</v>
      </c>
      <c r="R80" t="s">
        <v>47</v>
      </c>
      <c r="S80" t="s">
        <v>48</v>
      </c>
      <c r="T80">
        <v>32434211</v>
      </c>
      <c r="U80" t="s">
        <v>133</v>
      </c>
      <c r="V80" t="s">
        <v>49</v>
      </c>
      <c r="AB80">
        <v>16</v>
      </c>
      <c r="AN80" t="s">
        <v>135</v>
      </c>
    </row>
    <row r="81" spans="1:28" hidden="1" x14ac:dyDescent="0.3">
      <c r="A81" t="s">
        <v>40</v>
      </c>
      <c r="C81">
        <v>10.4974704890388</v>
      </c>
      <c r="D81">
        <v>3.5413153456998301</v>
      </c>
      <c r="E81" t="s">
        <v>41</v>
      </c>
      <c r="F81">
        <v>4.2158516020236098E-2</v>
      </c>
      <c r="G81">
        <v>90.387858347386199</v>
      </c>
      <c r="H81">
        <v>249</v>
      </c>
      <c r="I81">
        <v>84</v>
      </c>
      <c r="J81" t="s">
        <v>41</v>
      </c>
      <c r="K81">
        <v>1</v>
      </c>
      <c r="L81">
        <v>2144</v>
      </c>
      <c r="M81" t="s">
        <v>42</v>
      </c>
      <c r="N81" t="s">
        <v>57</v>
      </c>
      <c r="O81" t="s">
        <v>53</v>
      </c>
      <c r="P81" t="s">
        <v>114</v>
      </c>
      <c r="Q81" t="s">
        <v>51</v>
      </c>
      <c r="R81" t="s">
        <v>54</v>
      </c>
      <c r="S81" t="s">
        <v>48</v>
      </c>
      <c r="T81">
        <v>32416070</v>
      </c>
      <c r="U81" t="s">
        <v>136</v>
      </c>
      <c r="V81" t="s">
        <v>49</v>
      </c>
      <c r="AB81">
        <v>24</v>
      </c>
    </row>
    <row r="84" spans="1:28" x14ac:dyDescent="0.3">
      <c r="A84" s="2"/>
      <c r="B84" s="3" t="s">
        <v>53</v>
      </c>
      <c r="C84" s="3" t="s">
        <v>50</v>
      </c>
      <c r="D84" s="3" t="s">
        <v>64</v>
      </c>
      <c r="E84" s="3" t="s">
        <v>137</v>
      </c>
      <c r="F84" s="3" t="s">
        <v>138</v>
      </c>
      <c r="G84" s="3" t="s">
        <v>59</v>
      </c>
      <c r="H84" s="3" t="s">
        <v>141</v>
      </c>
    </row>
    <row r="85" spans="1:28" x14ac:dyDescent="0.3">
      <c r="A85" s="3" t="s">
        <v>139</v>
      </c>
      <c r="B85" s="2">
        <f>MEDIAN(C4,C6,C7,C8,C9,C10,C14,C15,C22,C23,C27,C28,C29,C30,C31,C33,C34,C35,C40,C41,C42,C44,C46,C47,C48,C49,C50,C51,C52,C53,C54,C55,C56,C58,C59,C74)</f>
        <v>0.16652613827993251</v>
      </c>
      <c r="C85" s="2">
        <f>MEDIAN(C3,C5,C11,C20,C21,C26,C32,C36,C37,C38,C39,C45,C57)</f>
        <v>0.22849915682968</v>
      </c>
      <c r="D85" s="2">
        <f>MEDIAN(C17,C18,C19,C43)</f>
        <v>1.2858347386172</v>
      </c>
      <c r="E85" s="2">
        <f>10*D85</f>
        <v>12.858347386171999</v>
      </c>
      <c r="F85" s="2">
        <f>MEDIAN(C24,C25)</f>
        <v>1.8549747048903875</v>
      </c>
      <c r="G85" s="2">
        <f>D12</f>
        <v>0.42158516020236098</v>
      </c>
      <c r="H85" s="2">
        <f>MEDIAN(C2,C16)</f>
        <v>0.14966273187183798</v>
      </c>
    </row>
    <row r="86" spans="1:28" x14ac:dyDescent="0.3">
      <c r="A86" s="3" t="s">
        <v>140</v>
      </c>
      <c r="B86" s="2">
        <f>MEDIAN(C63,C64,C65,C66,C67,C69,C70,C71,C75,C77,C78,C79,C80,C81)</f>
        <v>0.64502529510961204</v>
      </c>
      <c r="C86" s="2">
        <f>MEDIAN(C61,C62)</f>
        <v>0.20657672849915648</v>
      </c>
      <c r="D86" s="2" t="s">
        <v>41</v>
      </c>
      <c r="E86" s="2" t="s">
        <v>41</v>
      </c>
      <c r="F86" s="2" t="s">
        <v>41</v>
      </c>
      <c r="G86" s="2">
        <f>MEDIAN(C68,C72,C73,C76)</f>
        <v>0.85370994940978107</v>
      </c>
      <c r="H86" s="2" t="s">
        <v>41</v>
      </c>
    </row>
  </sheetData>
  <autoFilter ref="A1:AN81">
    <filterColumn colId="14">
      <filters>
        <filter val="Blood"/>
      </filters>
    </filterColumn>
    <filterColumn colId="15">
      <filters>
        <filter val="COVID-201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20200614_05-04-52_IL6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2020-06-14T13:30:13Z</dcterms:created>
  <dcterms:modified xsi:type="dcterms:W3CDTF">2020-06-14T13:30:13Z</dcterms:modified>
</cp:coreProperties>
</file>