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8_{A097CC92-0BCE-427F-9FC8-63265CFAB5F5}" xr6:coauthVersionLast="45" xr6:coauthVersionMax="45" xr10:uidLastSave="{00000000-0000-0000-0000-000000000000}"/>
  <bookViews>
    <workbookView xWindow="-108" yWindow="-108" windowWidth="23256" windowHeight="12576"/>
  </bookViews>
  <sheets>
    <sheet name="20200614_05-05-29_IL10" sheetId="1" r:id="rId1"/>
  </sheets>
  <definedNames>
    <definedName name="_xlnm._FilterDatabase" localSheetId="0" hidden="1">'20200614_05-05-29_IL10'!$A$1:$AN$50</definedName>
  </definedNames>
  <calcPr calcId="0"/>
</workbook>
</file>

<file path=xl/calcChain.xml><?xml version="1.0" encoding="utf-8"?>
<calcChain xmlns="http://schemas.openxmlformats.org/spreadsheetml/2006/main">
  <c r="G55" i="1" l="1"/>
  <c r="C55" i="1"/>
  <c r="H54" i="1"/>
  <c r="G54" i="1"/>
  <c r="D54" i="1"/>
  <c r="E54" i="1" s="1"/>
  <c r="C54" i="1"/>
  <c r="B54" i="1"/>
</calcChain>
</file>

<file path=xl/sharedStrings.xml><?xml version="1.0" encoding="utf-8"?>
<sst xmlns="http://schemas.openxmlformats.org/spreadsheetml/2006/main" count="802" uniqueCount="116">
  <si>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</si>
  <si>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</si>
  <si>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</si>
  <si>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</si>
  <si>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</si>
  <si>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</si>
  <si>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</si>
  <si>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</si>
  <si>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</si>
  <si>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</si>
  <si>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</si>
  <si>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</si>
  <si>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</si>
  <si>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</si>
  <si>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</si>
  <si>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</si>
  <si>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</si>
  <si>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</si>
  <si>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</si>
  <si>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</si>
  <si>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</si>
  <si>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</si>
  <si>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</si>
  <si>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</si>
  <si>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</si>
  <si>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</si>
  <si>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</si>
  <si>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</si>
  <si>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</si>
  <si>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</si>
  <si>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</si>
  <si>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</si>
  <si>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</si>
  <si>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</si>
  <si>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</si>
  <si>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</si>
  <si>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</si>
  <si>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</si>
  <si>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</si>
  <si>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</si>
  <si>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IL10</t>
  </si>
  <si>
    <t>NA</t>
  </si>
  <si>
    <t>pM</t>
  </si>
  <si>
    <t>pg/ml</t>
  </si>
  <si>
    <t>Serum</t>
  </si>
  <si>
    <t>Healthy control</t>
  </si>
  <si>
    <t>Median</t>
  </si>
  <si>
    <t>IQR(Q1, Q3)</t>
  </si>
  <si>
    <t>PMID</t>
  </si>
  <si>
    <t>Article</t>
  </si>
  <si>
    <t>Plasma</t>
  </si>
  <si>
    <t>Mean</t>
  </si>
  <si>
    <t>SD</t>
  </si>
  <si>
    <t>Blood</t>
  </si>
  <si>
    <t>Not specified</t>
  </si>
  <si>
    <t>pg/mL</t>
  </si>
  <si>
    <t>DB</t>
  </si>
  <si>
    <t>http://www.aamj.eg.net/journals/pdf/1149.pdf</t>
  </si>
  <si>
    <t>Table 3, p. 5</t>
  </si>
  <si>
    <t>Sputum</t>
  </si>
  <si>
    <t>SEM</t>
  </si>
  <si>
    <t>table 1</t>
  </si>
  <si>
    <t>table 2</t>
  </si>
  <si>
    <t>Fig 3 + line 21, left column, page 1205</t>
  </si>
  <si>
    <t>95%Cl</t>
  </si>
  <si>
    <t>Fig 2, left column, line 10, page 227</t>
  </si>
  <si>
    <t>GeomMean</t>
  </si>
  <si>
    <t>OpenDermJ_2008_2_18</t>
  </si>
  <si>
    <t>table 3</t>
  </si>
  <si>
    <t>table 1, table 2</t>
  </si>
  <si>
    <t>Fig4,p.7</t>
  </si>
  <si>
    <t>page 10</t>
  </si>
  <si>
    <t>Fig.6</t>
  </si>
  <si>
    <t>Table 1</t>
  </si>
  <si>
    <t>table 5</t>
  </si>
  <si>
    <t>Table 3</t>
  </si>
  <si>
    <t>fig 2B</t>
  </si>
  <si>
    <t>5%_95%_IPR</t>
  </si>
  <si>
    <t>Table 2, p. 4901</t>
  </si>
  <si>
    <t>White/Black/others</t>
  </si>
  <si>
    <t>Table 1, p. 339</t>
  </si>
  <si>
    <t>White/Japanese/Latino/African American/Hawaiian</t>
  </si>
  <si>
    <t>GeomSD</t>
  </si>
  <si>
    <t>tab 2, p 1581</t>
  </si>
  <si>
    <t>tab 3, p 16</t>
  </si>
  <si>
    <t>European/African-American/Latina</t>
  </si>
  <si>
    <t>never/current/past smoker</t>
  </si>
  <si>
    <t>tab 2, p 1867</t>
  </si>
  <si>
    <t>Caucasian/other</t>
  </si>
  <si>
    <t>tab 4, p 6</t>
  </si>
  <si>
    <t>Tab.3, p.1426</t>
  </si>
  <si>
    <t>Tab. 2, p. 465</t>
  </si>
  <si>
    <t>Broncho-alveolar lavage (BAL)</t>
  </si>
  <si>
    <t>Table 2, p. 5</t>
  </si>
  <si>
    <t>Fig. 3, p. 6</t>
  </si>
  <si>
    <t>SE</t>
  </si>
  <si>
    <t>p. 3, Section Results</t>
  </si>
  <si>
    <t>Fig. 4, p. 7</t>
  </si>
  <si>
    <t xml:space="preserve">Non-smokers - 10, smokers - 6 </t>
  </si>
  <si>
    <t>Fig. 4, p. 5</t>
  </si>
  <si>
    <t>Tab. 1, p. 693</t>
  </si>
  <si>
    <t>Tab. 2, p. 117</t>
  </si>
  <si>
    <t>Suppl. Fig. 1, p. 6</t>
  </si>
  <si>
    <t>COVID-2019</t>
  </si>
  <si>
    <t>No current smoking</t>
  </si>
  <si>
    <t>Current smoking - 3</t>
  </si>
  <si>
    <t>tab.S1 p.2</t>
  </si>
  <si>
    <t>moderate-to-severe</t>
  </si>
  <si>
    <t>Mild</t>
  </si>
  <si>
    <t>Severe</t>
  </si>
  <si>
    <t>linning fluid</t>
  </si>
  <si>
    <t>lymph node</t>
  </si>
  <si>
    <t>BAL</t>
  </si>
  <si>
    <t>EBC</t>
  </si>
  <si>
    <t>HC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</si>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</sst>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55"/>
  <sheetViews>
    <sheetView tabSelected="1" workbookViewId="0">
      <selection activeCell="G60" sqref="G60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3">
      <c r="A2" t="s">
        <v>40</v>
      </c>
      <c r="C2">
        <v>0.77436647173489304</v>
      </c>
      <c r="D2">
        <v>1.0277777777777799</v>
      </c>
      <c r="E2" t="s">
        <v>41</v>
      </c>
      <c r="F2" t="s">
        <v>41</v>
      </c>
      <c r="G2" t="s">
        <v>41</v>
      </c>
      <c r="H2">
        <v>15.89</v>
      </c>
      <c r="I2">
        <v>21.09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23984295</v>
      </c>
      <c r="V2" t="s">
        <v>49</v>
      </c>
      <c r="AB2">
        <v>50</v>
      </c>
    </row>
    <row r="3" spans="1:40" hidden="1" x14ac:dyDescent="0.3">
      <c r="A3" t="s">
        <v>40</v>
      </c>
      <c r="C3">
        <v>0.45565302144249498</v>
      </c>
      <c r="D3">
        <v>0.37670565302144299</v>
      </c>
      <c r="E3" t="s">
        <v>41</v>
      </c>
      <c r="F3" t="s">
        <v>41</v>
      </c>
      <c r="G3" t="s">
        <v>41</v>
      </c>
      <c r="H3">
        <v>9.35</v>
      </c>
      <c r="I3">
        <v>7.73</v>
      </c>
      <c r="J3" t="s">
        <v>41</v>
      </c>
      <c r="K3" t="s">
        <v>41</v>
      </c>
      <c r="L3" t="s">
        <v>41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26424214</v>
      </c>
      <c r="V3" t="s">
        <v>49</v>
      </c>
      <c r="AB3">
        <v>6</v>
      </c>
    </row>
    <row r="4" spans="1:40" hidden="1" x14ac:dyDescent="0.3">
      <c r="A4" t="s">
        <v>40</v>
      </c>
      <c r="C4">
        <v>0.87719298245613997</v>
      </c>
      <c r="D4" t="s">
        <v>41</v>
      </c>
      <c r="E4">
        <v>2.9239766081871301</v>
      </c>
      <c r="F4" t="s">
        <v>41</v>
      </c>
      <c r="G4">
        <v>2.9239766081871301</v>
      </c>
      <c r="H4">
        <v>18</v>
      </c>
      <c r="I4" t="s">
        <v>41</v>
      </c>
      <c r="J4">
        <v>60</v>
      </c>
      <c r="K4" t="s">
        <v>41</v>
      </c>
      <c r="L4">
        <v>60</v>
      </c>
      <c r="M4" t="s">
        <v>42</v>
      </c>
      <c r="N4" t="s">
        <v>43</v>
      </c>
      <c r="O4" t="s">
        <v>53</v>
      </c>
      <c r="P4" t="s">
        <v>45</v>
      </c>
      <c r="Q4" t="s">
        <v>51</v>
      </c>
      <c r="R4" t="s">
        <v>54</v>
      </c>
      <c r="S4" t="s">
        <v>48</v>
      </c>
      <c r="T4">
        <v>24825462</v>
      </c>
      <c r="V4" t="s">
        <v>49</v>
      </c>
      <c r="AB4">
        <v>20</v>
      </c>
    </row>
    <row r="5" spans="1:40" hidden="1" x14ac:dyDescent="0.3">
      <c r="A5" t="s">
        <v>40</v>
      </c>
      <c r="C5">
        <v>2.53411306042885</v>
      </c>
      <c r="D5">
        <v>0.92592592592592604</v>
      </c>
      <c r="E5" t="s">
        <v>41</v>
      </c>
      <c r="F5" t="s">
        <v>41</v>
      </c>
      <c r="G5" t="s">
        <v>41</v>
      </c>
      <c r="H5">
        <v>52</v>
      </c>
      <c r="I5">
        <v>19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51</v>
      </c>
      <c r="R5" t="s">
        <v>52</v>
      </c>
      <c r="S5" t="s">
        <v>48</v>
      </c>
      <c r="T5">
        <v>23537276</v>
      </c>
      <c r="V5" t="s">
        <v>49</v>
      </c>
      <c r="AB5">
        <v>23</v>
      </c>
    </row>
    <row r="6" spans="1:40" hidden="1" x14ac:dyDescent="0.3">
      <c r="A6" t="s">
        <v>40</v>
      </c>
      <c r="C6">
        <v>4.0458089668615997</v>
      </c>
      <c r="D6">
        <v>0.13937621832358699</v>
      </c>
      <c r="E6" t="s">
        <v>41</v>
      </c>
      <c r="F6" t="s">
        <v>41</v>
      </c>
      <c r="G6" t="s">
        <v>41</v>
      </c>
      <c r="H6">
        <v>83.02</v>
      </c>
      <c r="I6">
        <v>2.86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51</v>
      </c>
      <c r="R6" t="s">
        <v>52</v>
      </c>
      <c r="S6" t="s">
        <v>48</v>
      </c>
      <c r="T6">
        <v>27199554</v>
      </c>
      <c r="V6" t="s">
        <v>49</v>
      </c>
      <c r="AB6">
        <v>15</v>
      </c>
    </row>
    <row r="7" spans="1:40" hidden="1" x14ac:dyDescent="0.3">
      <c r="A7" t="s">
        <v>40</v>
      </c>
      <c r="C7">
        <v>1.5155945419103301</v>
      </c>
      <c r="D7">
        <v>0.735867446393762</v>
      </c>
      <c r="E7" t="s">
        <v>41</v>
      </c>
      <c r="F7" t="s">
        <v>41</v>
      </c>
      <c r="G7" t="s">
        <v>41</v>
      </c>
      <c r="H7">
        <v>31.1</v>
      </c>
      <c r="I7">
        <v>15.1</v>
      </c>
      <c r="J7" t="s">
        <v>41</v>
      </c>
      <c r="K7" t="s">
        <v>41</v>
      </c>
      <c r="L7" t="s">
        <v>41</v>
      </c>
      <c r="M7" t="s">
        <v>42</v>
      </c>
      <c r="N7" t="s">
        <v>55</v>
      </c>
      <c r="O7" t="s">
        <v>44</v>
      </c>
      <c r="P7" t="s">
        <v>45</v>
      </c>
      <c r="Q7" t="s">
        <v>51</v>
      </c>
      <c r="R7" t="s">
        <v>52</v>
      </c>
      <c r="S7" t="s">
        <v>56</v>
      </c>
      <c r="T7" t="s">
        <v>57</v>
      </c>
      <c r="U7" t="s">
        <v>58</v>
      </c>
      <c r="V7" t="s">
        <v>49</v>
      </c>
      <c r="X7">
        <v>9</v>
      </c>
      <c r="Y7">
        <v>6</v>
      </c>
      <c r="Z7">
        <v>35.1</v>
      </c>
      <c r="AB7">
        <v>15</v>
      </c>
      <c r="AJ7">
        <v>98</v>
      </c>
    </row>
    <row r="8" spans="1:40" hidden="1" x14ac:dyDescent="0.3">
      <c r="A8" t="s">
        <v>40</v>
      </c>
      <c r="C8">
        <v>0.42397660818713401</v>
      </c>
      <c r="D8">
        <v>8.4795321637426896E-2</v>
      </c>
      <c r="E8" t="s">
        <v>41</v>
      </c>
      <c r="F8" t="s">
        <v>41</v>
      </c>
      <c r="G8" t="s">
        <v>41</v>
      </c>
      <c r="H8">
        <v>8.6999999999999993</v>
      </c>
      <c r="I8">
        <v>1.74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51</v>
      </c>
      <c r="R8" t="s">
        <v>52</v>
      </c>
      <c r="S8" t="s">
        <v>48</v>
      </c>
      <c r="T8">
        <v>25329073</v>
      </c>
      <c r="V8" t="s">
        <v>49</v>
      </c>
      <c r="AB8">
        <v>20</v>
      </c>
    </row>
    <row r="9" spans="1:40" hidden="1" x14ac:dyDescent="0.3">
      <c r="A9" t="s">
        <v>40</v>
      </c>
      <c r="C9">
        <v>0.37524366471734899</v>
      </c>
      <c r="D9">
        <v>0.33625730994151998</v>
      </c>
      <c r="E9">
        <v>0.43859649122806998</v>
      </c>
      <c r="F9">
        <v>0.33625730994151998</v>
      </c>
      <c r="G9">
        <v>0.43859649122806998</v>
      </c>
      <c r="H9">
        <v>7.7</v>
      </c>
      <c r="I9">
        <v>6.9</v>
      </c>
      <c r="J9">
        <v>9</v>
      </c>
      <c r="K9">
        <v>6.9</v>
      </c>
      <c r="L9">
        <v>9</v>
      </c>
      <c r="M9" t="s">
        <v>42</v>
      </c>
      <c r="N9" t="s">
        <v>43</v>
      </c>
      <c r="O9" t="s">
        <v>44</v>
      </c>
      <c r="P9" t="s">
        <v>45</v>
      </c>
      <c r="Q9" t="s">
        <v>46</v>
      </c>
      <c r="R9" t="s">
        <v>54</v>
      </c>
      <c r="S9" t="s">
        <v>48</v>
      </c>
      <c r="T9">
        <v>24102578</v>
      </c>
      <c r="V9" t="s">
        <v>49</v>
      </c>
      <c r="AB9">
        <v>37</v>
      </c>
    </row>
    <row r="10" spans="1:40" hidden="1" x14ac:dyDescent="0.3">
      <c r="A10" t="s">
        <v>40</v>
      </c>
      <c r="C10">
        <v>5.8235867446393801</v>
      </c>
      <c r="D10">
        <v>0.43372319688109201</v>
      </c>
      <c r="E10" t="s">
        <v>41</v>
      </c>
      <c r="F10" t="s">
        <v>41</v>
      </c>
      <c r="G10" t="s">
        <v>41</v>
      </c>
      <c r="H10">
        <v>119.5</v>
      </c>
      <c r="I10">
        <v>8.9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59</v>
      </c>
      <c r="P10" t="s">
        <v>45</v>
      </c>
      <c r="Q10" t="s">
        <v>51</v>
      </c>
      <c r="R10" t="s">
        <v>52</v>
      </c>
      <c r="S10" t="s">
        <v>48</v>
      </c>
      <c r="T10">
        <v>23255616</v>
      </c>
      <c r="V10" t="s">
        <v>49</v>
      </c>
      <c r="AB10">
        <v>7</v>
      </c>
    </row>
    <row r="11" spans="1:40" hidden="1" x14ac:dyDescent="0.3">
      <c r="A11" t="s">
        <v>40</v>
      </c>
      <c r="C11">
        <v>0.64327485380117</v>
      </c>
      <c r="D11">
        <v>8.2846003898635501E-2</v>
      </c>
      <c r="E11" t="s">
        <v>41</v>
      </c>
      <c r="F11" t="s">
        <v>41</v>
      </c>
      <c r="G11" t="s">
        <v>41</v>
      </c>
      <c r="H11">
        <v>13.2</v>
      </c>
      <c r="I11">
        <v>1.7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59</v>
      </c>
      <c r="P11" t="s">
        <v>45</v>
      </c>
      <c r="Q11" t="s">
        <v>51</v>
      </c>
      <c r="R11" t="s">
        <v>60</v>
      </c>
      <c r="S11" t="s">
        <v>48</v>
      </c>
      <c r="T11">
        <v>10515406</v>
      </c>
      <c r="V11" t="s">
        <v>49</v>
      </c>
      <c r="AB11">
        <v>12</v>
      </c>
    </row>
    <row r="12" spans="1:40" hidden="1" x14ac:dyDescent="0.3">
      <c r="A12" t="s">
        <v>40</v>
      </c>
      <c r="C12">
        <v>3.2811890838206601</v>
      </c>
      <c r="D12">
        <v>0.30945419103313798</v>
      </c>
      <c r="E12" t="s">
        <v>41</v>
      </c>
      <c r="F12" t="s">
        <v>41</v>
      </c>
      <c r="G12" t="s">
        <v>41</v>
      </c>
      <c r="H12">
        <v>67.33</v>
      </c>
      <c r="I12">
        <v>6.35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59</v>
      </c>
      <c r="P12" t="s">
        <v>45</v>
      </c>
      <c r="Q12" t="s">
        <v>51</v>
      </c>
      <c r="R12" t="s">
        <v>52</v>
      </c>
      <c r="S12" t="s">
        <v>48</v>
      </c>
      <c r="T12">
        <v>24137259</v>
      </c>
      <c r="V12" t="s">
        <v>49</v>
      </c>
      <c r="AB12">
        <v>40</v>
      </c>
    </row>
    <row r="13" spans="1:40" hidden="1" x14ac:dyDescent="0.3">
      <c r="A13" t="s">
        <v>40</v>
      </c>
      <c r="C13">
        <v>7.2660818713450297</v>
      </c>
      <c r="D13" t="s">
        <v>41</v>
      </c>
      <c r="E13" t="s">
        <v>41</v>
      </c>
      <c r="F13" t="s">
        <v>41</v>
      </c>
      <c r="G13" t="s">
        <v>41</v>
      </c>
      <c r="H13">
        <v>149.1</v>
      </c>
      <c r="I13" t="s">
        <v>41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50</v>
      </c>
      <c r="P13" t="s">
        <v>45</v>
      </c>
      <c r="Q13" t="s">
        <v>51</v>
      </c>
      <c r="R13" t="s">
        <v>41</v>
      </c>
      <c r="S13" t="s">
        <v>48</v>
      </c>
      <c r="T13">
        <v>10994773</v>
      </c>
      <c r="U13" t="s">
        <v>61</v>
      </c>
      <c r="V13" t="s">
        <v>49</v>
      </c>
      <c r="AB13">
        <v>20</v>
      </c>
    </row>
    <row r="14" spans="1:40" hidden="1" x14ac:dyDescent="0.3">
      <c r="A14" t="s">
        <v>40</v>
      </c>
      <c r="C14">
        <v>3.6062378167641303E-2</v>
      </c>
      <c r="D14">
        <v>8.2358674463937603E-2</v>
      </c>
      <c r="E14" t="s">
        <v>41</v>
      </c>
      <c r="F14" t="s">
        <v>41</v>
      </c>
      <c r="G14" t="s">
        <v>41</v>
      </c>
      <c r="H14">
        <v>0.74</v>
      </c>
      <c r="I14">
        <v>1.69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50</v>
      </c>
      <c r="P14" t="s">
        <v>45</v>
      </c>
      <c r="Q14" t="s">
        <v>46</v>
      </c>
      <c r="R14" t="s">
        <v>47</v>
      </c>
      <c r="S14" t="s">
        <v>48</v>
      </c>
      <c r="T14">
        <v>25980674</v>
      </c>
      <c r="U14" t="s">
        <v>62</v>
      </c>
      <c r="V14" t="s">
        <v>49</v>
      </c>
      <c r="AB14">
        <v>8</v>
      </c>
    </row>
    <row r="15" spans="1:40" hidden="1" x14ac:dyDescent="0.3">
      <c r="A15" t="s">
        <v>40</v>
      </c>
      <c r="C15">
        <v>0.477582846003899</v>
      </c>
      <c r="D15">
        <v>0.21929824561403499</v>
      </c>
      <c r="E15" t="s">
        <v>41</v>
      </c>
      <c r="F15" t="s">
        <v>41</v>
      </c>
      <c r="G15" t="s">
        <v>41</v>
      </c>
      <c r="H15">
        <v>9.8000000000000007</v>
      </c>
      <c r="I15">
        <v>4.5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50</v>
      </c>
      <c r="P15" t="s">
        <v>45</v>
      </c>
      <c r="Q15" t="s">
        <v>51</v>
      </c>
      <c r="R15" t="s">
        <v>52</v>
      </c>
      <c r="S15" t="s">
        <v>48</v>
      </c>
      <c r="T15">
        <v>9930598</v>
      </c>
      <c r="U15" t="s">
        <v>63</v>
      </c>
      <c r="V15" t="s">
        <v>49</v>
      </c>
      <c r="AB15">
        <v>30</v>
      </c>
    </row>
    <row r="16" spans="1:40" hidden="1" x14ac:dyDescent="0.3">
      <c r="A16" t="s">
        <v>40</v>
      </c>
      <c r="C16" t="s">
        <v>41</v>
      </c>
      <c r="D16">
        <v>0.243664717348928</v>
      </c>
      <c r="E16">
        <v>5.6530214424951302</v>
      </c>
      <c r="F16" t="s">
        <v>41</v>
      </c>
      <c r="G16" t="s">
        <v>41</v>
      </c>
      <c r="H16" t="s">
        <v>41</v>
      </c>
      <c r="I16">
        <v>5</v>
      </c>
      <c r="J16">
        <v>116</v>
      </c>
      <c r="K16" t="s">
        <v>41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41</v>
      </c>
      <c r="R16" t="s">
        <v>64</v>
      </c>
      <c r="S16" t="s">
        <v>48</v>
      </c>
      <c r="T16">
        <v>12072014</v>
      </c>
      <c r="U16" t="s">
        <v>65</v>
      </c>
      <c r="V16" t="s">
        <v>49</v>
      </c>
      <c r="X16">
        <v>4</v>
      </c>
      <c r="Y16">
        <v>6</v>
      </c>
      <c r="Z16">
        <v>29.8</v>
      </c>
      <c r="AB16">
        <v>10</v>
      </c>
    </row>
    <row r="17" spans="1:34" hidden="1" x14ac:dyDescent="0.3">
      <c r="A17" t="s">
        <v>40</v>
      </c>
      <c r="C17">
        <v>0.18518518518518501</v>
      </c>
      <c r="D17">
        <v>0.112085769980507</v>
      </c>
      <c r="E17">
        <v>0.55555555555555602</v>
      </c>
      <c r="F17">
        <v>0.112085769980507</v>
      </c>
      <c r="G17">
        <v>0.55555555555555602</v>
      </c>
      <c r="H17">
        <v>3.8</v>
      </c>
      <c r="I17">
        <v>2.2999999999999998</v>
      </c>
      <c r="J17">
        <v>11.4</v>
      </c>
      <c r="K17">
        <v>2.2999999999999998</v>
      </c>
      <c r="L17">
        <v>11.4</v>
      </c>
      <c r="M17" t="s">
        <v>42</v>
      </c>
      <c r="N17" t="s">
        <v>43</v>
      </c>
      <c r="O17" t="s">
        <v>44</v>
      </c>
      <c r="P17" t="s">
        <v>45</v>
      </c>
      <c r="Q17" t="s">
        <v>46</v>
      </c>
      <c r="R17" t="s">
        <v>54</v>
      </c>
      <c r="S17" t="s">
        <v>48</v>
      </c>
      <c r="T17">
        <v>28128077</v>
      </c>
      <c r="U17" t="s">
        <v>62</v>
      </c>
      <c r="V17" t="s">
        <v>49</v>
      </c>
      <c r="X17">
        <v>30</v>
      </c>
      <c r="Y17">
        <v>22</v>
      </c>
      <c r="Z17">
        <v>0.33</v>
      </c>
      <c r="AB17">
        <v>28</v>
      </c>
    </row>
    <row r="18" spans="1:34" hidden="1" x14ac:dyDescent="0.3">
      <c r="A18" t="s">
        <v>40</v>
      </c>
      <c r="C18">
        <v>6.2378167641325498E-2</v>
      </c>
      <c r="D18" t="s">
        <v>41</v>
      </c>
      <c r="E18" t="s">
        <v>41</v>
      </c>
      <c r="F18" t="s">
        <v>41</v>
      </c>
      <c r="G18" t="s">
        <v>41</v>
      </c>
      <c r="H18">
        <v>1.28</v>
      </c>
      <c r="I18" t="s">
        <v>41</v>
      </c>
      <c r="J18" t="s">
        <v>41</v>
      </c>
      <c r="K18" t="s">
        <v>41</v>
      </c>
      <c r="L18" t="s">
        <v>41</v>
      </c>
      <c r="M18" t="s">
        <v>42</v>
      </c>
      <c r="N18" t="s">
        <v>43</v>
      </c>
      <c r="O18" t="s">
        <v>44</v>
      </c>
      <c r="P18" t="s">
        <v>45</v>
      </c>
      <c r="Q18" t="s">
        <v>66</v>
      </c>
      <c r="R18" t="s">
        <v>41</v>
      </c>
      <c r="S18" t="s">
        <v>56</v>
      </c>
      <c r="T18" t="s">
        <v>67</v>
      </c>
      <c r="U18" t="s">
        <v>68</v>
      </c>
      <c r="V18" t="s">
        <v>49</v>
      </c>
      <c r="Z18">
        <v>2.5</v>
      </c>
      <c r="AB18">
        <v>12</v>
      </c>
    </row>
    <row r="19" spans="1:34" hidden="1" x14ac:dyDescent="0.3">
      <c r="A19" t="s">
        <v>40</v>
      </c>
      <c r="C19">
        <v>4.8732943469785598E-3</v>
      </c>
      <c r="D19">
        <v>1.85185185185185E-2</v>
      </c>
      <c r="E19" t="s">
        <v>41</v>
      </c>
      <c r="F19" t="s">
        <v>41</v>
      </c>
      <c r="G19" t="s">
        <v>41</v>
      </c>
      <c r="H19">
        <v>0.1</v>
      </c>
      <c r="I19">
        <v>0.38</v>
      </c>
      <c r="J19" t="s">
        <v>41</v>
      </c>
      <c r="K19" t="s">
        <v>41</v>
      </c>
      <c r="L19" t="s">
        <v>41</v>
      </c>
      <c r="M19" t="s">
        <v>42</v>
      </c>
      <c r="N19" t="s">
        <v>43</v>
      </c>
      <c r="O19" t="s">
        <v>44</v>
      </c>
      <c r="P19" t="s">
        <v>45</v>
      </c>
      <c r="Q19" t="s">
        <v>46</v>
      </c>
      <c r="R19" t="s">
        <v>47</v>
      </c>
      <c r="S19" t="s">
        <v>48</v>
      </c>
      <c r="T19">
        <v>17332188</v>
      </c>
      <c r="U19" t="s">
        <v>68</v>
      </c>
      <c r="V19" t="s">
        <v>49</v>
      </c>
      <c r="X19">
        <v>85</v>
      </c>
      <c r="Y19">
        <v>102</v>
      </c>
      <c r="AB19">
        <v>187</v>
      </c>
    </row>
    <row r="20" spans="1:34" hidden="1" x14ac:dyDescent="0.3">
      <c r="A20" t="s">
        <v>40</v>
      </c>
      <c r="C20">
        <v>4.8732943469785598E-3</v>
      </c>
      <c r="D20">
        <v>2.09551656920078E-2</v>
      </c>
      <c r="E20" t="s">
        <v>41</v>
      </c>
      <c r="F20" t="s">
        <v>41</v>
      </c>
      <c r="G20" t="s">
        <v>41</v>
      </c>
      <c r="H20">
        <v>0.1</v>
      </c>
      <c r="I20">
        <v>0.43</v>
      </c>
      <c r="J20" t="s">
        <v>41</v>
      </c>
      <c r="K20" t="s">
        <v>41</v>
      </c>
      <c r="L20" t="s">
        <v>41</v>
      </c>
      <c r="M20" t="s">
        <v>42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  <c r="T20">
        <v>17332188</v>
      </c>
      <c r="U20" t="s">
        <v>68</v>
      </c>
      <c r="V20" t="s">
        <v>49</v>
      </c>
      <c r="X20">
        <v>86</v>
      </c>
      <c r="Y20">
        <v>100</v>
      </c>
      <c r="AB20">
        <v>186</v>
      </c>
    </row>
    <row r="21" spans="1:34" hidden="1" x14ac:dyDescent="0.3">
      <c r="A21" t="s">
        <v>40</v>
      </c>
      <c r="C21">
        <v>0.24122807017543901</v>
      </c>
      <c r="D21" t="s">
        <v>41</v>
      </c>
      <c r="E21" t="s">
        <v>41</v>
      </c>
      <c r="F21" t="s">
        <v>41</v>
      </c>
      <c r="G21" t="s">
        <v>41</v>
      </c>
      <c r="H21">
        <v>4.95</v>
      </c>
      <c r="I21" t="s">
        <v>41</v>
      </c>
      <c r="J21" t="s">
        <v>41</v>
      </c>
      <c r="K21" t="s">
        <v>41</v>
      </c>
      <c r="L21" t="s">
        <v>41</v>
      </c>
      <c r="M21" t="s">
        <v>42</v>
      </c>
      <c r="N21" t="s">
        <v>43</v>
      </c>
      <c r="O21" t="s">
        <v>44</v>
      </c>
      <c r="P21" t="s">
        <v>45</v>
      </c>
      <c r="Q21" t="s">
        <v>51</v>
      </c>
      <c r="R21" t="s">
        <v>41</v>
      </c>
      <c r="S21" t="s">
        <v>48</v>
      </c>
      <c r="T21">
        <v>25562560</v>
      </c>
      <c r="U21" t="s">
        <v>69</v>
      </c>
      <c r="V21" t="s">
        <v>49</v>
      </c>
      <c r="X21">
        <v>51</v>
      </c>
      <c r="Y21">
        <v>42</v>
      </c>
      <c r="Z21">
        <v>8.51</v>
      </c>
      <c r="AB21">
        <v>93</v>
      </c>
    </row>
    <row r="22" spans="1:34" hidden="1" x14ac:dyDescent="0.3">
      <c r="A22" t="s">
        <v>40</v>
      </c>
      <c r="C22">
        <v>0.73099415204678397</v>
      </c>
      <c r="D22">
        <v>0.14619883040935699</v>
      </c>
      <c r="E22" t="s">
        <v>41</v>
      </c>
      <c r="F22" t="s">
        <v>41</v>
      </c>
      <c r="G22" t="s">
        <v>41</v>
      </c>
      <c r="H22">
        <v>15</v>
      </c>
      <c r="I22">
        <v>3</v>
      </c>
      <c r="J22" t="s">
        <v>41</v>
      </c>
      <c r="K22" t="s">
        <v>41</v>
      </c>
      <c r="L22" t="s">
        <v>41</v>
      </c>
      <c r="M22" t="s">
        <v>42</v>
      </c>
      <c r="N22" t="s">
        <v>43</v>
      </c>
      <c r="O22" t="s">
        <v>44</v>
      </c>
      <c r="P22" t="s">
        <v>45</v>
      </c>
      <c r="Q22" t="s">
        <v>46</v>
      </c>
      <c r="R22" t="s">
        <v>52</v>
      </c>
      <c r="S22" t="s">
        <v>48</v>
      </c>
      <c r="T22">
        <v>23331964</v>
      </c>
      <c r="U22" t="s">
        <v>70</v>
      </c>
      <c r="V22" t="s">
        <v>49</v>
      </c>
      <c r="AB22">
        <v>30</v>
      </c>
    </row>
    <row r="23" spans="1:34" hidden="1" x14ac:dyDescent="0.3">
      <c r="A23" t="s">
        <v>40</v>
      </c>
      <c r="C23">
        <v>0.487329434697856</v>
      </c>
      <c r="D23">
        <v>3.0214424951267098</v>
      </c>
      <c r="E23" t="s">
        <v>41</v>
      </c>
      <c r="F23" t="s">
        <v>41</v>
      </c>
      <c r="G23" t="s">
        <v>41</v>
      </c>
      <c r="H23">
        <v>10</v>
      </c>
      <c r="I23">
        <v>62</v>
      </c>
      <c r="J23" t="s">
        <v>41</v>
      </c>
      <c r="K23" t="s">
        <v>41</v>
      </c>
      <c r="L23" t="s">
        <v>41</v>
      </c>
      <c r="M23" t="s">
        <v>42</v>
      </c>
      <c r="N23" t="s">
        <v>43</v>
      </c>
      <c r="O23" t="s">
        <v>44</v>
      </c>
      <c r="P23" t="s">
        <v>45</v>
      </c>
      <c r="Q23" t="s">
        <v>46</v>
      </c>
      <c r="R23" t="s">
        <v>47</v>
      </c>
      <c r="S23" t="s">
        <v>48</v>
      </c>
      <c r="T23">
        <v>24363402</v>
      </c>
      <c r="U23" t="s">
        <v>71</v>
      </c>
      <c r="V23" t="s">
        <v>49</v>
      </c>
      <c r="AB23">
        <v>50</v>
      </c>
    </row>
    <row r="24" spans="1:34" hidden="1" x14ac:dyDescent="0.3">
      <c r="A24" t="s">
        <v>40</v>
      </c>
      <c r="C24">
        <v>2.0716374269005802</v>
      </c>
      <c r="D24">
        <v>0.30263157894736797</v>
      </c>
      <c r="E24" t="s">
        <v>41</v>
      </c>
      <c r="F24" t="s">
        <v>41</v>
      </c>
      <c r="G24" t="s">
        <v>41</v>
      </c>
      <c r="H24">
        <v>42.51</v>
      </c>
      <c r="I24">
        <v>6.21</v>
      </c>
      <c r="J24" t="s">
        <v>41</v>
      </c>
      <c r="K24" t="s">
        <v>41</v>
      </c>
      <c r="L24" t="s">
        <v>41</v>
      </c>
      <c r="M24" t="s">
        <v>42</v>
      </c>
      <c r="N24" t="s">
        <v>43</v>
      </c>
      <c r="O24" t="s">
        <v>44</v>
      </c>
      <c r="P24" t="s">
        <v>45</v>
      </c>
      <c r="Q24" t="s">
        <v>51</v>
      </c>
      <c r="R24" t="s">
        <v>52</v>
      </c>
      <c r="S24" t="s">
        <v>48</v>
      </c>
      <c r="T24">
        <v>20843660</v>
      </c>
      <c r="U24" t="s">
        <v>72</v>
      </c>
      <c r="V24" t="s">
        <v>49</v>
      </c>
      <c r="X24">
        <v>4</v>
      </c>
      <c r="Y24">
        <v>6</v>
      </c>
      <c r="Z24">
        <v>58.3</v>
      </c>
      <c r="AB24">
        <v>10</v>
      </c>
    </row>
    <row r="25" spans="1:34" hidden="1" x14ac:dyDescent="0.3">
      <c r="A25" t="s">
        <v>40</v>
      </c>
      <c r="C25">
        <v>0.30019493177387901</v>
      </c>
      <c r="D25">
        <v>0.15984405458089701</v>
      </c>
      <c r="E25" t="s">
        <v>41</v>
      </c>
      <c r="F25" t="s">
        <v>41</v>
      </c>
      <c r="G25" t="s">
        <v>41</v>
      </c>
      <c r="H25">
        <v>6.16</v>
      </c>
      <c r="I25">
        <v>3.28</v>
      </c>
      <c r="J25" t="s">
        <v>41</v>
      </c>
      <c r="K25" t="s">
        <v>41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51</v>
      </c>
      <c r="R25" t="s">
        <v>52</v>
      </c>
      <c r="S25" t="s">
        <v>48</v>
      </c>
      <c r="T25">
        <v>22137028</v>
      </c>
      <c r="U25" t="s">
        <v>73</v>
      </c>
      <c r="V25" t="s">
        <v>49</v>
      </c>
      <c r="X25">
        <v>19</v>
      </c>
      <c r="Y25">
        <v>8</v>
      </c>
      <c r="Z25">
        <v>37.299999999999997</v>
      </c>
      <c r="AB25">
        <v>27</v>
      </c>
    </row>
    <row r="26" spans="1:34" hidden="1" x14ac:dyDescent="0.3">
      <c r="A26" t="s">
        <v>40</v>
      </c>
      <c r="C26">
        <v>8.7719298245614002E-2</v>
      </c>
      <c r="D26">
        <v>2.1929824561403501E-2</v>
      </c>
      <c r="E26" t="s">
        <v>41</v>
      </c>
      <c r="F26" t="s">
        <v>41</v>
      </c>
      <c r="G26" t="s">
        <v>41</v>
      </c>
      <c r="H26">
        <v>1.8</v>
      </c>
      <c r="I26">
        <v>0.45</v>
      </c>
      <c r="J26" t="s">
        <v>41</v>
      </c>
      <c r="K26" t="s">
        <v>41</v>
      </c>
      <c r="L26" t="s">
        <v>41</v>
      </c>
      <c r="M26" t="s">
        <v>42</v>
      </c>
      <c r="N26" t="s">
        <v>43</v>
      </c>
      <c r="O26" t="s">
        <v>44</v>
      </c>
      <c r="P26" t="s">
        <v>45</v>
      </c>
      <c r="Q26" t="s">
        <v>51</v>
      </c>
      <c r="R26" t="s">
        <v>52</v>
      </c>
      <c r="S26" t="s">
        <v>48</v>
      </c>
      <c r="T26">
        <v>25825101</v>
      </c>
      <c r="U26" t="s">
        <v>74</v>
      </c>
      <c r="V26" t="s">
        <v>49</v>
      </c>
      <c r="X26">
        <v>15</v>
      </c>
      <c r="Y26">
        <v>10</v>
      </c>
      <c r="AB26">
        <v>25</v>
      </c>
    </row>
    <row r="27" spans="1:34" hidden="1" x14ac:dyDescent="0.3">
      <c r="A27" t="s">
        <v>40</v>
      </c>
      <c r="C27">
        <v>0.35916179337232002</v>
      </c>
      <c r="D27">
        <v>3.2163742690058499E-2</v>
      </c>
      <c r="E27" t="s">
        <v>41</v>
      </c>
      <c r="F27" t="s">
        <v>41</v>
      </c>
      <c r="G27" t="s">
        <v>41</v>
      </c>
      <c r="H27">
        <v>7.37</v>
      </c>
      <c r="I27">
        <v>0.66</v>
      </c>
      <c r="J27" t="s">
        <v>41</v>
      </c>
      <c r="K27" t="s">
        <v>41</v>
      </c>
      <c r="L27" t="s">
        <v>41</v>
      </c>
      <c r="M27" t="s">
        <v>42</v>
      </c>
      <c r="N27" t="s">
        <v>43</v>
      </c>
      <c r="O27" t="s">
        <v>44</v>
      </c>
      <c r="P27" t="s">
        <v>45</v>
      </c>
      <c r="Q27" t="s">
        <v>51</v>
      </c>
      <c r="R27" t="s">
        <v>52</v>
      </c>
      <c r="S27" t="s">
        <v>48</v>
      </c>
      <c r="T27">
        <v>28595236</v>
      </c>
      <c r="U27" t="s">
        <v>75</v>
      </c>
      <c r="V27" t="s">
        <v>49</v>
      </c>
      <c r="Z27">
        <v>39.6</v>
      </c>
      <c r="AB27">
        <v>22</v>
      </c>
    </row>
    <row r="28" spans="1:34" hidden="1" x14ac:dyDescent="0.3">
      <c r="A28" t="s">
        <v>40</v>
      </c>
      <c r="C28">
        <v>0.31676413255360603</v>
      </c>
      <c r="D28">
        <v>4.8245614035087703E-2</v>
      </c>
      <c r="E28" t="s">
        <v>41</v>
      </c>
      <c r="F28" t="s">
        <v>41</v>
      </c>
      <c r="G28" t="s">
        <v>41</v>
      </c>
      <c r="H28">
        <v>6.5</v>
      </c>
      <c r="I28">
        <v>0.99</v>
      </c>
      <c r="J28" t="s">
        <v>41</v>
      </c>
      <c r="K28" t="s">
        <v>41</v>
      </c>
      <c r="L28" t="s">
        <v>41</v>
      </c>
      <c r="M28" t="s">
        <v>42</v>
      </c>
      <c r="N28" t="s">
        <v>43</v>
      </c>
      <c r="O28" t="s">
        <v>44</v>
      </c>
      <c r="P28" t="s">
        <v>45</v>
      </c>
      <c r="Q28" t="s">
        <v>51</v>
      </c>
      <c r="R28" t="s">
        <v>52</v>
      </c>
      <c r="S28" t="s">
        <v>48</v>
      </c>
      <c r="T28">
        <v>28595236</v>
      </c>
      <c r="U28" t="s">
        <v>75</v>
      </c>
      <c r="V28" t="s">
        <v>49</v>
      </c>
      <c r="Z28">
        <v>39.1</v>
      </c>
      <c r="AB28">
        <v>11</v>
      </c>
    </row>
    <row r="29" spans="1:34" hidden="1" x14ac:dyDescent="0.3">
      <c r="A29" t="s">
        <v>40</v>
      </c>
      <c r="C29">
        <v>0.24610136452241699</v>
      </c>
      <c r="D29">
        <v>7.6998050682261204E-2</v>
      </c>
      <c r="E29" t="s">
        <v>41</v>
      </c>
      <c r="F29" t="s">
        <v>41</v>
      </c>
      <c r="G29" t="s">
        <v>41</v>
      </c>
      <c r="H29">
        <v>5.05</v>
      </c>
      <c r="I29">
        <v>1.58</v>
      </c>
      <c r="J29" t="s">
        <v>41</v>
      </c>
      <c r="K29" t="s">
        <v>41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51</v>
      </c>
      <c r="R29" t="s">
        <v>52</v>
      </c>
      <c r="S29" t="s">
        <v>48</v>
      </c>
      <c r="T29">
        <v>22648272</v>
      </c>
      <c r="U29" t="s">
        <v>76</v>
      </c>
      <c r="V29" t="s">
        <v>49</v>
      </c>
      <c r="X29">
        <v>5</v>
      </c>
      <c r="Y29">
        <v>3</v>
      </c>
      <c r="AB29">
        <v>8</v>
      </c>
    </row>
    <row r="30" spans="1:34" hidden="1" x14ac:dyDescent="0.3">
      <c r="A30" t="s">
        <v>40</v>
      </c>
      <c r="C30">
        <v>0.19493177387914201</v>
      </c>
      <c r="D30">
        <v>4.8732943469785598E-3</v>
      </c>
      <c r="E30">
        <v>2.5536062378167599</v>
      </c>
      <c r="F30" t="s">
        <v>41</v>
      </c>
      <c r="G30" t="s">
        <v>41</v>
      </c>
      <c r="H30">
        <v>4</v>
      </c>
      <c r="I30">
        <v>0.1</v>
      </c>
      <c r="J30">
        <v>52.4</v>
      </c>
      <c r="K30" t="s">
        <v>41</v>
      </c>
      <c r="L30" t="s">
        <v>41</v>
      </c>
      <c r="M30" t="s">
        <v>42</v>
      </c>
      <c r="N30" t="s">
        <v>55</v>
      </c>
      <c r="O30" t="s">
        <v>44</v>
      </c>
      <c r="P30" t="s">
        <v>45</v>
      </c>
      <c r="Q30" t="s">
        <v>46</v>
      </c>
      <c r="R30" t="s">
        <v>77</v>
      </c>
      <c r="S30" t="s">
        <v>48</v>
      </c>
      <c r="T30">
        <v>21632552</v>
      </c>
      <c r="U30" t="s">
        <v>78</v>
      </c>
      <c r="V30" t="s">
        <v>49</v>
      </c>
      <c r="W30" t="s">
        <v>79</v>
      </c>
      <c r="X30">
        <v>186</v>
      </c>
      <c r="Y30">
        <v>111</v>
      </c>
      <c r="Z30">
        <v>64.5</v>
      </c>
      <c r="AB30">
        <v>297</v>
      </c>
    </row>
    <row r="31" spans="1:34" hidden="1" x14ac:dyDescent="0.3">
      <c r="A31" t="s">
        <v>40</v>
      </c>
      <c r="C31">
        <v>4.3859649122807001E-2</v>
      </c>
      <c r="D31">
        <v>2.43664717348928E-2</v>
      </c>
      <c r="E31">
        <v>8.2846003898635501E-2</v>
      </c>
      <c r="F31" t="s">
        <v>41</v>
      </c>
      <c r="G31" t="s">
        <v>41</v>
      </c>
      <c r="H31">
        <v>0.9</v>
      </c>
      <c r="I31">
        <v>0.5</v>
      </c>
      <c r="J31">
        <v>1.7</v>
      </c>
      <c r="K31" t="s">
        <v>41</v>
      </c>
      <c r="L31" t="s">
        <v>41</v>
      </c>
      <c r="M31" t="s">
        <v>42</v>
      </c>
      <c r="N31" t="s">
        <v>55</v>
      </c>
      <c r="O31" t="s">
        <v>44</v>
      </c>
      <c r="P31" t="s">
        <v>45</v>
      </c>
      <c r="Q31" t="s">
        <v>46</v>
      </c>
      <c r="R31" t="s">
        <v>47</v>
      </c>
      <c r="S31" t="s">
        <v>48</v>
      </c>
      <c r="T31">
        <v>23300021</v>
      </c>
      <c r="U31" t="s">
        <v>80</v>
      </c>
      <c r="V31" t="s">
        <v>49</v>
      </c>
      <c r="W31" t="s">
        <v>81</v>
      </c>
      <c r="X31">
        <v>313</v>
      </c>
      <c r="Y31">
        <v>228</v>
      </c>
      <c r="Z31">
        <v>70</v>
      </c>
      <c r="AB31">
        <v>541</v>
      </c>
      <c r="AD31">
        <v>26.4</v>
      </c>
      <c r="AH31">
        <v>12.3</v>
      </c>
    </row>
    <row r="32" spans="1:34" hidden="1" x14ac:dyDescent="0.3">
      <c r="A32" t="s">
        <v>40</v>
      </c>
      <c r="C32">
        <v>2.2631578947368398</v>
      </c>
      <c r="D32">
        <v>0.331384015594542</v>
      </c>
      <c r="E32" t="s">
        <v>41</v>
      </c>
      <c r="F32" t="s">
        <v>41</v>
      </c>
      <c r="G32" t="s">
        <v>41</v>
      </c>
      <c r="H32">
        <v>46.44</v>
      </c>
      <c r="I32">
        <v>6.8</v>
      </c>
      <c r="J32" t="s">
        <v>41</v>
      </c>
      <c r="K32" t="s">
        <v>41</v>
      </c>
      <c r="L32" t="s">
        <v>41</v>
      </c>
      <c r="M32" t="s">
        <v>42</v>
      </c>
      <c r="N32" t="s">
        <v>43</v>
      </c>
      <c r="O32" t="s">
        <v>50</v>
      </c>
      <c r="P32" t="s">
        <v>45</v>
      </c>
      <c r="Q32" t="s">
        <v>66</v>
      </c>
      <c r="R32" t="s">
        <v>82</v>
      </c>
      <c r="S32" t="s">
        <v>48</v>
      </c>
      <c r="T32">
        <v>20501772</v>
      </c>
      <c r="U32" t="s">
        <v>83</v>
      </c>
      <c r="V32" t="s">
        <v>49</v>
      </c>
      <c r="X32">
        <v>34</v>
      </c>
      <c r="Y32">
        <v>52</v>
      </c>
      <c r="Z32">
        <v>54</v>
      </c>
      <c r="AB32">
        <v>86</v>
      </c>
      <c r="AD32">
        <v>25.3</v>
      </c>
    </row>
    <row r="33" spans="1:40" hidden="1" x14ac:dyDescent="0.3">
      <c r="A33" t="s">
        <v>40</v>
      </c>
      <c r="C33">
        <v>0.151072124756335</v>
      </c>
      <c r="D33">
        <v>9.2592592592592601E-2</v>
      </c>
      <c r="E33">
        <v>0.331384015594542</v>
      </c>
      <c r="F33" t="s">
        <v>41</v>
      </c>
      <c r="G33" t="s">
        <v>41</v>
      </c>
      <c r="H33">
        <v>3.1</v>
      </c>
      <c r="I33">
        <v>1.9</v>
      </c>
      <c r="J33">
        <v>6.8</v>
      </c>
      <c r="K33" t="s">
        <v>41</v>
      </c>
      <c r="L33" t="s">
        <v>41</v>
      </c>
      <c r="M33" t="s">
        <v>42</v>
      </c>
      <c r="N33" t="s">
        <v>43</v>
      </c>
      <c r="O33" t="s">
        <v>44</v>
      </c>
      <c r="P33" t="s">
        <v>45</v>
      </c>
      <c r="Q33" t="s">
        <v>46</v>
      </c>
      <c r="R33" t="s">
        <v>47</v>
      </c>
      <c r="S33" t="s">
        <v>48</v>
      </c>
      <c r="T33">
        <v>20373009</v>
      </c>
      <c r="U33" t="s">
        <v>84</v>
      </c>
      <c r="V33" t="s">
        <v>49</v>
      </c>
      <c r="W33" t="s">
        <v>85</v>
      </c>
      <c r="Z33">
        <v>57.3</v>
      </c>
      <c r="AB33">
        <v>184</v>
      </c>
      <c r="AC33">
        <v>67.2</v>
      </c>
      <c r="AD33">
        <v>25.5</v>
      </c>
      <c r="AE33">
        <v>162.5</v>
      </c>
      <c r="AF33" t="s">
        <v>86</v>
      </c>
    </row>
    <row r="34" spans="1:40" hidden="1" x14ac:dyDescent="0.3">
      <c r="A34" t="s">
        <v>40</v>
      </c>
      <c r="C34">
        <v>7.6510721247563404E-2</v>
      </c>
      <c r="D34">
        <v>4.87329434697856E-2</v>
      </c>
      <c r="E34">
        <v>9.2592592592592601E-2</v>
      </c>
      <c r="F34" t="s">
        <v>41</v>
      </c>
      <c r="G34" t="s">
        <v>41</v>
      </c>
      <c r="H34">
        <v>1.57</v>
      </c>
      <c r="I34">
        <v>1</v>
      </c>
      <c r="J34">
        <v>1.9</v>
      </c>
      <c r="K34" t="s">
        <v>41</v>
      </c>
      <c r="L34" t="s">
        <v>41</v>
      </c>
      <c r="M34" t="s">
        <v>42</v>
      </c>
      <c r="N34" t="s">
        <v>43</v>
      </c>
      <c r="O34" t="s">
        <v>44</v>
      </c>
      <c r="P34" t="s">
        <v>45</v>
      </c>
      <c r="Q34" t="s">
        <v>46</v>
      </c>
      <c r="R34" t="s">
        <v>47</v>
      </c>
      <c r="S34" t="s">
        <v>48</v>
      </c>
      <c r="T34">
        <v>22238172</v>
      </c>
      <c r="U34" t="s">
        <v>87</v>
      </c>
      <c r="V34" t="s">
        <v>49</v>
      </c>
      <c r="W34" t="s">
        <v>88</v>
      </c>
      <c r="X34">
        <v>7</v>
      </c>
      <c r="Y34">
        <v>14</v>
      </c>
      <c r="Z34">
        <v>42</v>
      </c>
      <c r="AB34">
        <v>21</v>
      </c>
    </row>
    <row r="35" spans="1:40" hidden="1" x14ac:dyDescent="0.3">
      <c r="A35" t="s">
        <v>40</v>
      </c>
      <c r="C35">
        <v>0.155945419103314</v>
      </c>
      <c r="D35">
        <v>0.116959064327485</v>
      </c>
      <c r="E35" t="s">
        <v>41</v>
      </c>
      <c r="F35" t="s">
        <v>41</v>
      </c>
      <c r="G35" t="s">
        <v>41</v>
      </c>
      <c r="H35">
        <v>3.2</v>
      </c>
      <c r="I35">
        <v>2.4</v>
      </c>
      <c r="J35" t="s">
        <v>41</v>
      </c>
      <c r="K35" t="s">
        <v>41</v>
      </c>
      <c r="L35" t="s">
        <v>41</v>
      </c>
      <c r="M35" t="s">
        <v>42</v>
      </c>
      <c r="N35" t="s">
        <v>55</v>
      </c>
      <c r="O35" t="s">
        <v>44</v>
      </c>
      <c r="P35" t="s">
        <v>45</v>
      </c>
      <c r="Q35" t="s">
        <v>51</v>
      </c>
      <c r="R35" t="s">
        <v>52</v>
      </c>
      <c r="S35" t="s">
        <v>48</v>
      </c>
      <c r="T35">
        <v>30814550</v>
      </c>
      <c r="U35" t="s">
        <v>89</v>
      </c>
      <c r="V35" t="s">
        <v>49</v>
      </c>
      <c r="X35">
        <v>10</v>
      </c>
      <c r="Y35">
        <v>17</v>
      </c>
      <c r="Z35">
        <v>45.2</v>
      </c>
      <c r="AB35">
        <v>27</v>
      </c>
      <c r="AD35">
        <v>28</v>
      </c>
    </row>
    <row r="36" spans="1:40" hidden="1" x14ac:dyDescent="0.3">
      <c r="A36" t="s">
        <v>40</v>
      </c>
      <c r="C36">
        <v>0.15155945419103301</v>
      </c>
      <c r="D36" t="s">
        <v>41</v>
      </c>
      <c r="E36" t="s">
        <v>41</v>
      </c>
      <c r="F36" t="s">
        <v>41</v>
      </c>
      <c r="G36" t="s">
        <v>41</v>
      </c>
      <c r="H36">
        <v>3.11</v>
      </c>
      <c r="I36" t="s">
        <v>41</v>
      </c>
      <c r="J36" t="s">
        <v>41</v>
      </c>
      <c r="K36" t="s">
        <v>41</v>
      </c>
      <c r="L36" t="s">
        <v>41</v>
      </c>
      <c r="M36" t="s">
        <v>42</v>
      </c>
      <c r="N36" t="s">
        <v>55</v>
      </c>
      <c r="O36" t="s">
        <v>44</v>
      </c>
      <c r="P36" t="s">
        <v>45</v>
      </c>
      <c r="Q36" t="s">
        <v>51</v>
      </c>
      <c r="R36" t="s">
        <v>41</v>
      </c>
      <c r="S36" t="s">
        <v>48</v>
      </c>
      <c r="T36">
        <v>11762815</v>
      </c>
      <c r="U36" t="s">
        <v>90</v>
      </c>
      <c r="V36" t="s">
        <v>49</v>
      </c>
      <c r="X36">
        <v>26</v>
      </c>
      <c r="Y36">
        <v>24</v>
      </c>
      <c r="Z36">
        <v>38.9</v>
      </c>
      <c r="AB36">
        <v>50</v>
      </c>
    </row>
    <row r="37" spans="1:40" hidden="1" x14ac:dyDescent="0.3">
      <c r="A37" t="s">
        <v>40</v>
      </c>
      <c r="C37">
        <v>0.15350877192982501</v>
      </c>
      <c r="D37">
        <v>2.43664717348928E-2</v>
      </c>
      <c r="E37">
        <v>0.36549707602339199</v>
      </c>
      <c r="F37">
        <v>2.43664717348928E-2</v>
      </c>
      <c r="G37">
        <v>0.36549707602339199</v>
      </c>
      <c r="H37">
        <v>3.15</v>
      </c>
      <c r="I37">
        <v>0.5</v>
      </c>
      <c r="J37">
        <v>7.5</v>
      </c>
      <c r="K37">
        <v>0.5</v>
      </c>
      <c r="L37">
        <v>7.5</v>
      </c>
      <c r="M37" t="s">
        <v>42</v>
      </c>
      <c r="N37" t="s">
        <v>55</v>
      </c>
      <c r="O37" t="s">
        <v>44</v>
      </c>
      <c r="P37" t="s">
        <v>45</v>
      </c>
      <c r="Q37" t="s">
        <v>46</v>
      </c>
      <c r="R37" t="s">
        <v>54</v>
      </c>
      <c r="S37" t="s">
        <v>48</v>
      </c>
      <c r="T37">
        <v>12115531</v>
      </c>
      <c r="U37" t="s">
        <v>91</v>
      </c>
      <c r="V37" t="s">
        <v>49</v>
      </c>
      <c r="X37">
        <v>26</v>
      </c>
      <c r="Y37">
        <v>24</v>
      </c>
      <c r="Z37">
        <v>49</v>
      </c>
      <c r="AB37">
        <v>50</v>
      </c>
    </row>
    <row r="38" spans="1:40" hidden="1" x14ac:dyDescent="0.3">
      <c r="A38" t="s">
        <v>40</v>
      </c>
      <c r="C38">
        <v>2.24658869395711</v>
      </c>
      <c r="D38">
        <v>0.78460038986354796</v>
      </c>
      <c r="E38" t="s">
        <v>41</v>
      </c>
      <c r="F38" t="s">
        <v>41</v>
      </c>
      <c r="G38" t="s">
        <v>41</v>
      </c>
      <c r="H38">
        <v>46.1</v>
      </c>
      <c r="I38">
        <v>16.100000000000001</v>
      </c>
      <c r="J38" t="s">
        <v>41</v>
      </c>
      <c r="K38" t="s">
        <v>41</v>
      </c>
      <c r="L38" t="s">
        <v>41</v>
      </c>
      <c r="M38" t="s">
        <v>42</v>
      </c>
      <c r="N38" t="s">
        <v>55</v>
      </c>
      <c r="O38" t="s">
        <v>92</v>
      </c>
      <c r="P38" t="s">
        <v>45</v>
      </c>
      <c r="Q38" t="s">
        <v>51</v>
      </c>
      <c r="R38" t="s">
        <v>52</v>
      </c>
      <c r="S38" t="s">
        <v>56</v>
      </c>
      <c r="T38" t="s">
        <v>57</v>
      </c>
      <c r="U38" t="s">
        <v>93</v>
      </c>
      <c r="V38" t="s">
        <v>49</v>
      </c>
      <c r="X38">
        <v>9</v>
      </c>
      <c r="Y38">
        <v>6</v>
      </c>
      <c r="Z38">
        <v>35.1</v>
      </c>
      <c r="AB38">
        <v>15</v>
      </c>
      <c r="AJ38">
        <v>98</v>
      </c>
    </row>
    <row r="39" spans="1:40" hidden="1" x14ac:dyDescent="0.3">
      <c r="A39" t="s">
        <v>40</v>
      </c>
      <c r="C39">
        <v>0.20467836257309899</v>
      </c>
      <c r="D39">
        <v>4.3859649122807001E-2</v>
      </c>
      <c r="E39">
        <v>0.248538011695906</v>
      </c>
      <c r="F39" t="s">
        <v>41</v>
      </c>
      <c r="G39" t="s">
        <v>41</v>
      </c>
      <c r="H39">
        <v>4.2</v>
      </c>
      <c r="I39">
        <v>0.9</v>
      </c>
      <c r="J39">
        <v>5.0999999999999996</v>
      </c>
      <c r="K39" t="s">
        <v>41</v>
      </c>
      <c r="L39" t="s">
        <v>41</v>
      </c>
      <c r="M39" t="s">
        <v>42</v>
      </c>
      <c r="N39" t="s">
        <v>55</v>
      </c>
      <c r="O39" t="s">
        <v>50</v>
      </c>
      <c r="P39" t="s">
        <v>45</v>
      </c>
      <c r="Q39" t="s">
        <v>46</v>
      </c>
      <c r="R39" t="s">
        <v>47</v>
      </c>
      <c r="S39" t="s">
        <v>48</v>
      </c>
      <c r="T39">
        <v>23028695</v>
      </c>
      <c r="U39" t="s">
        <v>94</v>
      </c>
      <c r="V39" t="s">
        <v>49</v>
      </c>
      <c r="X39">
        <v>7</v>
      </c>
      <c r="Y39">
        <v>5</v>
      </c>
      <c r="Z39">
        <v>30.7</v>
      </c>
      <c r="AB39">
        <v>12</v>
      </c>
    </row>
    <row r="40" spans="1:40" hidden="1" x14ac:dyDescent="0.3">
      <c r="A40" t="s">
        <v>40</v>
      </c>
      <c r="C40">
        <v>0.19005847953216401</v>
      </c>
      <c r="D40">
        <v>0.175438596491228</v>
      </c>
      <c r="E40" t="s">
        <v>41</v>
      </c>
      <c r="F40" t="s">
        <v>41</v>
      </c>
      <c r="G40" t="s">
        <v>41</v>
      </c>
      <c r="H40">
        <v>3.9</v>
      </c>
      <c r="I40">
        <v>3.6</v>
      </c>
      <c r="J40" t="s">
        <v>41</v>
      </c>
      <c r="K40" t="s">
        <v>41</v>
      </c>
      <c r="L40" t="s">
        <v>41</v>
      </c>
      <c r="M40" t="s">
        <v>42</v>
      </c>
      <c r="N40" t="s">
        <v>55</v>
      </c>
      <c r="O40" t="s">
        <v>50</v>
      </c>
      <c r="P40" t="s">
        <v>45</v>
      </c>
      <c r="Q40" t="s">
        <v>51</v>
      </c>
      <c r="R40" t="s">
        <v>95</v>
      </c>
      <c r="S40" t="s">
        <v>48</v>
      </c>
      <c r="T40">
        <v>12459041</v>
      </c>
      <c r="U40" t="s">
        <v>96</v>
      </c>
      <c r="V40" t="s">
        <v>49</v>
      </c>
    </row>
    <row r="41" spans="1:40" hidden="1" x14ac:dyDescent="0.3">
      <c r="A41" t="s">
        <v>40</v>
      </c>
      <c r="C41">
        <v>0.45808966861598399</v>
      </c>
      <c r="D41">
        <v>0.42397660818713401</v>
      </c>
      <c r="E41">
        <v>0.50194931773879103</v>
      </c>
      <c r="F41" t="s">
        <v>41</v>
      </c>
      <c r="G41" t="s">
        <v>41</v>
      </c>
      <c r="H41">
        <v>9.4</v>
      </c>
      <c r="I41">
        <v>8.6999999999999993</v>
      </c>
      <c r="J41">
        <v>10.3</v>
      </c>
      <c r="K41" t="s">
        <v>41</v>
      </c>
      <c r="L41" t="s">
        <v>41</v>
      </c>
      <c r="M41" t="s">
        <v>42</v>
      </c>
      <c r="N41" t="s">
        <v>55</v>
      </c>
      <c r="O41" t="s">
        <v>44</v>
      </c>
      <c r="P41" t="s">
        <v>45</v>
      </c>
      <c r="Q41" t="s">
        <v>46</v>
      </c>
      <c r="R41" t="s">
        <v>47</v>
      </c>
      <c r="S41" t="s">
        <v>48</v>
      </c>
      <c r="T41">
        <v>26604855</v>
      </c>
      <c r="U41" t="s">
        <v>97</v>
      </c>
      <c r="V41" t="s">
        <v>49</v>
      </c>
      <c r="X41">
        <v>13</v>
      </c>
      <c r="Y41">
        <v>3</v>
      </c>
      <c r="Z41">
        <v>34</v>
      </c>
      <c r="AB41">
        <v>16</v>
      </c>
      <c r="AF41" t="s">
        <v>98</v>
      </c>
      <c r="AJ41">
        <v>93</v>
      </c>
    </row>
    <row r="42" spans="1:40" hidden="1" x14ac:dyDescent="0.3">
      <c r="A42" t="s">
        <v>40</v>
      </c>
      <c r="C42">
        <v>4.3859649122807001E-2</v>
      </c>
      <c r="D42">
        <v>4.8732943469785598E-3</v>
      </c>
      <c r="E42" t="s">
        <v>41</v>
      </c>
      <c r="F42" t="s">
        <v>41</v>
      </c>
      <c r="G42" t="s">
        <v>41</v>
      </c>
      <c r="H42">
        <v>0.9</v>
      </c>
      <c r="I42">
        <v>0.1</v>
      </c>
      <c r="J42" t="s">
        <v>41</v>
      </c>
      <c r="K42" t="s">
        <v>41</v>
      </c>
      <c r="L42" t="s">
        <v>41</v>
      </c>
      <c r="M42" t="s">
        <v>42</v>
      </c>
      <c r="N42" t="s">
        <v>55</v>
      </c>
      <c r="O42" t="s">
        <v>50</v>
      </c>
      <c r="P42" t="s">
        <v>45</v>
      </c>
      <c r="Q42" t="s">
        <v>51</v>
      </c>
      <c r="R42" t="s">
        <v>52</v>
      </c>
      <c r="S42" t="s">
        <v>48</v>
      </c>
      <c r="T42">
        <v>24163809</v>
      </c>
      <c r="U42" t="s">
        <v>99</v>
      </c>
      <c r="V42" t="s">
        <v>49</v>
      </c>
      <c r="AB42">
        <v>270</v>
      </c>
    </row>
    <row r="43" spans="1:40" hidden="1" x14ac:dyDescent="0.3">
      <c r="A43" t="s">
        <v>40</v>
      </c>
      <c r="C43">
        <v>0.28265107212475599</v>
      </c>
      <c r="D43">
        <v>0.248538011695906</v>
      </c>
      <c r="E43">
        <v>0.31676413255360603</v>
      </c>
      <c r="F43" t="s">
        <v>41</v>
      </c>
      <c r="G43" t="s">
        <v>41</v>
      </c>
      <c r="H43">
        <v>5.8</v>
      </c>
      <c r="I43">
        <v>5.0999999999999996</v>
      </c>
      <c r="J43">
        <v>6.5</v>
      </c>
      <c r="K43" t="s">
        <v>41</v>
      </c>
      <c r="L43" t="s">
        <v>41</v>
      </c>
      <c r="M43" t="s">
        <v>42</v>
      </c>
      <c r="N43" t="s">
        <v>55</v>
      </c>
      <c r="O43" t="s">
        <v>44</v>
      </c>
      <c r="P43" t="s">
        <v>45</v>
      </c>
      <c r="Q43" t="s">
        <v>46</v>
      </c>
      <c r="R43" t="s">
        <v>47</v>
      </c>
      <c r="S43" t="s">
        <v>48</v>
      </c>
      <c r="T43">
        <v>25587794</v>
      </c>
      <c r="U43" t="s">
        <v>100</v>
      </c>
      <c r="V43" t="s">
        <v>49</v>
      </c>
      <c r="X43">
        <v>10</v>
      </c>
      <c r="Y43">
        <v>9</v>
      </c>
      <c r="Z43">
        <v>51.1</v>
      </c>
      <c r="AB43">
        <v>19</v>
      </c>
    </row>
    <row r="44" spans="1:40" hidden="1" x14ac:dyDescent="0.3">
      <c r="A44" t="s">
        <v>40</v>
      </c>
      <c r="C44">
        <v>0.14619883040935699</v>
      </c>
      <c r="D44">
        <v>9.74658869395712E-2</v>
      </c>
      <c r="E44">
        <v>0.35575048732943498</v>
      </c>
      <c r="F44">
        <v>9.74658869395712E-2</v>
      </c>
      <c r="G44">
        <v>0.35575048732943498</v>
      </c>
      <c r="H44">
        <v>3</v>
      </c>
      <c r="I44">
        <v>2</v>
      </c>
      <c r="J44">
        <v>7.3</v>
      </c>
      <c r="K44">
        <v>2</v>
      </c>
      <c r="L44">
        <v>7.3</v>
      </c>
      <c r="M44" t="s">
        <v>42</v>
      </c>
      <c r="N44" t="s">
        <v>55</v>
      </c>
      <c r="O44" t="s">
        <v>44</v>
      </c>
      <c r="P44" t="s">
        <v>45</v>
      </c>
      <c r="Q44" t="s">
        <v>46</v>
      </c>
      <c r="R44" t="s">
        <v>54</v>
      </c>
      <c r="S44" t="s">
        <v>48</v>
      </c>
      <c r="T44">
        <v>16645324</v>
      </c>
      <c r="U44" t="s">
        <v>101</v>
      </c>
      <c r="V44" t="s">
        <v>49</v>
      </c>
      <c r="AB44">
        <v>50</v>
      </c>
    </row>
    <row r="45" spans="1:40" hidden="1" x14ac:dyDescent="0.3">
      <c r="A45" t="s">
        <v>40</v>
      </c>
      <c r="C45">
        <v>5.8479532163742701E-2</v>
      </c>
      <c r="D45">
        <v>5.8479532163742701E-2</v>
      </c>
      <c r="E45">
        <v>5.8479532163742701E-2</v>
      </c>
      <c r="F45" t="s">
        <v>41</v>
      </c>
      <c r="G45" t="s">
        <v>41</v>
      </c>
      <c r="H45">
        <v>1.2</v>
      </c>
      <c r="I45">
        <v>1.2</v>
      </c>
      <c r="J45">
        <v>1.2</v>
      </c>
      <c r="K45" t="s">
        <v>41</v>
      </c>
      <c r="L45" t="s">
        <v>41</v>
      </c>
      <c r="M45" t="s">
        <v>42</v>
      </c>
      <c r="N45" t="s">
        <v>55</v>
      </c>
      <c r="O45" t="s">
        <v>50</v>
      </c>
      <c r="P45" t="s">
        <v>45</v>
      </c>
      <c r="Q45" t="s">
        <v>46</v>
      </c>
      <c r="R45" t="s">
        <v>47</v>
      </c>
      <c r="S45" t="s">
        <v>48</v>
      </c>
      <c r="T45">
        <v>31986264</v>
      </c>
      <c r="U45" t="s">
        <v>102</v>
      </c>
      <c r="V45" t="s">
        <v>49</v>
      </c>
      <c r="AB45">
        <v>4</v>
      </c>
    </row>
    <row r="46" spans="1:40" x14ac:dyDescent="0.3">
      <c r="A46" t="s">
        <v>40</v>
      </c>
      <c r="C46">
        <v>0.44346978557504901</v>
      </c>
      <c r="D46">
        <v>7.30994152046784E-2</v>
      </c>
      <c r="E46">
        <v>0.69688109161793399</v>
      </c>
      <c r="F46" t="s">
        <v>41</v>
      </c>
      <c r="G46" t="s">
        <v>41</v>
      </c>
      <c r="H46">
        <v>9.1</v>
      </c>
      <c r="I46">
        <v>1.5</v>
      </c>
      <c r="J46">
        <v>14.3</v>
      </c>
      <c r="K46" t="s">
        <v>41</v>
      </c>
      <c r="L46" t="s">
        <v>41</v>
      </c>
      <c r="M46" t="s">
        <v>42</v>
      </c>
      <c r="N46" t="s">
        <v>55</v>
      </c>
      <c r="O46" t="s">
        <v>50</v>
      </c>
      <c r="P46" t="s">
        <v>103</v>
      </c>
      <c r="Q46" t="s">
        <v>46</v>
      </c>
      <c r="R46" t="s">
        <v>47</v>
      </c>
      <c r="S46" t="s">
        <v>48</v>
      </c>
      <c r="T46">
        <v>31986264</v>
      </c>
      <c r="U46" t="s">
        <v>102</v>
      </c>
      <c r="V46" t="s">
        <v>49</v>
      </c>
      <c r="X46">
        <v>11</v>
      </c>
      <c r="Y46">
        <v>2</v>
      </c>
      <c r="Z46">
        <v>49</v>
      </c>
      <c r="AB46">
        <v>13</v>
      </c>
      <c r="AF46" t="s">
        <v>104</v>
      </c>
    </row>
    <row r="47" spans="1:40" x14ac:dyDescent="0.3">
      <c r="A47" t="s">
        <v>40</v>
      </c>
      <c r="C47">
        <v>6.33528265107213E-2</v>
      </c>
      <c r="D47">
        <v>6.33528265107213E-2</v>
      </c>
      <c r="E47">
        <v>0.43859649122806998</v>
      </c>
      <c r="F47" t="s">
        <v>41</v>
      </c>
      <c r="G47" t="s">
        <v>41</v>
      </c>
      <c r="H47">
        <v>1.3</v>
      </c>
      <c r="I47">
        <v>1.3</v>
      </c>
      <c r="J47">
        <v>9</v>
      </c>
      <c r="K47" t="s">
        <v>41</v>
      </c>
      <c r="L47" t="s">
        <v>41</v>
      </c>
      <c r="M47" t="s">
        <v>42</v>
      </c>
      <c r="N47" t="s">
        <v>55</v>
      </c>
      <c r="O47" t="s">
        <v>50</v>
      </c>
      <c r="P47" t="s">
        <v>103</v>
      </c>
      <c r="Q47" t="s">
        <v>46</v>
      </c>
      <c r="R47" t="s">
        <v>47</v>
      </c>
      <c r="S47" t="s">
        <v>48</v>
      </c>
      <c r="T47">
        <v>31986264</v>
      </c>
      <c r="U47" t="s">
        <v>102</v>
      </c>
      <c r="V47" t="s">
        <v>49</v>
      </c>
      <c r="X47">
        <v>19</v>
      </c>
      <c r="Y47">
        <v>9</v>
      </c>
      <c r="Z47">
        <v>49</v>
      </c>
      <c r="AB47">
        <v>28</v>
      </c>
      <c r="AF47" t="s">
        <v>105</v>
      </c>
    </row>
    <row r="48" spans="1:40" x14ac:dyDescent="0.3">
      <c r="A48" t="s">
        <v>40</v>
      </c>
      <c r="C48">
        <v>0.26315789473684198</v>
      </c>
      <c r="D48">
        <v>0.14619883040935699</v>
      </c>
      <c r="E48">
        <v>0.38986354775828502</v>
      </c>
      <c r="F48" t="s">
        <v>41</v>
      </c>
      <c r="G48" t="s">
        <v>41</v>
      </c>
      <c r="H48">
        <v>5.4</v>
      </c>
      <c r="I48">
        <v>3</v>
      </c>
      <c r="J48">
        <v>8</v>
      </c>
      <c r="K48" t="s">
        <v>41</v>
      </c>
      <c r="L48" t="s">
        <v>41</v>
      </c>
      <c r="M48" t="s">
        <v>42</v>
      </c>
      <c r="N48" t="s">
        <v>55</v>
      </c>
      <c r="O48" t="s">
        <v>53</v>
      </c>
      <c r="P48" t="s">
        <v>103</v>
      </c>
      <c r="Q48" t="s">
        <v>46</v>
      </c>
      <c r="R48" t="s">
        <v>47</v>
      </c>
      <c r="S48" t="s">
        <v>48</v>
      </c>
      <c r="T48">
        <v>32317267</v>
      </c>
      <c r="U48" t="s">
        <v>106</v>
      </c>
      <c r="V48" t="s">
        <v>49</v>
      </c>
      <c r="X48">
        <v>58</v>
      </c>
      <c r="Y48">
        <v>38</v>
      </c>
      <c r="Z48">
        <v>55</v>
      </c>
      <c r="AB48">
        <v>96</v>
      </c>
      <c r="AN48" t="s">
        <v>107</v>
      </c>
    </row>
    <row r="49" spans="1:40" x14ac:dyDescent="0.3">
      <c r="A49" t="s">
        <v>40</v>
      </c>
      <c r="C49">
        <v>0.18031189083820701</v>
      </c>
      <c r="D49">
        <v>0.12670565302144299</v>
      </c>
      <c r="E49">
        <v>0.36549707602339199</v>
      </c>
      <c r="F49" t="s">
        <v>41</v>
      </c>
      <c r="G49" t="s">
        <v>41</v>
      </c>
      <c r="H49">
        <v>3.7</v>
      </c>
      <c r="I49">
        <v>2.6</v>
      </c>
      <c r="J49">
        <v>7.5</v>
      </c>
      <c r="K49" t="s">
        <v>41</v>
      </c>
      <c r="L49" t="s">
        <v>41</v>
      </c>
      <c r="M49" t="s">
        <v>42</v>
      </c>
      <c r="N49" t="s">
        <v>55</v>
      </c>
      <c r="O49" t="s">
        <v>53</v>
      </c>
      <c r="P49" t="s">
        <v>103</v>
      </c>
      <c r="Q49" t="s">
        <v>46</v>
      </c>
      <c r="R49" t="s">
        <v>47</v>
      </c>
      <c r="S49" t="s">
        <v>48</v>
      </c>
      <c r="T49">
        <v>32317267</v>
      </c>
      <c r="U49" t="s">
        <v>106</v>
      </c>
      <c r="V49" t="s">
        <v>49</v>
      </c>
      <c r="X49">
        <v>9</v>
      </c>
      <c r="Y49">
        <v>13</v>
      </c>
      <c r="Z49">
        <v>47.5</v>
      </c>
      <c r="AB49">
        <v>22</v>
      </c>
      <c r="AN49" t="s">
        <v>108</v>
      </c>
    </row>
    <row r="50" spans="1:40" x14ac:dyDescent="0.3">
      <c r="A50" t="s">
        <v>40</v>
      </c>
      <c r="C50">
        <v>0.28752436647173502</v>
      </c>
      <c r="D50">
        <v>0.14619883040935699</v>
      </c>
      <c r="E50">
        <v>0.40935672514619897</v>
      </c>
      <c r="F50" t="s">
        <v>41</v>
      </c>
      <c r="G50" t="s">
        <v>41</v>
      </c>
      <c r="H50">
        <v>5.9</v>
      </c>
      <c r="I50">
        <v>3</v>
      </c>
      <c r="J50">
        <v>8.4</v>
      </c>
      <c r="K50" t="s">
        <v>41</v>
      </c>
      <c r="L50" t="s">
        <v>41</v>
      </c>
      <c r="M50" t="s">
        <v>42</v>
      </c>
      <c r="N50" t="s">
        <v>55</v>
      </c>
      <c r="O50" t="s">
        <v>53</v>
      </c>
      <c r="P50" t="s">
        <v>103</v>
      </c>
      <c r="Q50" t="s">
        <v>46</v>
      </c>
      <c r="R50" t="s">
        <v>47</v>
      </c>
      <c r="S50" t="s">
        <v>48</v>
      </c>
      <c r="T50">
        <v>32317267</v>
      </c>
      <c r="U50" t="s">
        <v>106</v>
      </c>
      <c r="V50" t="s">
        <v>49</v>
      </c>
      <c r="X50">
        <v>49</v>
      </c>
      <c r="Y50">
        <v>25</v>
      </c>
      <c r="Z50">
        <v>57</v>
      </c>
      <c r="AB50">
        <v>74</v>
      </c>
      <c r="AN50" t="s">
        <v>109</v>
      </c>
    </row>
    <row r="53" spans="1:40" x14ac:dyDescent="0.3">
      <c r="A53" s="3"/>
      <c r="B53" s="2" t="s">
        <v>44</v>
      </c>
      <c r="C53" s="2" t="s">
        <v>50</v>
      </c>
      <c r="D53" s="2" t="s">
        <v>59</v>
      </c>
      <c r="E53" s="2" t="s">
        <v>110</v>
      </c>
      <c r="F53" s="2" t="s">
        <v>111</v>
      </c>
      <c r="G53" s="2" t="s">
        <v>53</v>
      </c>
      <c r="H53" s="2" t="s">
        <v>112</v>
      </c>
      <c r="I53" s="2" t="s">
        <v>113</v>
      </c>
    </row>
    <row r="54" spans="1:40" x14ac:dyDescent="0.3">
      <c r="A54" s="2" t="s">
        <v>114</v>
      </c>
      <c r="B54" s="3">
        <f>MEDIAN(C2,C5,C6,C7,C8,C9,C17,C18,C19,C20,C21,C22,C23,C24,C25,C26,C27,C28,C29,C30,C31,C33,C34,C35,C36,C37,C41,C43,C44)</f>
        <v>0.24610136452241699</v>
      </c>
      <c r="C54" s="3">
        <f>MEDIAN(C3,C13,C14,C15,C32,C39,C40,C42,C45)</f>
        <v>0.20467836257309899</v>
      </c>
      <c r="D54" s="3">
        <f>MEDIAN(C10,C11,C12)</f>
        <v>3.2811890838206601</v>
      </c>
      <c r="E54" s="3">
        <f>10*D54</f>
        <v>32.811890838206601</v>
      </c>
      <c r="F54" s="3" t="s">
        <v>41</v>
      </c>
      <c r="G54" s="3">
        <f>MEDIAN(C4)</f>
        <v>0.87719298245613997</v>
      </c>
      <c r="H54" s="3">
        <f>MEDIAN(C38)</f>
        <v>2.24658869395711</v>
      </c>
      <c r="I54" s="3" t="s">
        <v>41</v>
      </c>
    </row>
    <row r="55" spans="1:40" x14ac:dyDescent="0.3">
      <c r="A55" s="2" t="s">
        <v>115</v>
      </c>
      <c r="B55" s="3" t="s">
        <v>41</v>
      </c>
      <c r="C55" s="3">
        <f>MEDIAN(C46,C47)</f>
        <v>0.2534113060428852</v>
      </c>
      <c r="D55" s="3" t="s">
        <v>41</v>
      </c>
      <c r="E55" s="3" t="s">
        <v>41</v>
      </c>
      <c r="F55" s="3" t="s">
        <v>41</v>
      </c>
      <c r="G55" s="3">
        <f>MEDIAN(C48,C49,C50)</f>
        <v>0.26315789473684198</v>
      </c>
      <c r="H55" s="3" t="s">
        <v>41</v>
      </c>
      <c r="I55" s="3" t="s">
        <v>41</v>
      </c>
    </row>
  </sheetData>
  <autoFilter ref="A1:AN50">
    <filterColumn colId="15">
      <filters>
        <filter val="COVID-20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20200614_05-05-29_IL10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2020-06-14T13:47:44Z</dcterms:created>
  <dcterms:modified xsi:type="dcterms:W3CDTF">2020-06-14T13:47:44Z</dcterms:modified>
</cp:coreProperties>
</file>