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40009_{F2C1CDD1-124E-41BE-AC04-C24B446D7C14}" xr6:coauthVersionLast="45" xr6:coauthVersionMax="45" xr10:uidLastSave="{00000000-0000-0000-0000-000000000000}"/>
  <bookViews>
    <workbookView xWindow="-108" yWindow="-108" windowWidth="23256" windowHeight="12576"/>
  </bookViews>
  <sheets>
    <sheet name="20200614_05-11-27_CXCL10" sheetId="1" r:id="rId1"/>
  </sheets>
  <definedNames>
    <definedName name="_xlnm._FilterDatabase" localSheetId="0" hidden="1">'20200614_05-11-27_CXCL10'!$A$1:$AN$18</definedName>
  </definedNames>
  <calcPr calcId="0"/>
</workbook>
</file>

<file path=xl/calcChain.xml><?xml version="1.0" encoding="utf-8"?>
<calcChain xmlns="http://schemas.openxmlformats.org/spreadsheetml/2006/main">
  <c r="C23" i="1" l="1"/>
  <c r="H22" i="1"/>
  <c r="D22" i="1"/>
  <c r="E22" i="1" s="1"/>
  <c r="C22" i="1"/>
  <c r="B22" i="1"/>
</calcChain>
</file>

<file path=xl/sharedStrings.xml><?xml version="1.0" encoding="utf-8"?>
<sst xmlns="http://schemas.openxmlformats.org/spreadsheetml/2006/main" count="322" uniqueCount="80">
  <si>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</si>
  <si>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</si>
  <si>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</si>
  <si>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</si>
  <si>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</si>
  <si>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</si>
  <si>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</si>
  <si>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</si>
  <si>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</si>
  <si>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</si>
  <si>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</si>
  <si>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</si>
  <si>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</si>
  <si>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</si>
  <si>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</si>
  <si>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</si>
  <si>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</si>
  <si>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</si>
  <si>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</si>
  <si>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</si>
  <si>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</si>
  <si>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</si>
  <si>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</si>
  <si>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</si>
  <si>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</si>
  <si>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</si>
  <si>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</si>
  <si>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</si>
  <si>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</si>
  <si>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</si>
  <si>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</si>
  <si>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</si>
  <si>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</si>
  <si>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</si>
  <si>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</si>
  <si>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</si>
  <si>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</si>
  <si>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</si>
  <si>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</si>
  <si>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</si>
  <si>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IP-10</t>
  </si>
  <si>
    <t>NA</t>
  </si>
  <si>
    <t>pM</t>
  </si>
  <si>
    <t>pg/ml</t>
  </si>
  <si>
    <t>Plasma</t>
  </si>
  <si>
    <t>Healthy control</t>
  </si>
  <si>
    <t>GeomMean</t>
  </si>
  <si>
    <t>GeomSD</t>
  </si>
  <si>
    <t>PMID</t>
  </si>
  <si>
    <t>tab 2, p 1581</t>
  </si>
  <si>
    <t>Article</t>
  </si>
  <si>
    <t>pg/mL</t>
  </si>
  <si>
    <t>Serum</t>
  </si>
  <si>
    <t>Mean</t>
  </si>
  <si>
    <t>SD</t>
  </si>
  <si>
    <t>tab 4, p 6</t>
  </si>
  <si>
    <t>Broncho-alveolar lavage (BAL)</t>
  </si>
  <si>
    <t>SEM</t>
  </si>
  <si>
    <t>Fig. 6, p. 2797</t>
  </si>
  <si>
    <t>Never Smoker</t>
  </si>
  <si>
    <t>Smokers and ex-smokers</t>
  </si>
  <si>
    <t>Median</t>
  </si>
  <si>
    <t>IQR(Q1, Q3)</t>
  </si>
  <si>
    <t>Suppl. Fig. 1, p. 6</t>
  </si>
  <si>
    <t>COVID-2019</t>
  </si>
  <si>
    <t>No current smoking</t>
  </si>
  <si>
    <t>Current smoking - 3</t>
  </si>
  <si>
    <t>CXCL10</t>
  </si>
  <si>
    <t>Sputum</t>
  </si>
  <si>
    <t>table 2</t>
  </si>
  <si>
    <t>fig 2, p 11</t>
  </si>
  <si>
    <t>Fig. 1, p. 4</t>
  </si>
  <si>
    <t>Tab. 1, p. 693</t>
  </si>
  <si>
    <t>linning fluid</t>
  </si>
  <si>
    <t>lymph node</t>
  </si>
  <si>
    <t>Blood</t>
  </si>
  <si>
    <t>BAL</t>
  </si>
  <si>
    <t>EBC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</si>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</sst>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workbookViewId="0">
      <selection activeCell="H35" sqref="H35"/>
    </sheetView>
  </sheetViews>
  <sheetFormatPr defaultRowHeight="14.4" x14ac:dyDescent="0.3"/>
  <sheetData>
    <row r="1" spans="1:4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3">
      <c r="A2" t="s">
        <v>40</v>
      </c>
      <c r="C2">
        <v>3.7261029411764701</v>
      </c>
      <c r="D2">
        <v>0.154411764705882</v>
      </c>
      <c r="E2" t="s">
        <v>41</v>
      </c>
      <c r="F2" t="s">
        <v>41</v>
      </c>
      <c r="G2" t="s">
        <v>41</v>
      </c>
      <c r="H2">
        <v>40.54</v>
      </c>
      <c r="I2">
        <v>1.68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20501772</v>
      </c>
      <c r="U2" t="s">
        <v>49</v>
      </c>
      <c r="V2" t="s">
        <v>50</v>
      </c>
      <c r="X2">
        <v>34</v>
      </c>
      <c r="Y2">
        <v>52</v>
      </c>
      <c r="Z2">
        <v>54</v>
      </c>
      <c r="AB2">
        <v>86</v>
      </c>
      <c r="AD2">
        <v>25.3</v>
      </c>
    </row>
    <row r="3" spans="1:40" x14ac:dyDescent="0.3">
      <c r="A3" t="s">
        <v>40</v>
      </c>
      <c r="C3">
        <v>33.198529411764703</v>
      </c>
      <c r="D3">
        <v>11.4338235294118</v>
      </c>
      <c r="E3" t="s">
        <v>41</v>
      </c>
      <c r="F3" t="s">
        <v>41</v>
      </c>
      <c r="G3" t="s">
        <v>41</v>
      </c>
      <c r="H3">
        <v>361.2</v>
      </c>
      <c r="I3">
        <v>124.4</v>
      </c>
      <c r="J3" t="s">
        <v>41</v>
      </c>
      <c r="K3" t="s">
        <v>41</v>
      </c>
      <c r="L3" t="s">
        <v>41</v>
      </c>
      <c r="M3" t="s">
        <v>42</v>
      </c>
      <c r="N3" t="s">
        <v>51</v>
      </c>
      <c r="O3" t="s">
        <v>52</v>
      </c>
      <c r="P3" t="s">
        <v>45</v>
      </c>
      <c r="Q3" t="s">
        <v>53</v>
      </c>
      <c r="R3" t="s">
        <v>54</v>
      </c>
      <c r="S3" t="s">
        <v>48</v>
      </c>
      <c r="T3">
        <v>30814550</v>
      </c>
      <c r="U3" t="s">
        <v>55</v>
      </c>
      <c r="V3" t="s">
        <v>50</v>
      </c>
      <c r="X3">
        <v>10</v>
      </c>
      <c r="Y3">
        <v>17</v>
      </c>
      <c r="Z3">
        <v>45.2</v>
      </c>
      <c r="AB3">
        <v>27</v>
      </c>
      <c r="AD3">
        <v>28</v>
      </c>
    </row>
    <row r="4" spans="1:40" x14ac:dyDescent="0.3">
      <c r="A4" t="s">
        <v>40</v>
      </c>
      <c r="C4">
        <v>7.9512867647058796</v>
      </c>
      <c r="D4">
        <v>1.8961397058823499</v>
      </c>
      <c r="E4" t="s">
        <v>41</v>
      </c>
      <c r="F4" t="s">
        <v>41</v>
      </c>
      <c r="G4" t="s">
        <v>41</v>
      </c>
      <c r="H4">
        <v>86.51</v>
      </c>
      <c r="I4">
        <v>20.63</v>
      </c>
      <c r="J4" t="s">
        <v>41</v>
      </c>
      <c r="K4" t="s">
        <v>41</v>
      </c>
      <c r="L4" t="s">
        <v>41</v>
      </c>
      <c r="M4" t="s">
        <v>42</v>
      </c>
      <c r="N4" t="s">
        <v>51</v>
      </c>
      <c r="O4" t="s">
        <v>56</v>
      </c>
      <c r="P4" t="s">
        <v>45</v>
      </c>
      <c r="Q4" t="s">
        <v>53</v>
      </c>
      <c r="R4" t="s">
        <v>57</v>
      </c>
      <c r="S4" t="s">
        <v>48</v>
      </c>
      <c r="T4">
        <v>18684970</v>
      </c>
      <c r="U4" t="s">
        <v>58</v>
      </c>
      <c r="V4" t="s">
        <v>50</v>
      </c>
      <c r="Z4">
        <v>53</v>
      </c>
      <c r="AB4">
        <v>10</v>
      </c>
      <c r="AF4" t="s">
        <v>59</v>
      </c>
      <c r="AJ4">
        <v>104.4</v>
      </c>
    </row>
    <row r="5" spans="1:40" x14ac:dyDescent="0.3">
      <c r="A5" t="s">
        <v>40</v>
      </c>
      <c r="C5">
        <v>15.9025735294118</v>
      </c>
      <c r="D5">
        <v>4.2306985294117601</v>
      </c>
      <c r="E5" t="s">
        <v>41</v>
      </c>
      <c r="F5" t="s">
        <v>41</v>
      </c>
      <c r="G5" t="s">
        <v>41</v>
      </c>
      <c r="H5">
        <v>173.02</v>
      </c>
      <c r="I5">
        <v>46.03</v>
      </c>
      <c r="J5" t="s">
        <v>41</v>
      </c>
      <c r="K5" t="s">
        <v>41</v>
      </c>
      <c r="L5" t="s">
        <v>41</v>
      </c>
      <c r="M5" t="s">
        <v>42</v>
      </c>
      <c r="N5" t="s">
        <v>51</v>
      </c>
      <c r="O5" t="s">
        <v>56</v>
      </c>
      <c r="P5" t="s">
        <v>45</v>
      </c>
      <c r="Q5" t="s">
        <v>53</v>
      </c>
      <c r="R5" t="s">
        <v>57</v>
      </c>
      <c r="S5" t="s">
        <v>48</v>
      </c>
      <c r="T5">
        <v>18684970</v>
      </c>
      <c r="U5" t="s">
        <v>58</v>
      </c>
      <c r="V5" t="s">
        <v>50</v>
      </c>
      <c r="AB5">
        <v>20</v>
      </c>
      <c r="AF5" t="s">
        <v>60</v>
      </c>
    </row>
    <row r="6" spans="1:40" x14ac:dyDescent="0.3">
      <c r="A6" t="s">
        <v>40</v>
      </c>
      <c r="C6">
        <v>25</v>
      </c>
      <c r="D6">
        <v>0</v>
      </c>
      <c r="E6">
        <v>47.334558823529399</v>
      </c>
      <c r="F6" t="s">
        <v>41</v>
      </c>
      <c r="G6" t="s">
        <v>41</v>
      </c>
      <c r="H6">
        <v>272</v>
      </c>
      <c r="I6">
        <v>0</v>
      </c>
      <c r="J6">
        <v>515</v>
      </c>
      <c r="K6" t="s">
        <v>41</v>
      </c>
      <c r="L6" t="s">
        <v>41</v>
      </c>
      <c r="M6" t="s">
        <v>42</v>
      </c>
      <c r="N6" t="s">
        <v>51</v>
      </c>
      <c r="O6" t="s">
        <v>44</v>
      </c>
      <c r="P6" t="s">
        <v>45</v>
      </c>
      <c r="Q6" t="s">
        <v>61</v>
      </c>
      <c r="R6" t="s">
        <v>62</v>
      </c>
      <c r="S6" t="s">
        <v>48</v>
      </c>
      <c r="T6">
        <v>31986264</v>
      </c>
      <c r="U6" t="s">
        <v>63</v>
      </c>
      <c r="V6" t="s">
        <v>50</v>
      </c>
      <c r="AB6">
        <v>4</v>
      </c>
    </row>
    <row r="7" spans="1:40" x14ac:dyDescent="0.3">
      <c r="A7" t="s">
        <v>40</v>
      </c>
      <c r="C7">
        <v>100.27573529411799</v>
      </c>
      <c r="D7">
        <v>58.547794117647101</v>
      </c>
      <c r="E7">
        <v>261.94852941176498</v>
      </c>
      <c r="F7" t="s">
        <v>41</v>
      </c>
      <c r="G7" t="s">
        <v>41</v>
      </c>
      <c r="H7">
        <v>1091</v>
      </c>
      <c r="I7">
        <v>637</v>
      </c>
      <c r="J7">
        <v>2850</v>
      </c>
      <c r="K7" t="s">
        <v>41</v>
      </c>
      <c r="L7" t="s">
        <v>41</v>
      </c>
      <c r="M7" t="s">
        <v>42</v>
      </c>
      <c r="N7" t="s">
        <v>51</v>
      </c>
      <c r="O7" t="s">
        <v>44</v>
      </c>
      <c r="P7" t="s">
        <v>64</v>
      </c>
      <c r="Q7" t="s">
        <v>61</v>
      </c>
      <c r="R7" t="s">
        <v>62</v>
      </c>
      <c r="S7" t="s">
        <v>48</v>
      </c>
      <c r="T7">
        <v>31986264</v>
      </c>
      <c r="U7" t="s">
        <v>63</v>
      </c>
      <c r="V7" t="s">
        <v>50</v>
      </c>
      <c r="X7">
        <v>11</v>
      </c>
      <c r="Y7">
        <v>2</v>
      </c>
      <c r="Z7">
        <v>49</v>
      </c>
      <c r="AB7">
        <v>13</v>
      </c>
      <c r="AF7" t="s">
        <v>65</v>
      </c>
    </row>
    <row r="8" spans="1:40" x14ac:dyDescent="0.3">
      <c r="A8" t="s">
        <v>40</v>
      </c>
      <c r="C8">
        <v>103.033088235294</v>
      </c>
      <c r="D8">
        <v>52.941176470588204</v>
      </c>
      <c r="E8">
        <v>242.279411764706</v>
      </c>
      <c r="F8" t="s">
        <v>41</v>
      </c>
      <c r="G8" t="s">
        <v>41</v>
      </c>
      <c r="H8">
        <v>1121</v>
      </c>
      <c r="I8">
        <v>576</v>
      </c>
      <c r="J8">
        <v>2636</v>
      </c>
      <c r="K8" t="s">
        <v>41</v>
      </c>
      <c r="L8" t="s">
        <v>41</v>
      </c>
      <c r="M8" t="s">
        <v>42</v>
      </c>
      <c r="N8" t="s">
        <v>51</v>
      </c>
      <c r="O8" t="s">
        <v>44</v>
      </c>
      <c r="P8" t="s">
        <v>64</v>
      </c>
      <c r="Q8" t="s">
        <v>61</v>
      </c>
      <c r="R8" t="s">
        <v>62</v>
      </c>
      <c r="S8" t="s">
        <v>48</v>
      </c>
      <c r="T8">
        <v>31986264</v>
      </c>
      <c r="U8" t="s">
        <v>63</v>
      </c>
      <c r="V8" t="s">
        <v>50</v>
      </c>
      <c r="X8">
        <v>19</v>
      </c>
      <c r="Y8">
        <v>9</v>
      </c>
      <c r="Z8">
        <v>49</v>
      </c>
      <c r="AB8">
        <v>28</v>
      </c>
      <c r="AF8" t="s">
        <v>66</v>
      </c>
    </row>
    <row r="9" spans="1:40" x14ac:dyDescent="0.3">
      <c r="A9" t="s">
        <v>67</v>
      </c>
      <c r="C9">
        <v>21.501838235294102</v>
      </c>
      <c r="D9">
        <v>11.495404411764699</v>
      </c>
      <c r="E9" t="s">
        <v>41</v>
      </c>
      <c r="F9" t="s">
        <v>41</v>
      </c>
      <c r="G9" t="s">
        <v>41</v>
      </c>
      <c r="H9">
        <v>233.94</v>
      </c>
      <c r="I9">
        <v>125.07</v>
      </c>
      <c r="J9" t="s">
        <v>41</v>
      </c>
      <c r="K9" t="s">
        <v>41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53</v>
      </c>
      <c r="R9" t="s">
        <v>54</v>
      </c>
      <c r="S9" t="s">
        <v>48</v>
      </c>
      <c r="T9">
        <v>26424214</v>
      </c>
      <c r="V9" t="s">
        <v>50</v>
      </c>
      <c r="AB9">
        <v>6</v>
      </c>
    </row>
    <row r="10" spans="1:40" x14ac:dyDescent="0.3">
      <c r="A10" t="s">
        <v>67</v>
      </c>
      <c r="C10">
        <v>10.266544117647101</v>
      </c>
      <c r="D10">
        <v>8.8235294117646994</v>
      </c>
      <c r="E10" t="s">
        <v>41</v>
      </c>
      <c r="F10" t="s">
        <v>41</v>
      </c>
      <c r="G10" t="s">
        <v>41</v>
      </c>
      <c r="H10">
        <v>111.7</v>
      </c>
      <c r="I10">
        <v>96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61</v>
      </c>
      <c r="R10" t="s">
        <v>62</v>
      </c>
      <c r="S10" t="s">
        <v>48</v>
      </c>
      <c r="T10">
        <v>19837822</v>
      </c>
      <c r="V10" t="s">
        <v>50</v>
      </c>
      <c r="AB10">
        <v>48</v>
      </c>
    </row>
    <row r="11" spans="1:40" x14ac:dyDescent="0.3">
      <c r="A11" t="s">
        <v>67</v>
      </c>
      <c r="C11">
        <v>6.8933823529411802</v>
      </c>
      <c r="D11">
        <v>0.55147058823529405</v>
      </c>
      <c r="E11" t="s">
        <v>41</v>
      </c>
      <c r="F11" t="s">
        <v>41</v>
      </c>
      <c r="G11" t="s">
        <v>41</v>
      </c>
      <c r="H11">
        <v>75</v>
      </c>
      <c r="I11">
        <v>6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52</v>
      </c>
      <c r="P11" t="s">
        <v>45</v>
      </c>
      <c r="Q11" t="s">
        <v>53</v>
      </c>
      <c r="R11" t="s">
        <v>54</v>
      </c>
      <c r="S11" t="s">
        <v>48</v>
      </c>
      <c r="T11">
        <v>28638249</v>
      </c>
      <c r="V11" t="s">
        <v>50</v>
      </c>
      <c r="AB11">
        <v>50</v>
      </c>
    </row>
    <row r="12" spans="1:40" x14ac:dyDescent="0.3">
      <c r="A12" t="s">
        <v>67</v>
      </c>
      <c r="C12">
        <v>0.340073529411765</v>
      </c>
      <c r="D12">
        <v>1.7279411764705901</v>
      </c>
      <c r="E12" t="s">
        <v>41</v>
      </c>
      <c r="F12" t="s">
        <v>41</v>
      </c>
      <c r="G12" t="s">
        <v>41</v>
      </c>
      <c r="H12">
        <v>3.7</v>
      </c>
      <c r="I12">
        <v>18.8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68</v>
      </c>
      <c r="P12" t="s">
        <v>45</v>
      </c>
      <c r="Q12" t="s">
        <v>61</v>
      </c>
      <c r="R12" t="s">
        <v>62</v>
      </c>
      <c r="S12" t="s">
        <v>48</v>
      </c>
      <c r="T12">
        <v>17925429</v>
      </c>
      <c r="V12" t="s">
        <v>50</v>
      </c>
      <c r="AB12">
        <v>18</v>
      </c>
    </row>
    <row r="13" spans="1:40" x14ac:dyDescent="0.3">
      <c r="A13" t="s">
        <v>67</v>
      </c>
      <c r="C13">
        <v>49.825367647058798</v>
      </c>
      <c r="D13">
        <v>28.630514705882401</v>
      </c>
      <c r="E13" t="s">
        <v>41</v>
      </c>
      <c r="F13" t="s">
        <v>41</v>
      </c>
      <c r="G13" t="s">
        <v>41</v>
      </c>
      <c r="H13">
        <v>542.1</v>
      </c>
      <c r="I13">
        <v>311.5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61</v>
      </c>
      <c r="R13" t="s">
        <v>62</v>
      </c>
      <c r="S13" t="s">
        <v>48</v>
      </c>
      <c r="T13">
        <v>25980674</v>
      </c>
      <c r="U13" t="s">
        <v>69</v>
      </c>
      <c r="V13" t="s">
        <v>50</v>
      </c>
      <c r="AB13">
        <v>8</v>
      </c>
    </row>
    <row r="14" spans="1:40" x14ac:dyDescent="0.3">
      <c r="A14" t="s">
        <v>67</v>
      </c>
      <c r="C14">
        <v>9.0073529411764692</v>
      </c>
      <c r="D14">
        <v>5.4044117647058796</v>
      </c>
      <c r="E14" t="s">
        <v>41</v>
      </c>
      <c r="F14" t="s">
        <v>41</v>
      </c>
      <c r="G14" t="s">
        <v>41</v>
      </c>
      <c r="H14">
        <v>98</v>
      </c>
      <c r="I14">
        <v>58.8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52</v>
      </c>
      <c r="P14" t="s">
        <v>45</v>
      </c>
      <c r="Q14" t="s">
        <v>61</v>
      </c>
      <c r="R14" t="s">
        <v>62</v>
      </c>
      <c r="S14" t="s">
        <v>48</v>
      </c>
      <c r="T14">
        <v>19639049</v>
      </c>
      <c r="U14" t="s">
        <v>69</v>
      </c>
      <c r="V14" t="s">
        <v>50</v>
      </c>
      <c r="AB14">
        <v>30</v>
      </c>
    </row>
    <row r="15" spans="1:40" x14ac:dyDescent="0.3">
      <c r="A15" t="s">
        <v>67</v>
      </c>
      <c r="C15">
        <v>6.9669117647058796</v>
      </c>
      <c r="D15">
        <v>4.53125</v>
      </c>
      <c r="E15" t="s">
        <v>41</v>
      </c>
      <c r="F15" t="s">
        <v>41</v>
      </c>
      <c r="G15" t="s">
        <v>41</v>
      </c>
      <c r="H15">
        <v>75.8</v>
      </c>
      <c r="I15">
        <v>49.3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52</v>
      </c>
      <c r="P15" t="s">
        <v>45</v>
      </c>
      <c r="Q15" t="s">
        <v>61</v>
      </c>
      <c r="R15" t="s">
        <v>62</v>
      </c>
      <c r="S15" t="s">
        <v>48</v>
      </c>
      <c r="T15">
        <v>19639049</v>
      </c>
      <c r="U15" t="s">
        <v>69</v>
      </c>
      <c r="V15" t="s">
        <v>50</v>
      </c>
      <c r="AB15">
        <v>20</v>
      </c>
    </row>
    <row r="16" spans="1:40" x14ac:dyDescent="0.3">
      <c r="A16" t="s">
        <v>67</v>
      </c>
      <c r="C16">
        <v>34.007352941176499</v>
      </c>
      <c r="D16">
        <v>4.2279411764705896</v>
      </c>
      <c r="E16" t="s">
        <v>41</v>
      </c>
      <c r="F16" t="s">
        <v>41</v>
      </c>
      <c r="G16" t="s">
        <v>41</v>
      </c>
      <c r="H16">
        <v>370</v>
      </c>
      <c r="I16">
        <v>46</v>
      </c>
      <c r="J16" t="s">
        <v>41</v>
      </c>
      <c r="K16" t="s">
        <v>41</v>
      </c>
      <c r="L16" t="s">
        <v>41</v>
      </c>
      <c r="M16" t="s">
        <v>42</v>
      </c>
      <c r="N16" t="s">
        <v>43</v>
      </c>
      <c r="O16" t="s">
        <v>52</v>
      </c>
      <c r="P16" t="s">
        <v>45</v>
      </c>
      <c r="Q16" t="s">
        <v>53</v>
      </c>
      <c r="R16" t="s">
        <v>57</v>
      </c>
      <c r="S16" t="s">
        <v>48</v>
      </c>
      <c r="T16">
        <v>26520877</v>
      </c>
      <c r="U16" t="s">
        <v>70</v>
      </c>
      <c r="V16" t="s">
        <v>50</v>
      </c>
      <c r="X16">
        <v>4</v>
      </c>
      <c r="Y16">
        <v>6</v>
      </c>
      <c r="Z16">
        <v>47</v>
      </c>
    </row>
    <row r="17" spans="1:28" x14ac:dyDescent="0.3">
      <c r="A17" t="s">
        <v>67</v>
      </c>
      <c r="C17">
        <v>71.323529411764696</v>
      </c>
      <c r="D17">
        <v>62.224264705882298</v>
      </c>
      <c r="E17">
        <v>102.389705882353</v>
      </c>
      <c r="F17" t="s">
        <v>41</v>
      </c>
      <c r="G17" t="s">
        <v>41</v>
      </c>
      <c r="H17">
        <v>776</v>
      </c>
      <c r="I17">
        <v>677</v>
      </c>
      <c r="J17">
        <v>1114</v>
      </c>
      <c r="K17" t="s">
        <v>41</v>
      </c>
      <c r="L17" t="s">
        <v>41</v>
      </c>
      <c r="M17" t="s">
        <v>42</v>
      </c>
      <c r="N17" t="s">
        <v>51</v>
      </c>
      <c r="O17" t="s">
        <v>44</v>
      </c>
      <c r="P17" t="s">
        <v>45</v>
      </c>
      <c r="Q17" t="s">
        <v>61</v>
      </c>
      <c r="R17" t="s">
        <v>62</v>
      </c>
      <c r="S17" t="s">
        <v>48</v>
      </c>
      <c r="T17">
        <v>23028695</v>
      </c>
      <c r="U17" t="s">
        <v>71</v>
      </c>
      <c r="V17" t="s">
        <v>50</v>
      </c>
      <c r="X17">
        <v>7</v>
      </c>
      <c r="Y17">
        <v>5</v>
      </c>
      <c r="Z17">
        <v>30.7</v>
      </c>
      <c r="AB17">
        <v>12</v>
      </c>
    </row>
    <row r="18" spans="1:28" x14ac:dyDescent="0.3">
      <c r="A18" t="s">
        <v>67</v>
      </c>
      <c r="C18">
        <v>10.018382352941201</v>
      </c>
      <c r="D18">
        <v>8.4558823529411793</v>
      </c>
      <c r="E18">
        <v>14.0625</v>
      </c>
      <c r="F18" t="s">
        <v>41</v>
      </c>
      <c r="G18" t="s">
        <v>41</v>
      </c>
      <c r="H18">
        <v>109</v>
      </c>
      <c r="I18">
        <v>92</v>
      </c>
      <c r="J18">
        <v>153</v>
      </c>
      <c r="K18" t="s">
        <v>41</v>
      </c>
      <c r="L18" t="s">
        <v>41</v>
      </c>
      <c r="M18" t="s">
        <v>42</v>
      </c>
      <c r="N18" t="s">
        <v>51</v>
      </c>
      <c r="O18" t="s">
        <v>52</v>
      </c>
      <c r="P18" t="s">
        <v>45</v>
      </c>
      <c r="Q18" t="s">
        <v>61</v>
      </c>
      <c r="R18" t="s">
        <v>62</v>
      </c>
      <c r="S18" t="s">
        <v>48</v>
      </c>
      <c r="T18">
        <v>25587794</v>
      </c>
      <c r="U18" t="s">
        <v>72</v>
      </c>
      <c r="V18" t="s">
        <v>50</v>
      </c>
      <c r="X18">
        <v>10</v>
      </c>
      <c r="Y18">
        <v>9</v>
      </c>
      <c r="Z18">
        <v>51.1</v>
      </c>
      <c r="AB18">
        <v>19</v>
      </c>
    </row>
    <row r="21" spans="1:28" x14ac:dyDescent="0.3">
      <c r="A21" s="1"/>
      <c r="B21" s="2" t="s">
        <v>52</v>
      </c>
      <c r="C21" s="2" t="s">
        <v>44</v>
      </c>
      <c r="D21" s="2" t="s">
        <v>68</v>
      </c>
      <c r="E21" s="2" t="s">
        <v>73</v>
      </c>
      <c r="F21" s="2" t="s">
        <v>74</v>
      </c>
      <c r="G21" s="2" t="s">
        <v>75</v>
      </c>
      <c r="H21" s="2" t="s">
        <v>76</v>
      </c>
      <c r="I21" s="2" t="s">
        <v>77</v>
      </c>
    </row>
    <row r="22" spans="1:28" x14ac:dyDescent="0.3">
      <c r="A22" s="2" t="s">
        <v>78</v>
      </c>
      <c r="B22" s="1">
        <f>MEDIAN(C3,C11,C14,C15,C16,C18)</f>
        <v>9.5128676470588349</v>
      </c>
      <c r="C22" s="1">
        <f>MEDIAN(C2,C6,C9,C10,C13,C17)</f>
        <v>23.250919117647051</v>
      </c>
      <c r="D22" s="1">
        <f>MEDIAN(C12)</f>
        <v>0.340073529411765</v>
      </c>
      <c r="E22" s="1">
        <f>10*D22</f>
        <v>3.4007352941176499</v>
      </c>
      <c r="F22" s="1" t="s">
        <v>41</v>
      </c>
      <c r="G22" s="1" t="s">
        <v>41</v>
      </c>
      <c r="H22" s="1">
        <f>MEDIAN(C4,C5)</f>
        <v>11.92693014705884</v>
      </c>
      <c r="I22" s="1" t="s">
        <v>41</v>
      </c>
    </row>
    <row r="23" spans="1:28" x14ac:dyDescent="0.3">
      <c r="A23" s="2" t="s">
        <v>79</v>
      </c>
      <c r="B23" s="1" t="s">
        <v>41</v>
      </c>
      <c r="C23" s="1">
        <f>MEDIAN(C7,C8)</f>
        <v>101.654411764706</v>
      </c>
      <c r="D23" s="1" t="s">
        <v>41</v>
      </c>
      <c r="E23" s="1" t="s">
        <v>41</v>
      </c>
      <c r="F23" s="1" t="s">
        <v>41</v>
      </c>
      <c r="G23" s="1" t="s">
        <v>41</v>
      </c>
      <c r="H23" s="1" t="s">
        <v>41</v>
      </c>
      <c r="I23" s="1" t="s">
        <v>41</v>
      </c>
    </row>
  </sheetData>
  <autoFilter ref="A1:AN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20200614_05-11-27_CXCL10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2020-06-14T13:53:27Z</dcterms:created>
  <dcterms:modified xsi:type="dcterms:W3CDTF">2020-06-14T13:53:29Z</dcterms:modified>
</cp:coreProperties>
</file>