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40009_{E0D92F3A-793F-41F5-AFDC-F9CA843F5E2E}" xr6:coauthVersionLast="45" xr6:coauthVersionMax="45" xr10:uidLastSave="{00000000-0000-0000-0000-000000000000}"/>
  <bookViews>
    <workbookView xWindow="-108" yWindow="-108" windowWidth="23256" windowHeight="12576"/>
  </bookViews>
  <sheets>
    <sheet name="20200614_05-12-07_CCL2" sheetId="1" r:id="rId1"/>
  </sheets>
  <definedNames>
    <definedName name="_xlnm._FilterDatabase" localSheetId="0" hidden="1">'20200614_05-12-07_CCL2'!$A$1:$AN$22</definedName>
  </definedNames>
  <calcPr calcId="0"/>
</workbook>
</file>

<file path=xl/calcChain.xml><?xml version="1.0" encoding="utf-8"?>
<calcChain xmlns="http://schemas.openxmlformats.org/spreadsheetml/2006/main">
  <c r="C27" i="1" l="1"/>
  <c r="B27" i="1"/>
  <c r="H26" i="1"/>
  <c r="F26" i="1"/>
  <c r="D26" i="1"/>
  <c r="E26" i="1" s="1"/>
  <c r="C26" i="1"/>
  <c r="B26" i="1"/>
</calcChain>
</file>

<file path=xl/sharedStrings.xml><?xml version="1.0" encoding="utf-8"?>
<sst xmlns="http://schemas.openxmlformats.org/spreadsheetml/2006/main" count="354" uniqueCount="90">
  <si>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</si>
  <si>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</si>
  <si>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</si>
  <si>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</si>
  <si>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</si>
  <si>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</si>
  <si>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</si>
  <si>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</si>
  <si>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</si>
  <si>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</si>
  <si>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</si>
  <si>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</si>
  <si>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</si>
  <si>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</si>
  <si>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</si>
  <si>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</si>
  <si>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</si>
  <si>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</si>
  <si>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</si>
  <si>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</si>
  <si>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</si>
  <si>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</si>
  <si>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</si>
  <si>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</si>
  <si>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</si>
  <si>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</si>
  <si>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</si>
  <si>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</si>
  <si>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</si>
  <si>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</si>
  <si>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</si>
  <si>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</si>
  <si>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</si>
  <si>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</si>
  <si>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</si>
  <si>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</si>
  <si>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</si>
  <si>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</si>
  <si>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</si>
  <si>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</si>
  <si>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MCP-1</t>
  </si>
  <si>
    <t>NA</t>
  </si>
  <si>
    <t>pM</t>
  </si>
  <si>
    <t>pg/ml</t>
  </si>
  <si>
    <t>Serum</t>
  </si>
  <si>
    <t>Healthy control</t>
  </si>
  <si>
    <t>Mean</t>
  </si>
  <si>
    <t>SEM</t>
  </si>
  <si>
    <t>PMID</t>
  </si>
  <si>
    <t>fig 1, p 10</t>
  </si>
  <si>
    <t>Article</t>
  </si>
  <si>
    <t>pg/mL</t>
  </si>
  <si>
    <t>SD</t>
  </si>
  <si>
    <t>tab 4, p 6</t>
  </si>
  <si>
    <t>Sputum</t>
  </si>
  <si>
    <t>Average</t>
  </si>
  <si>
    <t>Not specified</t>
  </si>
  <si>
    <t>Fig. 1, p. 4</t>
  </si>
  <si>
    <t>Broncho-alveolar lavage (BAL)</t>
  </si>
  <si>
    <t>Median</t>
  </si>
  <si>
    <t>Fig. 1, p. 1379</t>
  </si>
  <si>
    <t>ng/mg_total protein_lung</t>
  </si>
  <si>
    <t>Lung tissue</t>
  </si>
  <si>
    <t>tab.1 p.66</t>
  </si>
  <si>
    <t>SE</t>
  </si>
  <si>
    <t>Tab. 1, p. 2424</t>
  </si>
  <si>
    <t>Plasma</t>
  </si>
  <si>
    <t>IQR(Q1, Q3)</t>
  </si>
  <si>
    <t>Suppl. Fig. 1, p. 6</t>
  </si>
  <si>
    <t>COVID-2019</t>
  </si>
  <si>
    <t>No current smoking</t>
  </si>
  <si>
    <t>Current smoking - 3</t>
  </si>
  <si>
    <t>CCL2</t>
  </si>
  <si>
    <t>ng/L</t>
  </si>
  <si>
    <t>table 2</t>
  </si>
  <si>
    <t>table 3</t>
  </si>
  <si>
    <t>Lymph node</t>
  </si>
  <si>
    <t>Fig.3,p.205</t>
  </si>
  <si>
    <t>Table 2, p.6</t>
  </si>
  <si>
    <t>fig. 1</t>
  </si>
  <si>
    <t>Fig. 1, p. 562</t>
  </si>
  <si>
    <t>Ex - 7/current - 3/non-smoker - 6</t>
  </si>
  <si>
    <t>Fig. 4, p. 7</t>
  </si>
  <si>
    <t>linning fluid</t>
  </si>
  <si>
    <t>lymph node</t>
  </si>
  <si>
    <t>Blood</t>
  </si>
  <si>
    <t>BAL</t>
  </si>
  <si>
    <t>EBC</t>
  </si>
  <si>
    <t>HC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</si>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</sst>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A25" sqref="A25:I27"/>
    </sheetView>
  </sheetViews>
  <sheetFormatPr defaultRowHeight="14.4" x14ac:dyDescent="0.3"/>
  <sheetData>
    <row r="1" spans="1:4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3">
      <c r="A2" t="s">
        <v>40</v>
      </c>
      <c r="C2">
        <v>21.396192203082499</v>
      </c>
      <c r="D2">
        <v>2.99184043517679</v>
      </c>
      <c r="E2" t="s">
        <v>41</v>
      </c>
      <c r="F2" t="s">
        <v>41</v>
      </c>
      <c r="G2" t="s">
        <v>41</v>
      </c>
      <c r="H2">
        <v>236</v>
      </c>
      <c r="I2">
        <v>33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26520877</v>
      </c>
      <c r="U2" t="s">
        <v>49</v>
      </c>
      <c r="V2" t="s">
        <v>50</v>
      </c>
      <c r="X2">
        <v>4</v>
      </c>
      <c r="Y2">
        <v>6</v>
      </c>
      <c r="Z2">
        <v>47</v>
      </c>
    </row>
    <row r="3" spans="1:40" x14ac:dyDescent="0.3">
      <c r="A3" t="s">
        <v>40</v>
      </c>
      <c r="C3">
        <v>38.748866727107902</v>
      </c>
      <c r="D3">
        <v>10.9610154125113</v>
      </c>
      <c r="E3" t="s">
        <v>41</v>
      </c>
      <c r="F3" t="s">
        <v>41</v>
      </c>
      <c r="G3" t="s">
        <v>41</v>
      </c>
      <c r="H3">
        <v>427.4</v>
      </c>
      <c r="I3">
        <v>120.9</v>
      </c>
      <c r="J3" t="s">
        <v>41</v>
      </c>
      <c r="K3" t="s">
        <v>41</v>
      </c>
      <c r="L3" t="s">
        <v>41</v>
      </c>
      <c r="M3" t="s">
        <v>42</v>
      </c>
      <c r="N3" t="s">
        <v>51</v>
      </c>
      <c r="O3" t="s">
        <v>44</v>
      </c>
      <c r="P3" t="s">
        <v>45</v>
      </c>
      <c r="Q3" t="s">
        <v>46</v>
      </c>
      <c r="R3" t="s">
        <v>52</v>
      </c>
      <c r="S3" t="s">
        <v>48</v>
      </c>
      <c r="T3">
        <v>30814550</v>
      </c>
      <c r="U3" t="s">
        <v>53</v>
      </c>
      <c r="V3" t="s">
        <v>50</v>
      </c>
      <c r="X3">
        <v>10</v>
      </c>
      <c r="Y3">
        <v>17</v>
      </c>
      <c r="Z3">
        <v>45.2</v>
      </c>
      <c r="AB3">
        <v>27</v>
      </c>
      <c r="AD3">
        <v>28</v>
      </c>
    </row>
    <row r="4" spans="1:40" x14ac:dyDescent="0.3">
      <c r="A4" t="s">
        <v>40</v>
      </c>
      <c r="C4">
        <v>2.0852221214868498</v>
      </c>
      <c r="D4">
        <v>0</v>
      </c>
      <c r="E4">
        <v>17.225747960108801</v>
      </c>
      <c r="F4">
        <v>0</v>
      </c>
      <c r="G4">
        <v>17.225747960108801</v>
      </c>
      <c r="H4">
        <v>23</v>
      </c>
      <c r="I4">
        <v>0</v>
      </c>
      <c r="J4">
        <v>190</v>
      </c>
      <c r="K4">
        <v>0</v>
      </c>
      <c r="L4">
        <v>190</v>
      </c>
      <c r="M4" t="s">
        <v>42</v>
      </c>
      <c r="N4" t="s">
        <v>51</v>
      </c>
      <c r="O4" t="s">
        <v>54</v>
      </c>
      <c r="P4" t="s">
        <v>45</v>
      </c>
      <c r="Q4" t="s">
        <v>55</v>
      </c>
      <c r="R4" t="s">
        <v>56</v>
      </c>
      <c r="S4" t="s">
        <v>48</v>
      </c>
      <c r="T4">
        <v>20205953</v>
      </c>
      <c r="U4" t="s">
        <v>57</v>
      </c>
      <c r="V4" t="s">
        <v>50</v>
      </c>
      <c r="X4">
        <v>6</v>
      </c>
      <c r="Y4">
        <v>10</v>
      </c>
      <c r="Z4">
        <v>25.2</v>
      </c>
      <c r="AB4">
        <v>16</v>
      </c>
      <c r="AJ4">
        <v>105.6</v>
      </c>
      <c r="AM4">
        <v>16</v>
      </c>
    </row>
    <row r="5" spans="1:40" x14ac:dyDescent="0.3">
      <c r="A5" t="s">
        <v>40</v>
      </c>
      <c r="C5">
        <v>10.045330915684501</v>
      </c>
      <c r="D5">
        <v>6.4007252946509503</v>
      </c>
      <c r="E5">
        <v>16.5004533091568</v>
      </c>
      <c r="F5">
        <v>6.4007252946509503</v>
      </c>
      <c r="G5">
        <v>16.5004533091568</v>
      </c>
      <c r="H5">
        <v>110.8</v>
      </c>
      <c r="I5">
        <v>70.599999999999994</v>
      </c>
      <c r="J5">
        <v>182</v>
      </c>
      <c r="K5">
        <v>70.599999999999994</v>
      </c>
      <c r="L5">
        <v>182</v>
      </c>
      <c r="M5" t="s">
        <v>42</v>
      </c>
      <c r="N5" t="s">
        <v>51</v>
      </c>
      <c r="O5" t="s">
        <v>58</v>
      </c>
      <c r="P5" t="s">
        <v>45</v>
      </c>
      <c r="Q5" t="s">
        <v>59</v>
      </c>
      <c r="R5" t="s">
        <v>56</v>
      </c>
      <c r="S5" t="s">
        <v>48</v>
      </c>
      <c r="T5">
        <v>9372648</v>
      </c>
      <c r="U5" t="s">
        <v>60</v>
      </c>
      <c r="V5" t="s">
        <v>50</v>
      </c>
      <c r="X5">
        <v>6</v>
      </c>
      <c r="Y5">
        <v>1</v>
      </c>
      <c r="Z5">
        <v>24</v>
      </c>
      <c r="AB5">
        <v>7</v>
      </c>
      <c r="AJ5">
        <v>109.5</v>
      </c>
    </row>
    <row r="6" spans="1:40" x14ac:dyDescent="0.3">
      <c r="A6" t="s">
        <v>40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>
        <v>1.04</v>
      </c>
      <c r="I6">
        <v>0.41</v>
      </c>
      <c r="J6" t="s">
        <v>41</v>
      </c>
      <c r="K6" t="s">
        <v>41</v>
      </c>
      <c r="L6" t="s">
        <v>41</v>
      </c>
      <c r="M6" t="s">
        <v>42</v>
      </c>
      <c r="N6" t="s">
        <v>61</v>
      </c>
      <c r="O6" t="s">
        <v>62</v>
      </c>
      <c r="P6" t="s">
        <v>45</v>
      </c>
      <c r="Q6" t="s">
        <v>46</v>
      </c>
      <c r="R6" t="s">
        <v>47</v>
      </c>
      <c r="S6" t="s">
        <v>48</v>
      </c>
      <c r="T6">
        <v>10823415</v>
      </c>
      <c r="U6" t="s">
        <v>63</v>
      </c>
      <c r="V6" t="s">
        <v>50</v>
      </c>
      <c r="AB6">
        <v>25</v>
      </c>
    </row>
    <row r="7" spans="1:40" x14ac:dyDescent="0.3">
      <c r="A7" t="s">
        <v>40</v>
      </c>
      <c r="C7">
        <v>15.702629193109701</v>
      </c>
      <c r="D7">
        <v>1.36355394378966</v>
      </c>
      <c r="E7" t="s">
        <v>41</v>
      </c>
      <c r="F7" t="s">
        <v>41</v>
      </c>
      <c r="G7" t="s">
        <v>41</v>
      </c>
      <c r="H7">
        <v>173.2</v>
      </c>
      <c r="I7">
        <v>15.04</v>
      </c>
      <c r="J7" t="s">
        <v>41</v>
      </c>
      <c r="K7" t="s">
        <v>41</v>
      </c>
      <c r="L7" t="s">
        <v>41</v>
      </c>
      <c r="M7" t="s">
        <v>42</v>
      </c>
      <c r="N7" t="s">
        <v>51</v>
      </c>
      <c r="O7" t="s">
        <v>44</v>
      </c>
      <c r="P7" t="s">
        <v>45</v>
      </c>
      <c r="Q7" t="s">
        <v>46</v>
      </c>
      <c r="R7" t="s">
        <v>64</v>
      </c>
      <c r="S7" t="s">
        <v>48</v>
      </c>
      <c r="T7">
        <v>17438101</v>
      </c>
      <c r="U7" t="s">
        <v>65</v>
      </c>
      <c r="V7" t="s">
        <v>50</v>
      </c>
      <c r="AB7">
        <v>378</v>
      </c>
    </row>
    <row r="8" spans="1:40" x14ac:dyDescent="0.3">
      <c r="A8" t="s">
        <v>40</v>
      </c>
      <c r="C8">
        <v>0.66183136899365402</v>
      </c>
      <c r="D8">
        <v>0</v>
      </c>
      <c r="E8">
        <v>1.1060743427017199</v>
      </c>
      <c r="F8" t="s">
        <v>41</v>
      </c>
      <c r="G8" t="s">
        <v>41</v>
      </c>
      <c r="H8">
        <v>7.3</v>
      </c>
      <c r="I8">
        <v>0</v>
      </c>
      <c r="J8">
        <v>12.2</v>
      </c>
      <c r="K8" t="s">
        <v>41</v>
      </c>
      <c r="L8" t="s">
        <v>41</v>
      </c>
      <c r="M8" t="s">
        <v>42</v>
      </c>
      <c r="N8" t="s">
        <v>51</v>
      </c>
      <c r="O8" t="s">
        <v>66</v>
      </c>
      <c r="P8" t="s">
        <v>45</v>
      </c>
      <c r="Q8" t="s">
        <v>59</v>
      </c>
      <c r="R8" t="s">
        <v>67</v>
      </c>
      <c r="S8" t="s">
        <v>48</v>
      </c>
      <c r="T8">
        <v>31986264</v>
      </c>
      <c r="U8" t="s">
        <v>68</v>
      </c>
      <c r="V8" t="s">
        <v>50</v>
      </c>
      <c r="AB8">
        <v>4</v>
      </c>
    </row>
    <row r="9" spans="1:40" x14ac:dyDescent="0.3">
      <c r="A9" t="s">
        <v>40</v>
      </c>
      <c r="C9">
        <v>4.6418857660924804</v>
      </c>
      <c r="D9">
        <v>1.9945602901178601</v>
      </c>
      <c r="E9">
        <v>13.961922030825001</v>
      </c>
      <c r="F9" t="s">
        <v>41</v>
      </c>
      <c r="G9" t="s">
        <v>41</v>
      </c>
      <c r="H9">
        <v>51.2</v>
      </c>
      <c r="I9">
        <v>22</v>
      </c>
      <c r="J9">
        <v>154</v>
      </c>
      <c r="K9" t="s">
        <v>41</v>
      </c>
      <c r="L9" t="s">
        <v>41</v>
      </c>
      <c r="M9" t="s">
        <v>42</v>
      </c>
      <c r="N9" t="s">
        <v>51</v>
      </c>
      <c r="O9" t="s">
        <v>66</v>
      </c>
      <c r="P9" t="s">
        <v>69</v>
      </c>
      <c r="Q9" t="s">
        <v>59</v>
      </c>
      <c r="R9" t="s">
        <v>67</v>
      </c>
      <c r="S9" t="s">
        <v>48</v>
      </c>
      <c r="T9">
        <v>31986264</v>
      </c>
      <c r="U9" t="s">
        <v>68</v>
      </c>
      <c r="V9" t="s">
        <v>50</v>
      </c>
      <c r="X9">
        <v>11</v>
      </c>
      <c r="Y9">
        <v>2</v>
      </c>
      <c r="Z9">
        <v>49</v>
      </c>
      <c r="AB9">
        <v>13</v>
      </c>
      <c r="AF9" t="s">
        <v>70</v>
      </c>
    </row>
    <row r="10" spans="1:40" x14ac:dyDescent="0.3">
      <c r="A10" t="s">
        <v>40</v>
      </c>
      <c r="C10">
        <v>2.4478694469628302</v>
      </c>
      <c r="D10">
        <v>1.1786038077969201</v>
      </c>
      <c r="E10">
        <v>3.9891205802357201</v>
      </c>
      <c r="F10" t="s">
        <v>41</v>
      </c>
      <c r="G10" t="s">
        <v>41</v>
      </c>
      <c r="H10">
        <v>27</v>
      </c>
      <c r="I10">
        <v>13</v>
      </c>
      <c r="J10">
        <v>44</v>
      </c>
      <c r="K10" t="s">
        <v>41</v>
      </c>
      <c r="L10" t="s">
        <v>41</v>
      </c>
      <c r="M10" t="s">
        <v>42</v>
      </c>
      <c r="N10" t="s">
        <v>51</v>
      </c>
      <c r="O10" t="s">
        <v>66</v>
      </c>
      <c r="P10" t="s">
        <v>69</v>
      </c>
      <c r="Q10" t="s">
        <v>59</v>
      </c>
      <c r="R10" t="s">
        <v>67</v>
      </c>
      <c r="S10" t="s">
        <v>48</v>
      </c>
      <c r="T10">
        <v>31986264</v>
      </c>
      <c r="U10" t="s">
        <v>68</v>
      </c>
      <c r="V10" t="s">
        <v>50</v>
      </c>
      <c r="X10">
        <v>19</v>
      </c>
      <c r="Y10">
        <v>9</v>
      </c>
      <c r="Z10">
        <v>49</v>
      </c>
      <c r="AB10">
        <v>28</v>
      </c>
      <c r="AF10" t="s">
        <v>71</v>
      </c>
    </row>
    <row r="11" spans="1:40" x14ac:dyDescent="0.3">
      <c r="A11" t="s">
        <v>72</v>
      </c>
      <c r="C11">
        <v>18.221214868540301</v>
      </c>
      <c r="D11">
        <v>11.6074342701723</v>
      </c>
      <c r="E11" t="s">
        <v>41</v>
      </c>
      <c r="F11" t="s">
        <v>41</v>
      </c>
      <c r="G11" t="s">
        <v>41</v>
      </c>
      <c r="H11">
        <v>200.98</v>
      </c>
      <c r="I11">
        <v>128.03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66</v>
      </c>
      <c r="P11" t="s">
        <v>45</v>
      </c>
      <c r="Q11" t="s">
        <v>46</v>
      </c>
      <c r="R11" t="s">
        <v>52</v>
      </c>
      <c r="S11" t="s">
        <v>48</v>
      </c>
      <c r="T11">
        <v>26424214</v>
      </c>
      <c r="V11" t="s">
        <v>50</v>
      </c>
      <c r="AB11">
        <v>6</v>
      </c>
    </row>
    <row r="12" spans="1:40" x14ac:dyDescent="0.3">
      <c r="A12" t="s">
        <v>72</v>
      </c>
      <c r="C12">
        <v>7.9329102447869504</v>
      </c>
      <c r="D12">
        <v>3.7624660018132401</v>
      </c>
      <c r="E12" t="s">
        <v>41</v>
      </c>
      <c r="F12" t="s">
        <v>41</v>
      </c>
      <c r="G12" t="s">
        <v>41</v>
      </c>
      <c r="H12">
        <v>87.5</v>
      </c>
      <c r="I12">
        <v>41.5</v>
      </c>
      <c r="J12" t="s">
        <v>41</v>
      </c>
      <c r="K12" t="s">
        <v>41</v>
      </c>
      <c r="L12" t="s">
        <v>41</v>
      </c>
      <c r="M12" t="s">
        <v>42</v>
      </c>
      <c r="N12" t="s">
        <v>73</v>
      </c>
      <c r="O12" t="s">
        <v>66</v>
      </c>
      <c r="P12" t="s">
        <v>45</v>
      </c>
      <c r="Q12" t="s">
        <v>46</v>
      </c>
      <c r="R12" t="s">
        <v>52</v>
      </c>
      <c r="S12" t="s">
        <v>48</v>
      </c>
      <c r="T12">
        <v>25683933</v>
      </c>
      <c r="V12" t="s">
        <v>50</v>
      </c>
      <c r="AB12">
        <v>30</v>
      </c>
    </row>
    <row r="13" spans="1:40" x14ac:dyDescent="0.3">
      <c r="A13" t="s">
        <v>72</v>
      </c>
      <c r="C13">
        <v>38.893925657298297</v>
      </c>
      <c r="D13">
        <v>9.6101541251133291</v>
      </c>
      <c r="E13">
        <v>78.331822302810494</v>
      </c>
      <c r="F13">
        <v>9.6101541251133291</v>
      </c>
      <c r="G13">
        <v>78.331822302810494</v>
      </c>
      <c r="H13">
        <v>429</v>
      </c>
      <c r="I13">
        <v>106</v>
      </c>
      <c r="J13">
        <v>864</v>
      </c>
      <c r="K13">
        <v>106</v>
      </c>
      <c r="L13">
        <v>864</v>
      </c>
      <c r="M13" t="s">
        <v>42</v>
      </c>
      <c r="N13" t="s">
        <v>43</v>
      </c>
      <c r="O13" t="s">
        <v>54</v>
      </c>
      <c r="P13" t="s">
        <v>45</v>
      </c>
      <c r="Q13" t="s">
        <v>46</v>
      </c>
      <c r="R13" t="s">
        <v>56</v>
      </c>
      <c r="S13" t="s">
        <v>48</v>
      </c>
      <c r="T13">
        <v>16138219</v>
      </c>
      <c r="V13" t="s">
        <v>50</v>
      </c>
      <c r="AB13">
        <v>9</v>
      </c>
    </row>
    <row r="14" spans="1:40" x14ac:dyDescent="0.3">
      <c r="A14" t="s">
        <v>72</v>
      </c>
      <c r="C14">
        <v>0.44514959202175902</v>
      </c>
      <c r="D14">
        <v>0.66273798730734401</v>
      </c>
      <c r="E14" t="s">
        <v>41</v>
      </c>
      <c r="F14" t="s">
        <v>41</v>
      </c>
      <c r="G14" t="s">
        <v>41</v>
      </c>
      <c r="H14">
        <v>4.91</v>
      </c>
      <c r="I14">
        <v>7.31</v>
      </c>
      <c r="J14" t="s">
        <v>41</v>
      </c>
      <c r="K14" t="s">
        <v>41</v>
      </c>
      <c r="L14" t="s">
        <v>41</v>
      </c>
      <c r="M14" t="s">
        <v>42</v>
      </c>
      <c r="N14" t="s">
        <v>43</v>
      </c>
      <c r="O14" t="s">
        <v>66</v>
      </c>
      <c r="P14" t="s">
        <v>45</v>
      </c>
      <c r="Q14" t="s">
        <v>59</v>
      </c>
      <c r="R14" t="s">
        <v>67</v>
      </c>
      <c r="S14" t="s">
        <v>48</v>
      </c>
      <c r="T14">
        <v>25980674</v>
      </c>
      <c r="U14" t="s">
        <v>74</v>
      </c>
      <c r="V14" t="s">
        <v>50</v>
      </c>
      <c r="AB14">
        <v>8</v>
      </c>
    </row>
    <row r="15" spans="1:40" x14ac:dyDescent="0.3">
      <c r="A15" t="s">
        <v>72</v>
      </c>
      <c r="C15">
        <v>1.4596554850407999</v>
      </c>
      <c r="D15">
        <v>4.8322756119673604</v>
      </c>
      <c r="E15" t="s">
        <v>41</v>
      </c>
      <c r="F15" t="s">
        <v>41</v>
      </c>
      <c r="G15" t="s">
        <v>41</v>
      </c>
      <c r="H15">
        <v>16.100000000000001</v>
      </c>
      <c r="I15">
        <v>53.3</v>
      </c>
      <c r="J15" t="s">
        <v>41</v>
      </c>
      <c r="K15" t="s">
        <v>41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  <c r="Q15" t="s">
        <v>59</v>
      </c>
      <c r="R15" t="s">
        <v>67</v>
      </c>
      <c r="S15" t="s">
        <v>48</v>
      </c>
      <c r="T15">
        <v>17332188</v>
      </c>
      <c r="U15" t="s">
        <v>75</v>
      </c>
      <c r="V15" t="s">
        <v>50</v>
      </c>
      <c r="X15">
        <v>85</v>
      </c>
      <c r="Y15">
        <v>102</v>
      </c>
      <c r="AB15">
        <v>187</v>
      </c>
    </row>
    <row r="16" spans="1:40" x14ac:dyDescent="0.3">
      <c r="A16" t="s">
        <v>72</v>
      </c>
      <c r="C16">
        <v>1.7588395285584799</v>
      </c>
      <c r="D16">
        <v>5.6663644605621002</v>
      </c>
      <c r="E16" t="s">
        <v>41</v>
      </c>
      <c r="F16" t="s">
        <v>41</v>
      </c>
      <c r="G16" t="s">
        <v>41</v>
      </c>
      <c r="H16">
        <v>19.399999999999999</v>
      </c>
      <c r="I16">
        <v>62.5</v>
      </c>
      <c r="J16" t="s">
        <v>41</v>
      </c>
      <c r="K16" t="s">
        <v>41</v>
      </c>
      <c r="L16" t="s">
        <v>41</v>
      </c>
      <c r="M16" t="s">
        <v>42</v>
      </c>
      <c r="N16" t="s">
        <v>43</v>
      </c>
      <c r="O16" t="s">
        <v>44</v>
      </c>
      <c r="P16" t="s">
        <v>45</v>
      </c>
      <c r="Q16" t="s">
        <v>59</v>
      </c>
      <c r="R16" t="s">
        <v>67</v>
      </c>
      <c r="S16" t="s">
        <v>48</v>
      </c>
      <c r="T16">
        <v>17332188</v>
      </c>
      <c r="U16" t="s">
        <v>75</v>
      </c>
      <c r="V16" t="s">
        <v>50</v>
      </c>
      <c r="X16">
        <v>86</v>
      </c>
      <c r="Y16">
        <v>100</v>
      </c>
      <c r="AB16">
        <v>186</v>
      </c>
    </row>
    <row r="17" spans="1:38" x14ac:dyDescent="0.3">
      <c r="A17" t="s">
        <v>72</v>
      </c>
      <c r="C17">
        <v>26.291931097008199</v>
      </c>
      <c r="D17">
        <v>14.505893019039</v>
      </c>
      <c r="E17" t="s">
        <v>41</v>
      </c>
      <c r="F17" t="s">
        <v>41</v>
      </c>
      <c r="G17" t="s">
        <v>41</v>
      </c>
      <c r="H17">
        <v>290</v>
      </c>
      <c r="I17">
        <v>160</v>
      </c>
      <c r="J17" t="s">
        <v>41</v>
      </c>
      <c r="K17" t="s">
        <v>41</v>
      </c>
      <c r="L17" t="s">
        <v>41</v>
      </c>
      <c r="M17" t="s">
        <v>42</v>
      </c>
      <c r="N17" t="s">
        <v>43</v>
      </c>
      <c r="O17" t="s">
        <v>76</v>
      </c>
      <c r="P17" t="s">
        <v>45</v>
      </c>
      <c r="Q17" t="s">
        <v>46</v>
      </c>
      <c r="R17" t="s">
        <v>52</v>
      </c>
      <c r="S17" t="s">
        <v>48</v>
      </c>
      <c r="T17">
        <v>24364843</v>
      </c>
      <c r="U17" t="s">
        <v>77</v>
      </c>
      <c r="V17" t="s">
        <v>50</v>
      </c>
      <c r="X17">
        <v>25</v>
      </c>
      <c r="AB17">
        <v>25</v>
      </c>
    </row>
    <row r="18" spans="1:38" x14ac:dyDescent="0.3">
      <c r="A18" t="s">
        <v>72</v>
      </c>
      <c r="C18">
        <v>5.9746146872166799</v>
      </c>
      <c r="D18">
        <v>2.0852221214868498</v>
      </c>
      <c r="E18">
        <v>14.3336355394379</v>
      </c>
      <c r="F18">
        <v>2.0852221214868498</v>
      </c>
      <c r="G18">
        <v>14.3336355394379</v>
      </c>
      <c r="H18">
        <v>65.900000000000006</v>
      </c>
      <c r="I18">
        <v>23</v>
      </c>
      <c r="J18">
        <v>158.1</v>
      </c>
      <c r="K18">
        <v>23</v>
      </c>
      <c r="L18">
        <v>158.1</v>
      </c>
      <c r="M18" t="s">
        <v>42</v>
      </c>
      <c r="N18" t="s">
        <v>43</v>
      </c>
      <c r="O18" t="s">
        <v>66</v>
      </c>
      <c r="P18" t="s">
        <v>45</v>
      </c>
      <c r="Q18" t="s">
        <v>59</v>
      </c>
      <c r="R18" t="s">
        <v>56</v>
      </c>
      <c r="S18" t="s">
        <v>48</v>
      </c>
      <c r="T18">
        <v>26059032</v>
      </c>
      <c r="U18" t="s">
        <v>78</v>
      </c>
      <c r="V18" t="s">
        <v>50</v>
      </c>
      <c r="Y18">
        <v>9</v>
      </c>
      <c r="Z18">
        <v>55</v>
      </c>
      <c r="AB18">
        <v>9</v>
      </c>
    </row>
    <row r="19" spans="1:38" x14ac:dyDescent="0.3">
      <c r="A19" t="s">
        <v>72</v>
      </c>
      <c r="C19">
        <v>17.824116047144202</v>
      </c>
      <c r="D19" t="s">
        <v>41</v>
      </c>
      <c r="E19" t="s">
        <v>41</v>
      </c>
      <c r="F19" t="s">
        <v>41</v>
      </c>
      <c r="G19" t="s">
        <v>41</v>
      </c>
      <c r="H19">
        <v>196.6</v>
      </c>
      <c r="I19" t="s">
        <v>41</v>
      </c>
      <c r="J19" t="s">
        <v>41</v>
      </c>
      <c r="K19" t="s">
        <v>41</v>
      </c>
      <c r="L19" t="s">
        <v>41</v>
      </c>
      <c r="M19" t="s">
        <v>42</v>
      </c>
      <c r="N19" t="s">
        <v>43</v>
      </c>
      <c r="O19" t="s">
        <v>44</v>
      </c>
      <c r="P19" t="s">
        <v>45</v>
      </c>
      <c r="Q19" t="s">
        <v>46</v>
      </c>
      <c r="R19" t="s">
        <v>41</v>
      </c>
      <c r="S19" t="s">
        <v>48</v>
      </c>
      <c r="T19">
        <v>11550808</v>
      </c>
      <c r="U19" t="s">
        <v>79</v>
      </c>
      <c r="V19" t="s">
        <v>50</v>
      </c>
      <c r="AB19">
        <v>22</v>
      </c>
    </row>
    <row r="20" spans="1:38" x14ac:dyDescent="0.3">
      <c r="A20" t="s">
        <v>72</v>
      </c>
      <c r="C20">
        <v>101.26926563916599</v>
      </c>
      <c r="D20">
        <v>15.6844968268359</v>
      </c>
      <c r="E20">
        <v>327.83318223028101</v>
      </c>
      <c r="F20">
        <v>15.6844968268359</v>
      </c>
      <c r="G20">
        <v>327.83318223028101</v>
      </c>
      <c r="H20">
        <v>1117</v>
      </c>
      <c r="I20">
        <v>173</v>
      </c>
      <c r="J20">
        <v>3616</v>
      </c>
      <c r="K20">
        <v>173</v>
      </c>
      <c r="L20">
        <v>3616</v>
      </c>
      <c r="M20" t="s">
        <v>42</v>
      </c>
      <c r="N20" t="s">
        <v>51</v>
      </c>
      <c r="O20" t="s">
        <v>44</v>
      </c>
      <c r="P20" t="s">
        <v>45</v>
      </c>
      <c r="Q20" t="s">
        <v>46</v>
      </c>
      <c r="R20" t="s">
        <v>56</v>
      </c>
      <c r="S20" t="s">
        <v>48</v>
      </c>
      <c r="T20">
        <v>28398462</v>
      </c>
      <c r="U20" t="s">
        <v>80</v>
      </c>
      <c r="V20" t="s">
        <v>50</v>
      </c>
      <c r="X20">
        <v>5</v>
      </c>
      <c r="Y20">
        <v>11</v>
      </c>
      <c r="Z20">
        <v>59.2</v>
      </c>
      <c r="AB20">
        <v>16</v>
      </c>
      <c r="AF20" t="s">
        <v>81</v>
      </c>
      <c r="AL20">
        <v>109</v>
      </c>
    </row>
    <row r="21" spans="1:38" x14ac:dyDescent="0.3">
      <c r="A21" t="s">
        <v>72</v>
      </c>
      <c r="C21">
        <v>28.105167724388</v>
      </c>
      <c r="D21">
        <v>7.2529465095194903</v>
      </c>
      <c r="E21" t="s">
        <v>41</v>
      </c>
      <c r="F21">
        <v>2.4478694469628302</v>
      </c>
      <c r="G21">
        <v>135.17679057116999</v>
      </c>
      <c r="H21">
        <v>310</v>
      </c>
      <c r="I21">
        <v>80</v>
      </c>
      <c r="J21" t="s">
        <v>41</v>
      </c>
      <c r="K21">
        <v>27</v>
      </c>
      <c r="L21">
        <v>1491</v>
      </c>
      <c r="M21" t="s">
        <v>42</v>
      </c>
      <c r="N21" t="s">
        <v>51</v>
      </c>
      <c r="O21" t="s">
        <v>44</v>
      </c>
      <c r="P21" t="s">
        <v>69</v>
      </c>
      <c r="Q21" t="s">
        <v>46</v>
      </c>
      <c r="R21" t="s">
        <v>56</v>
      </c>
      <c r="S21" t="s">
        <v>48</v>
      </c>
      <c r="T21">
        <v>32416070</v>
      </c>
      <c r="U21" t="s">
        <v>82</v>
      </c>
      <c r="V21" t="s">
        <v>50</v>
      </c>
      <c r="AB21">
        <v>24</v>
      </c>
    </row>
    <row r="22" spans="1:38" x14ac:dyDescent="0.3">
      <c r="A22" t="s">
        <v>72</v>
      </c>
      <c r="C22">
        <v>5.98368087035358</v>
      </c>
      <c r="D22">
        <v>3.62647325475975</v>
      </c>
      <c r="E22" t="s">
        <v>41</v>
      </c>
      <c r="F22">
        <v>9.0661831368993695E-2</v>
      </c>
      <c r="G22">
        <v>20.126926563916602</v>
      </c>
      <c r="H22">
        <v>66</v>
      </c>
      <c r="I22">
        <v>40</v>
      </c>
      <c r="J22" t="s">
        <v>41</v>
      </c>
      <c r="K22">
        <v>1</v>
      </c>
      <c r="L22">
        <v>222</v>
      </c>
      <c r="M22" t="s">
        <v>42</v>
      </c>
      <c r="N22" t="s">
        <v>51</v>
      </c>
      <c r="O22" t="s">
        <v>44</v>
      </c>
      <c r="P22" t="s">
        <v>45</v>
      </c>
      <c r="Q22" t="s">
        <v>46</v>
      </c>
      <c r="R22" t="s">
        <v>56</v>
      </c>
      <c r="S22" t="s">
        <v>48</v>
      </c>
      <c r="T22">
        <v>32416070</v>
      </c>
      <c r="U22" t="s">
        <v>82</v>
      </c>
      <c r="V22" t="s">
        <v>50</v>
      </c>
      <c r="AB22">
        <v>24</v>
      </c>
    </row>
    <row r="25" spans="1:38" x14ac:dyDescent="0.3">
      <c r="A25" s="1"/>
      <c r="B25" s="2" t="s">
        <v>44</v>
      </c>
      <c r="C25" s="2" t="s">
        <v>66</v>
      </c>
      <c r="D25" s="2" t="s">
        <v>54</v>
      </c>
      <c r="E25" s="2" t="s">
        <v>83</v>
      </c>
      <c r="F25" s="2" t="s">
        <v>84</v>
      </c>
      <c r="G25" s="2" t="s">
        <v>85</v>
      </c>
      <c r="H25" s="2" t="s">
        <v>86</v>
      </c>
      <c r="I25" s="2" t="s">
        <v>87</v>
      </c>
    </row>
    <row r="26" spans="1:38" x14ac:dyDescent="0.3">
      <c r="A26" s="2" t="s">
        <v>88</v>
      </c>
      <c r="B26" s="1">
        <f>MEDIAN(C2,C3,C7,C15,C16,C19,C20,C22)</f>
        <v>16.763372620126951</v>
      </c>
      <c r="C26" s="1">
        <f>MEDIAN(C8,C11,C12,C14,C18)</f>
        <v>5.9746146872166799</v>
      </c>
      <c r="D26" s="1">
        <f>MEDIAN(C4,C13)</f>
        <v>20.489573889392574</v>
      </c>
      <c r="E26" s="1">
        <f>10*D26</f>
        <v>204.89573889392574</v>
      </c>
      <c r="F26" s="1">
        <f>MEDIAN(C17)</f>
        <v>26.291931097008199</v>
      </c>
      <c r="G26" s="1" t="s">
        <v>41</v>
      </c>
      <c r="H26" s="1">
        <f>MEDIAN(C5)</f>
        <v>10.045330915684501</v>
      </c>
      <c r="I26" s="1" t="s">
        <v>41</v>
      </c>
    </row>
    <row r="27" spans="1:38" x14ac:dyDescent="0.3">
      <c r="A27" s="2" t="s">
        <v>89</v>
      </c>
      <c r="B27" s="1">
        <f>MEDIAN(C21)</f>
        <v>28.105167724388</v>
      </c>
      <c r="C27" s="1">
        <f>MEDIAN(C9,C10)</f>
        <v>3.5448776065276553</v>
      </c>
      <c r="D27" s="1" t="s">
        <v>41</v>
      </c>
      <c r="E27" s="1" t="s">
        <v>41</v>
      </c>
      <c r="F27" s="1" t="s">
        <v>41</v>
      </c>
      <c r="G27" s="1" t="s">
        <v>41</v>
      </c>
      <c r="H27" s="1" t="s">
        <v>41</v>
      </c>
      <c r="I27" s="1" t="s">
        <v>41</v>
      </c>
    </row>
  </sheetData>
  <autoFilter ref="A1:AN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20200614_05-12-07_CCL2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2020-06-14T13:59:39Z</dcterms:created>
  <dcterms:modified xsi:type="dcterms:W3CDTF">2020-06-14T14:09:11Z</dcterms:modified>
</cp:coreProperties>
</file>