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tocon_cells\"/>
    </mc:Choice>
  </mc:AlternateContent>
  <xr:revisionPtr revIDLastSave="0" documentId="13_ncr:1_{C67BE1B1-3493-40B0-9C84-A0410A5482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3_08-24-37_Peripheral bl" sheetId="1" r:id="rId1"/>
  </sheets>
  <definedNames>
    <definedName name="_xlnm._FilterDatabase" localSheetId="0" hidden="1">'20200613_08-24-37_Peripheral bl'!$A$1:$AH$66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  <c r="D70" i="1"/>
  <c r="C70" i="1"/>
  <c r="E69" i="1"/>
  <c r="D69" i="1"/>
  <c r="C69" i="1"/>
</calcChain>
</file>

<file path=xl/sharedStrings.xml><?xml version="1.0" encoding="utf-8"?>
<sst xmlns="http://schemas.openxmlformats.org/spreadsheetml/2006/main" count="1034" uniqueCount="124">
  <si>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</si>
  <si>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</si>
  <si>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</si>
  <si>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</si>
  <si>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</si>
  <si>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</si>
  <si>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</si>
  <si>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</si>
  <si>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</si>
  <si>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</si>
  <si>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</si>
  <si>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</si>
  <si>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</si>
  <si>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</si>
  <si>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</si>
  <si>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</si>
  <si>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</si>
  <si>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</si>
  <si>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</si>
  <si>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</si>
  <si>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</si>
  <si>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</si>
  <si>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</si>
  <si>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</si>
  <si>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</si>
  <si>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</si>
  <si>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</si>
  <si>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</si>
  <si>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</si>
  <si>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</si>
  <si>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</si>
  <si>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</si>
  <si>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</si>
  <si>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</si>
  <si>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Peripheral blood monocytes</t>
  </si>
  <si>
    <t>NA</t>
  </si>
  <si>
    <t>kcells/L</t>
  </si>
  <si>
    <t>cells/uL</t>
  </si>
  <si>
    <t>Blood</t>
  </si>
  <si>
    <t>Healthy control</t>
  </si>
  <si>
    <t>Median</t>
  </si>
  <si>
    <t>IQR(Q1, Q3)</t>
  </si>
  <si>
    <t>DB</t>
  </si>
  <si>
    <t>ISSN: 1043-4666</t>
  </si>
  <si>
    <t>Article</t>
  </si>
  <si>
    <t>%WBC_Blood_HC</t>
  </si>
  <si>
    <t>Plasma</t>
  </si>
  <si>
    <t>Mean</t>
  </si>
  <si>
    <t>SD</t>
  </si>
  <si>
    <t>Report on ref.man 1975</t>
  </si>
  <si>
    <t>p37</t>
  </si>
  <si>
    <t>%Cells[CD45+]_Blood_HC</t>
  </si>
  <si>
    <t>Not specified</t>
  </si>
  <si>
    <t>PMID</t>
  </si>
  <si>
    <t>Fig. 1C</t>
  </si>
  <si>
    <t>Asthma</t>
  </si>
  <si>
    <t>Asthma, food allergy and atopic dermatitis</t>
  </si>
  <si>
    <t>Food allergy and atopic dermatitis</t>
  </si>
  <si>
    <t>Gcell/L</t>
  </si>
  <si>
    <t>Atopic dermatitis</t>
  </si>
  <si>
    <t>SEM</t>
  </si>
  <si>
    <t>table 2</t>
  </si>
  <si>
    <t>cells/mm3</t>
  </si>
  <si>
    <t>page 4, left column</t>
  </si>
  <si>
    <t>Psoriasis</t>
  </si>
  <si>
    <t>table1</t>
  </si>
  <si>
    <t>GeomMean</t>
  </si>
  <si>
    <t>table 1</t>
  </si>
  <si>
    <t>Monocytes</t>
  </si>
  <si>
    <t>1E3 cells/mL</t>
  </si>
  <si>
    <t>Tab.1, p.1726</t>
  </si>
  <si>
    <t>Nonsmokers</t>
  </si>
  <si>
    <t>Bacterial pneumonia</t>
  </si>
  <si>
    <t>1E9 cells/L</t>
  </si>
  <si>
    <t>Soft tissue sarcoma</t>
  </si>
  <si>
    <t>Fig.4, p.1430</t>
  </si>
  <si>
    <t>Tab.2, p.1425</t>
  </si>
  <si>
    <t>Primary bronchial carcinoma</t>
  </si>
  <si>
    <t>Tab. 2, p. 212</t>
  </si>
  <si>
    <t>Squamous cell carcinoma of bronchus or lung</t>
  </si>
  <si>
    <t>Non-squamous bronchial carcinoma</t>
  </si>
  <si>
    <t>Tab. 3, p. 213</t>
  </si>
  <si>
    <t>%cells_BAL</t>
  </si>
  <si>
    <t>Broncho-alveolar lavage (BAL)</t>
  </si>
  <si>
    <t>Sarcoidosis</t>
  </si>
  <si>
    <t>tab.4 p.217</t>
  </si>
  <si>
    <t>Chronic obstructive pulmonary disease (COPD)</t>
  </si>
  <si>
    <t>Lung cancer</t>
  </si>
  <si>
    <t>Chronic cough</t>
  </si>
  <si>
    <t>WegenerвЂ™s granuloma</t>
  </si>
  <si>
    <t>Single value</t>
  </si>
  <si>
    <t>Sclerodermia</t>
  </si>
  <si>
    <t>CD11b+,CD14+</t>
  </si>
  <si>
    <t>%PBMC_blood_NSCLC</t>
  </si>
  <si>
    <t>Non-Small Cell Lung Cancer (NSCLC)</t>
  </si>
  <si>
    <t>p. 4, Section Results</t>
  </si>
  <si>
    <t>1E6 cells/mL</t>
  </si>
  <si>
    <t>SE</t>
  </si>
  <si>
    <t>tab. 2, p. 17</t>
  </si>
  <si>
    <t>%Leukocytes_Blood_HC</t>
  </si>
  <si>
    <t>Fig. 1, p. 10</t>
  </si>
  <si>
    <t>CD14+,CD16-</t>
  </si>
  <si>
    <t>%Monocytes_Blood_HC</t>
  </si>
  <si>
    <t>CD14+,CD16+</t>
  </si>
  <si>
    <t>CD14low,CD16+</t>
  </si>
  <si>
    <t>CD14+,HLA-DR-/low</t>
  </si>
  <si>
    <t>%Monocytes[CD14+]_Blood_HC</t>
  </si>
  <si>
    <t>CD80+</t>
  </si>
  <si>
    <t>Fig. 2, p. 11</t>
  </si>
  <si>
    <t>CD86+</t>
  </si>
  <si>
    <t>CD14+,CD1c+,HLA-DR+,Lin-</t>
  </si>
  <si>
    <t>Fig. 3, p. 12</t>
  </si>
  <si>
    <t>CD14+,CD303+,HLA-DR+,Lin-</t>
  </si>
  <si>
    <t>CD14+,CD141+,HLA-DR+,Lin-</t>
  </si>
  <si>
    <t>%Leukocytes_Blood_Melanoma</t>
  </si>
  <si>
    <t>Melanoma</t>
  </si>
  <si>
    <t>%Monocytes_Blood_Melanoma</t>
  </si>
  <si>
    <t>%Monocytes[CD14+]_Blood_Melanoma</t>
  </si>
  <si>
    <t>CD14+,Tissue Factor+ (TF+)</t>
  </si>
  <si>
    <t>COVID-2019</t>
  </si>
  <si>
    <t>tab.2 p.5</t>
  </si>
  <si>
    <t>tab.S1 p.2</t>
  </si>
  <si>
    <t>HC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</si>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</sst>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0" borderId="0" xfId="0" applyFont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0"/>
  <sheetViews>
    <sheetView tabSelected="1" topLeftCell="A43" workbookViewId="0">
      <selection activeCell="F77" sqref="F77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2.44140625" customWidth="1"/>
    <col min="4" max="4" width="11.88671875" customWidth="1"/>
    <col min="5" max="5" width="10.6640625" customWidth="1"/>
    <col min="6" max="6" width="9.5546875" customWidth="1"/>
    <col min="7" max="7" width="10.21875" customWidth="1"/>
    <col min="8" max="9" width="5" bestFit="1" customWidth="1"/>
    <col min="10" max="10" width="6" bestFit="1" customWidth="1"/>
    <col min="11" max="11" width="5" bestFit="1" customWidth="1"/>
    <col min="12" max="12" width="6" bestFit="1" customWidth="1"/>
    <col min="13" max="13" width="7.109375" bestFit="1" customWidth="1"/>
    <col min="14" max="14" width="22.33203125" bestFit="1" customWidth="1"/>
    <col min="15" max="15" width="6.77734375" bestFit="1" customWidth="1"/>
    <col min="16" max="16" width="16.6640625" customWidth="1"/>
    <col min="17" max="17" width="10.5546875" bestFit="1" customWidth="1"/>
    <col min="18" max="18" width="11.77734375" bestFit="1" customWidth="1"/>
    <col min="19" max="19" width="5.44140625" bestFit="1" customWidth="1"/>
    <col min="20" max="20" width="20.6640625" bestFit="1" customWidth="1"/>
    <col min="21" max="21" width="16.5546875" bestFit="1" customWidth="1"/>
    <col min="22" max="22" width="6.21875" bestFit="1" customWidth="1"/>
    <col min="23" max="23" width="19.44140625" bestFit="1" customWidth="1"/>
    <col min="24" max="26" width="3" bestFit="1" customWidth="1"/>
    <col min="27" max="27" width="21.33203125" bestFit="1" customWidth="1"/>
    <col min="28" max="28" width="3" bestFit="1" customWidth="1"/>
    <col min="29" max="29" width="17" bestFit="1" customWidth="1"/>
    <col min="30" max="30" width="10.88671875" bestFit="1" customWidth="1"/>
    <col min="31" max="31" width="17.33203125" bestFit="1" customWidth="1"/>
    <col min="32" max="33" width="20.44140625" bestFit="1" customWidth="1"/>
    <col min="34" max="34" width="30" bestFit="1" customWidth="1"/>
  </cols>
  <sheetData>
    <row r="1" spans="1:3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3">
      <c r="A2" t="s">
        <v>34</v>
      </c>
      <c r="C2">
        <v>415000</v>
      </c>
      <c r="D2">
        <v>160000</v>
      </c>
      <c r="E2" t="s">
        <v>35</v>
      </c>
      <c r="F2" t="s">
        <v>35</v>
      </c>
      <c r="G2" t="s">
        <v>35</v>
      </c>
      <c r="H2">
        <v>415</v>
      </c>
      <c r="I2">
        <v>160</v>
      </c>
      <c r="J2" t="s">
        <v>35</v>
      </c>
      <c r="K2" t="s">
        <v>35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AB2">
        <v>33</v>
      </c>
    </row>
    <row r="3" spans="1:34" x14ac:dyDescent="0.3">
      <c r="A3" t="s">
        <v>34</v>
      </c>
      <c r="C3">
        <v>455000</v>
      </c>
      <c r="D3">
        <v>140000</v>
      </c>
      <c r="E3" t="s">
        <v>35</v>
      </c>
      <c r="F3" t="s">
        <v>35</v>
      </c>
      <c r="G3" t="s">
        <v>35</v>
      </c>
      <c r="H3">
        <v>6.5</v>
      </c>
      <c r="I3">
        <v>2</v>
      </c>
      <c r="J3" t="s">
        <v>35</v>
      </c>
      <c r="K3" t="s">
        <v>35</v>
      </c>
      <c r="L3" t="s">
        <v>35</v>
      </c>
      <c r="M3" t="s">
        <v>36</v>
      </c>
      <c r="N3" t="s">
        <v>45</v>
      </c>
      <c r="O3" t="s">
        <v>46</v>
      </c>
      <c r="P3" t="s">
        <v>39</v>
      </c>
      <c r="Q3" t="s">
        <v>47</v>
      </c>
      <c r="R3" t="s">
        <v>48</v>
      </c>
      <c r="S3" t="s">
        <v>42</v>
      </c>
      <c r="T3" t="s">
        <v>49</v>
      </c>
      <c r="U3" t="s">
        <v>50</v>
      </c>
      <c r="V3" t="s">
        <v>44</v>
      </c>
      <c r="AB3">
        <v>-1</v>
      </c>
    </row>
    <row r="4" spans="1:34" x14ac:dyDescent="0.3">
      <c r="A4" t="s">
        <v>34</v>
      </c>
      <c r="C4">
        <v>533400</v>
      </c>
      <c r="D4">
        <v>340200</v>
      </c>
      <c r="E4">
        <v>1098300</v>
      </c>
      <c r="F4">
        <v>340200</v>
      </c>
      <c r="G4">
        <v>1098300</v>
      </c>
      <c r="H4">
        <v>7.62</v>
      </c>
      <c r="I4">
        <v>4.8600000000000003</v>
      </c>
      <c r="J4">
        <v>15.69</v>
      </c>
      <c r="K4">
        <v>4.8600000000000003</v>
      </c>
      <c r="L4">
        <v>15.69</v>
      </c>
      <c r="M4" t="s">
        <v>36</v>
      </c>
      <c r="N4" t="s">
        <v>51</v>
      </c>
      <c r="O4" t="s">
        <v>38</v>
      </c>
      <c r="P4" t="s">
        <v>39</v>
      </c>
      <c r="Q4" t="s">
        <v>40</v>
      </c>
      <c r="R4" t="s">
        <v>52</v>
      </c>
      <c r="S4" t="s">
        <v>53</v>
      </c>
      <c r="T4">
        <v>29380876</v>
      </c>
      <c r="U4" t="s">
        <v>54</v>
      </c>
      <c r="V4" t="s">
        <v>44</v>
      </c>
      <c r="Z4">
        <v>3</v>
      </c>
      <c r="AB4">
        <v>15</v>
      </c>
    </row>
    <row r="5" spans="1:34" x14ac:dyDescent="0.3">
      <c r="A5" t="s">
        <v>34</v>
      </c>
      <c r="C5">
        <v>479500</v>
      </c>
      <c r="D5">
        <v>270900</v>
      </c>
      <c r="E5">
        <v>882000</v>
      </c>
      <c r="F5">
        <v>270900</v>
      </c>
      <c r="G5">
        <v>882000</v>
      </c>
      <c r="H5">
        <v>6.85</v>
      </c>
      <c r="I5">
        <v>3.87</v>
      </c>
      <c r="J5">
        <v>12.6</v>
      </c>
      <c r="K5">
        <v>3.87</v>
      </c>
      <c r="L5">
        <v>12.6</v>
      </c>
      <c r="M5" t="s">
        <v>36</v>
      </c>
      <c r="N5" t="s">
        <v>51</v>
      </c>
      <c r="O5" t="s">
        <v>38</v>
      </c>
      <c r="P5" t="s">
        <v>55</v>
      </c>
      <c r="Q5" t="s">
        <v>40</v>
      </c>
      <c r="R5" t="s">
        <v>52</v>
      </c>
      <c r="S5" t="s">
        <v>53</v>
      </c>
      <c r="T5">
        <v>29380876</v>
      </c>
      <c r="U5" t="s">
        <v>54</v>
      </c>
      <c r="V5" t="s">
        <v>44</v>
      </c>
      <c r="Z5">
        <v>3</v>
      </c>
      <c r="AB5">
        <v>68</v>
      </c>
    </row>
    <row r="6" spans="1:34" x14ac:dyDescent="0.3">
      <c r="A6" t="s">
        <v>34</v>
      </c>
      <c r="C6">
        <v>479500</v>
      </c>
      <c r="D6">
        <v>255500</v>
      </c>
      <c r="E6">
        <v>943600</v>
      </c>
      <c r="F6">
        <v>255500</v>
      </c>
      <c r="G6">
        <v>943600</v>
      </c>
      <c r="H6">
        <v>6.85</v>
      </c>
      <c r="I6">
        <v>3.65</v>
      </c>
      <c r="J6">
        <v>13.48</v>
      </c>
      <c r="K6">
        <v>3.65</v>
      </c>
      <c r="L6">
        <v>13.48</v>
      </c>
      <c r="M6" t="s">
        <v>36</v>
      </c>
      <c r="N6" t="s">
        <v>51</v>
      </c>
      <c r="O6" t="s">
        <v>38</v>
      </c>
      <c r="P6" t="s">
        <v>56</v>
      </c>
      <c r="Q6" t="s">
        <v>40</v>
      </c>
      <c r="R6" t="s">
        <v>52</v>
      </c>
      <c r="S6" t="s">
        <v>53</v>
      </c>
      <c r="T6">
        <v>29380876</v>
      </c>
      <c r="U6" t="s">
        <v>54</v>
      </c>
      <c r="V6" t="s">
        <v>44</v>
      </c>
      <c r="Z6">
        <v>3</v>
      </c>
      <c r="AB6">
        <v>48</v>
      </c>
    </row>
    <row r="7" spans="1:34" x14ac:dyDescent="0.3">
      <c r="A7" t="s">
        <v>34</v>
      </c>
      <c r="C7">
        <v>502600</v>
      </c>
      <c r="D7">
        <v>324800</v>
      </c>
      <c r="E7">
        <v>1013600</v>
      </c>
      <c r="F7">
        <v>324800</v>
      </c>
      <c r="G7">
        <v>1013600</v>
      </c>
      <c r="H7">
        <v>7.18</v>
      </c>
      <c r="I7">
        <v>4.6399999999999997</v>
      </c>
      <c r="J7">
        <v>14.48</v>
      </c>
      <c r="K7">
        <v>4.6399999999999997</v>
      </c>
      <c r="L7">
        <v>14.48</v>
      </c>
      <c r="M7" t="s">
        <v>36</v>
      </c>
      <c r="N7" t="s">
        <v>51</v>
      </c>
      <c r="O7" t="s">
        <v>38</v>
      </c>
      <c r="P7" t="s">
        <v>57</v>
      </c>
      <c r="Q7" t="s">
        <v>40</v>
      </c>
      <c r="R7" t="s">
        <v>52</v>
      </c>
      <c r="S7" t="s">
        <v>53</v>
      </c>
      <c r="T7">
        <v>29380876</v>
      </c>
      <c r="U7" t="s">
        <v>54</v>
      </c>
      <c r="V7" t="s">
        <v>44</v>
      </c>
      <c r="Z7">
        <v>3</v>
      </c>
      <c r="AB7">
        <v>33</v>
      </c>
    </row>
    <row r="8" spans="1:34" x14ac:dyDescent="0.3">
      <c r="A8" t="s">
        <v>34</v>
      </c>
      <c r="C8">
        <v>440000</v>
      </c>
      <c r="D8">
        <v>60000</v>
      </c>
      <c r="E8" t="s">
        <v>35</v>
      </c>
      <c r="F8" t="s">
        <v>35</v>
      </c>
      <c r="G8" t="s">
        <v>35</v>
      </c>
      <c r="H8">
        <v>0.44</v>
      </c>
      <c r="I8">
        <v>0.06</v>
      </c>
      <c r="J8" t="s">
        <v>35</v>
      </c>
      <c r="K8" t="s">
        <v>35</v>
      </c>
      <c r="L8" t="s">
        <v>35</v>
      </c>
      <c r="M8" t="s">
        <v>36</v>
      </c>
      <c r="N8" t="s">
        <v>58</v>
      </c>
      <c r="O8" t="s">
        <v>38</v>
      </c>
      <c r="P8" t="s">
        <v>59</v>
      </c>
      <c r="Q8" t="s">
        <v>47</v>
      </c>
      <c r="R8" t="s">
        <v>60</v>
      </c>
      <c r="S8" t="s">
        <v>53</v>
      </c>
      <c r="T8">
        <v>15932386</v>
      </c>
      <c r="U8" t="s">
        <v>61</v>
      </c>
      <c r="V8" t="s">
        <v>44</v>
      </c>
      <c r="X8">
        <v>3</v>
      </c>
      <c r="Y8">
        <v>7</v>
      </c>
      <c r="Z8">
        <v>31</v>
      </c>
      <c r="AB8">
        <v>10</v>
      </c>
    </row>
    <row r="9" spans="1:34" x14ac:dyDescent="0.3">
      <c r="A9" t="s">
        <v>34</v>
      </c>
      <c r="C9">
        <v>480000</v>
      </c>
      <c r="D9">
        <v>80000</v>
      </c>
      <c r="E9" t="s">
        <v>35</v>
      </c>
      <c r="F9" t="s">
        <v>35</v>
      </c>
      <c r="G9" t="s">
        <v>35</v>
      </c>
      <c r="H9">
        <v>0.48</v>
      </c>
      <c r="I9">
        <v>0.08</v>
      </c>
      <c r="J9" t="s">
        <v>35</v>
      </c>
      <c r="K9" t="s">
        <v>35</v>
      </c>
      <c r="L9" t="s">
        <v>35</v>
      </c>
      <c r="M9" t="s">
        <v>36</v>
      </c>
      <c r="N9" t="s">
        <v>58</v>
      </c>
      <c r="O9" t="s">
        <v>38</v>
      </c>
      <c r="P9" t="s">
        <v>59</v>
      </c>
      <c r="Q9" t="s">
        <v>47</v>
      </c>
      <c r="R9" t="s">
        <v>60</v>
      </c>
      <c r="S9" t="s">
        <v>53</v>
      </c>
      <c r="T9">
        <v>15932386</v>
      </c>
      <c r="U9" t="s">
        <v>61</v>
      </c>
      <c r="V9" t="s">
        <v>44</v>
      </c>
      <c r="X9">
        <v>3</v>
      </c>
      <c r="Y9">
        <v>7</v>
      </c>
      <c r="Z9">
        <v>31</v>
      </c>
      <c r="AB9">
        <v>10</v>
      </c>
    </row>
    <row r="10" spans="1:34" x14ac:dyDescent="0.3">
      <c r="A10" t="s">
        <v>34</v>
      </c>
      <c r="C10">
        <v>316000</v>
      </c>
      <c r="D10">
        <v>123000</v>
      </c>
      <c r="E10" t="s">
        <v>35</v>
      </c>
      <c r="F10" t="s">
        <v>35</v>
      </c>
      <c r="G10" t="s">
        <v>35</v>
      </c>
      <c r="H10">
        <v>316</v>
      </c>
      <c r="I10">
        <v>123</v>
      </c>
      <c r="J10" t="s">
        <v>35</v>
      </c>
      <c r="K10" t="s">
        <v>35</v>
      </c>
      <c r="L10" t="s">
        <v>35</v>
      </c>
      <c r="M10" t="s">
        <v>36</v>
      </c>
      <c r="N10" t="s">
        <v>62</v>
      </c>
      <c r="O10" t="s">
        <v>38</v>
      </c>
      <c r="P10" t="s">
        <v>39</v>
      </c>
      <c r="Q10" t="s">
        <v>47</v>
      </c>
      <c r="R10" t="s">
        <v>48</v>
      </c>
      <c r="S10" t="s">
        <v>53</v>
      </c>
      <c r="T10">
        <v>22493730</v>
      </c>
      <c r="U10" t="s">
        <v>63</v>
      </c>
      <c r="V10" t="s">
        <v>44</v>
      </c>
      <c r="AB10">
        <v>16</v>
      </c>
    </row>
    <row r="11" spans="1:34" x14ac:dyDescent="0.3">
      <c r="A11" t="s">
        <v>34</v>
      </c>
      <c r="C11">
        <v>420000</v>
      </c>
      <c r="D11">
        <v>128000</v>
      </c>
      <c r="E11" t="s">
        <v>35</v>
      </c>
      <c r="F11" t="s">
        <v>35</v>
      </c>
      <c r="G11" t="s">
        <v>35</v>
      </c>
      <c r="H11">
        <v>420</v>
      </c>
      <c r="I11">
        <v>128</v>
      </c>
      <c r="J11" t="s">
        <v>35</v>
      </c>
      <c r="K11" t="s">
        <v>35</v>
      </c>
      <c r="L11" t="s">
        <v>35</v>
      </c>
      <c r="M11" t="s">
        <v>36</v>
      </c>
      <c r="N11" t="s">
        <v>62</v>
      </c>
      <c r="O11" t="s">
        <v>38</v>
      </c>
      <c r="P11" t="s">
        <v>64</v>
      </c>
      <c r="Q11" t="s">
        <v>47</v>
      </c>
      <c r="R11" t="s">
        <v>48</v>
      </c>
      <c r="S11" t="s">
        <v>53</v>
      </c>
      <c r="T11">
        <v>22493730</v>
      </c>
      <c r="U11" t="s">
        <v>63</v>
      </c>
      <c r="V11" t="s">
        <v>44</v>
      </c>
      <c r="AB11">
        <v>16</v>
      </c>
    </row>
    <row r="12" spans="1:34" x14ac:dyDescent="0.3">
      <c r="A12" t="s">
        <v>34</v>
      </c>
      <c r="C12">
        <v>280000</v>
      </c>
      <c r="D12">
        <v>210000</v>
      </c>
      <c r="E12" t="s">
        <v>35</v>
      </c>
      <c r="F12" t="s">
        <v>35</v>
      </c>
      <c r="G12" t="s">
        <v>35</v>
      </c>
      <c r="H12">
        <v>4</v>
      </c>
      <c r="I12">
        <v>3</v>
      </c>
      <c r="J12" t="s">
        <v>35</v>
      </c>
      <c r="K12" t="s">
        <v>35</v>
      </c>
      <c r="L12" t="s">
        <v>35</v>
      </c>
      <c r="M12" t="s">
        <v>36</v>
      </c>
      <c r="N12" t="s">
        <v>45</v>
      </c>
      <c r="O12" t="s">
        <v>38</v>
      </c>
      <c r="P12" t="s">
        <v>39</v>
      </c>
      <c r="Q12" t="s">
        <v>47</v>
      </c>
      <c r="R12" t="s">
        <v>48</v>
      </c>
      <c r="S12" t="s">
        <v>53</v>
      </c>
      <c r="T12">
        <v>10504452</v>
      </c>
      <c r="U12" t="s">
        <v>65</v>
      </c>
      <c r="V12" t="s">
        <v>44</v>
      </c>
      <c r="X12">
        <v>3</v>
      </c>
      <c r="Y12">
        <v>3</v>
      </c>
      <c r="Z12">
        <v>39</v>
      </c>
      <c r="AB12">
        <v>6</v>
      </c>
    </row>
    <row r="13" spans="1:34" x14ac:dyDescent="0.3">
      <c r="A13" t="s">
        <v>34</v>
      </c>
      <c r="C13">
        <v>420000</v>
      </c>
      <c r="D13">
        <v>140000</v>
      </c>
      <c r="E13" t="s">
        <v>35</v>
      </c>
      <c r="F13" t="s">
        <v>35</v>
      </c>
      <c r="G13" t="s">
        <v>35</v>
      </c>
      <c r="H13">
        <v>6</v>
      </c>
      <c r="I13">
        <v>2</v>
      </c>
      <c r="J13" t="s">
        <v>35</v>
      </c>
      <c r="K13" t="s">
        <v>35</v>
      </c>
      <c r="L13" t="s">
        <v>35</v>
      </c>
      <c r="M13" t="s">
        <v>36</v>
      </c>
      <c r="N13" t="s">
        <v>45</v>
      </c>
      <c r="O13" t="s">
        <v>38</v>
      </c>
      <c r="P13" t="s">
        <v>59</v>
      </c>
      <c r="Q13" t="s">
        <v>47</v>
      </c>
      <c r="R13" t="s">
        <v>48</v>
      </c>
      <c r="S13" t="s">
        <v>53</v>
      </c>
      <c r="T13">
        <v>10504452</v>
      </c>
      <c r="U13" t="s">
        <v>65</v>
      </c>
      <c r="V13" t="s">
        <v>44</v>
      </c>
      <c r="X13">
        <v>7</v>
      </c>
      <c r="Y13">
        <v>2</v>
      </c>
      <c r="Z13">
        <v>37</v>
      </c>
      <c r="AB13">
        <v>9</v>
      </c>
    </row>
    <row r="14" spans="1:34" x14ac:dyDescent="0.3">
      <c r="A14" t="s">
        <v>34</v>
      </c>
      <c r="C14">
        <v>490000</v>
      </c>
      <c r="D14">
        <v>280000</v>
      </c>
      <c r="E14" t="s">
        <v>35</v>
      </c>
      <c r="F14" t="s">
        <v>35</v>
      </c>
      <c r="G14" t="s">
        <v>35</v>
      </c>
      <c r="H14">
        <v>7</v>
      </c>
      <c r="I14">
        <v>4</v>
      </c>
      <c r="J14" t="s">
        <v>35</v>
      </c>
      <c r="K14" t="s">
        <v>35</v>
      </c>
      <c r="L14" t="s">
        <v>35</v>
      </c>
      <c r="M14" t="s">
        <v>36</v>
      </c>
      <c r="N14" t="s">
        <v>45</v>
      </c>
      <c r="O14" t="s">
        <v>38</v>
      </c>
      <c r="P14" t="s">
        <v>59</v>
      </c>
      <c r="Q14" t="s">
        <v>47</v>
      </c>
      <c r="R14" t="s">
        <v>48</v>
      </c>
      <c r="S14" t="s">
        <v>53</v>
      </c>
      <c r="T14">
        <v>10504452</v>
      </c>
      <c r="U14" t="s">
        <v>65</v>
      </c>
      <c r="V14" t="s">
        <v>44</v>
      </c>
      <c r="X14">
        <v>4</v>
      </c>
      <c r="Y14">
        <v>4</v>
      </c>
      <c r="Z14">
        <v>49</v>
      </c>
      <c r="AB14">
        <v>8</v>
      </c>
    </row>
    <row r="15" spans="1:34" x14ac:dyDescent="0.3">
      <c r="A15" t="s">
        <v>34</v>
      </c>
      <c r="C15">
        <v>405300</v>
      </c>
      <c r="D15" t="s">
        <v>35</v>
      </c>
      <c r="E15" t="s">
        <v>35</v>
      </c>
      <c r="F15" t="s">
        <v>35</v>
      </c>
      <c r="G15" t="s">
        <v>35</v>
      </c>
      <c r="H15">
        <v>5.79</v>
      </c>
      <c r="I15" t="s">
        <v>35</v>
      </c>
      <c r="J15" t="s">
        <v>35</v>
      </c>
      <c r="K15" t="s">
        <v>35</v>
      </c>
      <c r="L15" t="s">
        <v>35</v>
      </c>
      <c r="M15" t="s">
        <v>36</v>
      </c>
      <c r="N15" t="s">
        <v>45</v>
      </c>
      <c r="O15" t="s">
        <v>38</v>
      </c>
      <c r="P15" t="s">
        <v>59</v>
      </c>
      <c r="Q15" t="s">
        <v>66</v>
      </c>
      <c r="R15" t="s">
        <v>35</v>
      </c>
      <c r="S15" t="s">
        <v>53</v>
      </c>
      <c r="T15">
        <v>1421636</v>
      </c>
      <c r="U15" t="s">
        <v>67</v>
      </c>
      <c r="V15" t="s">
        <v>44</v>
      </c>
      <c r="X15">
        <v>11</v>
      </c>
      <c r="Y15">
        <v>27</v>
      </c>
      <c r="Z15">
        <v>34</v>
      </c>
      <c r="AB15">
        <v>37</v>
      </c>
    </row>
    <row r="16" spans="1:34" x14ac:dyDescent="0.3">
      <c r="A16" t="s">
        <v>34</v>
      </c>
      <c r="C16">
        <v>455000</v>
      </c>
      <c r="D16" t="s">
        <v>35</v>
      </c>
      <c r="E16" t="s">
        <v>35</v>
      </c>
      <c r="F16" t="s">
        <v>35</v>
      </c>
      <c r="G16" t="s">
        <v>35</v>
      </c>
      <c r="H16">
        <v>6.5</v>
      </c>
      <c r="I16" t="s">
        <v>35</v>
      </c>
      <c r="J16" t="s">
        <v>35</v>
      </c>
      <c r="K16" t="s">
        <v>35</v>
      </c>
      <c r="L16" t="s">
        <v>35</v>
      </c>
      <c r="M16" t="s">
        <v>36</v>
      </c>
      <c r="N16" t="s">
        <v>45</v>
      </c>
      <c r="O16" t="s">
        <v>38</v>
      </c>
      <c r="P16" t="s">
        <v>59</v>
      </c>
      <c r="Q16" t="s">
        <v>66</v>
      </c>
      <c r="R16" t="s">
        <v>35</v>
      </c>
      <c r="S16" t="s">
        <v>53</v>
      </c>
      <c r="T16">
        <v>1421636</v>
      </c>
      <c r="U16" t="s">
        <v>67</v>
      </c>
      <c r="V16" t="s">
        <v>44</v>
      </c>
      <c r="X16">
        <v>11</v>
      </c>
      <c r="Y16">
        <v>27</v>
      </c>
      <c r="Z16">
        <v>34</v>
      </c>
      <c r="AB16">
        <v>37</v>
      </c>
    </row>
    <row r="17" spans="1:32" x14ac:dyDescent="0.3">
      <c r="A17" t="s">
        <v>68</v>
      </c>
      <c r="C17">
        <v>387000</v>
      </c>
      <c r="D17">
        <v>125000</v>
      </c>
      <c r="E17" t="s">
        <v>35</v>
      </c>
      <c r="F17" t="s">
        <v>35</v>
      </c>
      <c r="G17" t="s">
        <v>35</v>
      </c>
      <c r="H17">
        <v>387</v>
      </c>
      <c r="I17">
        <v>125</v>
      </c>
      <c r="J17" t="s">
        <v>35</v>
      </c>
      <c r="K17" t="s">
        <v>35</v>
      </c>
      <c r="L17" t="s">
        <v>35</v>
      </c>
      <c r="M17" t="s">
        <v>36</v>
      </c>
      <c r="N17" t="s">
        <v>69</v>
      </c>
      <c r="O17" t="s">
        <v>38</v>
      </c>
      <c r="P17" t="s">
        <v>39</v>
      </c>
      <c r="Q17" t="s">
        <v>47</v>
      </c>
      <c r="R17" t="s">
        <v>60</v>
      </c>
      <c r="S17" t="s">
        <v>53</v>
      </c>
      <c r="T17">
        <v>11399697</v>
      </c>
      <c r="U17" t="s">
        <v>70</v>
      </c>
      <c r="V17" t="s">
        <v>44</v>
      </c>
      <c r="AB17">
        <v>6</v>
      </c>
      <c r="AF17" t="s">
        <v>71</v>
      </c>
    </row>
    <row r="18" spans="1:32" x14ac:dyDescent="0.3">
      <c r="A18" t="s">
        <v>68</v>
      </c>
      <c r="C18">
        <v>281000</v>
      </c>
      <c r="D18">
        <v>51000</v>
      </c>
      <c r="E18" t="s">
        <v>35</v>
      </c>
      <c r="F18" t="s">
        <v>35</v>
      </c>
      <c r="G18" t="s">
        <v>35</v>
      </c>
      <c r="H18">
        <v>281</v>
      </c>
      <c r="I18">
        <v>51</v>
      </c>
      <c r="J18" t="s">
        <v>35</v>
      </c>
      <c r="K18" t="s">
        <v>35</v>
      </c>
      <c r="L18" t="s">
        <v>35</v>
      </c>
      <c r="M18" t="s">
        <v>36</v>
      </c>
      <c r="N18" t="s">
        <v>69</v>
      </c>
      <c r="O18" t="s">
        <v>38</v>
      </c>
      <c r="P18" t="s">
        <v>39</v>
      </c>
      <c r="Q18" t="s">
        <v>47</v>
      </c>
      <c r="R18" t="s">
        <v>60</v>
      </c>
      <c r="S18" t="s">
        <v>53</v>
      </c>
      <c r="T18">
        <v>11399697</v>
      </c>
      <c r="U18" t="s">
        <v>70</v>
      </c>
      <c r="V18" t="s">
        <v>44</v>
      </c>
      <c r="AB18">
        <v>6</v>
      </c>
      <c r="AF18" t="s">
        <v>71</v>
      </c>
    </row>
    <row r="19" spans="1:32" x14ac:dyDescent="0.3">
      <c r="A19" t="s">
        <v>68</v>
      </c>
      <c r="C19">
        <v>805000</v>
      </c>
      <c r="D19">
        <v>432000</v>
      </c>
      <c r="E19" t="s">
        <v>35</v>
      </c>
      <c r="F19" t="s">
        <v>35</v>
      </c>
      <c r="G19" t="s">
        <v>35</v>
      </c>
      <c r="H19">
        <v>805</v>
      </c>
      <c r="I19">
        <v>432</v>
      </c>
      <c r="J19" t="s">
        <v>35</v>
      </c>
      <c r="K19" t="s">
        <v>35</v>
      </c>
      <c r="L19" t="s">
        <v>35</v>
      </c>
      <c r="M19" t="s">
        <v>36</v>
      </c>
      <c r="N19" t="s">
        <v>69</v>
      </c>
      <c r="O19" t="s">
        <v>38</v>
      </c>
      <c r="P19" t="s">
        <v>72</v>
      </c>
      <c r="Q19" t="s">
        <v>47</v>
      </c>
      <c r="R19" t="s">
        <v>60</v>
      </c>
      <c r="S19" t="s">
        <v>53</v>
      </c>
      <c r="T19">
        <v>11399697</v>
      </c>
      <c r="U19" t="s">
        <v>70</v>
      </c>
      <c r="V19" t="s">
        <v>44</v>
      </c>
      <c r="X19">
        <v>1</v>
      </c>
      <c r="Y19">
        <v>3</v>
      </c>
      <c r="Z19">
        <v>48</v>
      </c>
      <c r="AB19">
        <v>4</v>
      </c>
    </row>
    <row r="20" spans="1:32" x14ac:dyDescent="0.3">
      <c r="A20" t="s">
        <v>68</v>
      </c>
      <c r="C20">
        <v>355000</v>
      </c>
      <c r="D20">
        <v>60000</v>
      </c>
      <c r="E20" t="s">
        <v>35</v>
      </c>
      <c r="F20" t="s">
        <v>35</v>
      </c>
      <c r="G20" t="s">
        <v>35</v>
      </c>
      <c r="H20">
        <v>355</v>
      </c>
      <c r="I20">
        <v>60</v>
      </c>
      <c r="J20" t="s">
        <v>35</v>
      </c>
      <c r="K20" t="s">
        <v>35</v>
      </c>
      <c r="L20" t="s">
        <v>35</v>
      </c>
      <c r="M20" t="s">
        <v>36</v>
      </c>
      <c r="N20" t="s">
        <v>69</v>
      </c>
      <c r="O20" t="s">
        <v>38</v>
      </c>
      <c r="P20" t="s">
        <v>39</v>
      </c>
      <c r="Q20" t="s">
        <v>47</v>
      </c>
      <c r="R20" t="s">
        <v>60</v>
      </c>
      <c r="S20" t="s">
        <v>53</v>
      </c>
      <c r="T20">
        <v>11399697</v>
      </c>
      <c r="U20" t="s">
        <v>70</v>
      </c>
      <c r="V20" t="s">
        <v>44</v>
      </c>
    </row>
    <row r="21" spans="1:32" x14ac:dyDescent="0.3">
      <c r="A21" t="s">
        <v>68</v>
      </c>
      <c r="C21">
        <v>313000</v>
      </c>
      <c r="D21">
        <v>64000</v>
      </c>
      <c r="E21" t="s">
        <v>35</v>
      </c>
      <c r="F21" t="s">
        <v>35</v>
      </c>
      <c r="G21" t="s">
        <v>35</v>
      </c>
      <c r="H21">
        <v>313</v>
      </c>
      <c r="I21">
        <v>64</v>
      </c>
      <c r="J21" t="s">
        <v>35</v>
      </c>
      <c r="K21" t="s">
        <v>35</v>
      </c>
      <c r="L21" t="s">
        <v>35</v>
      </c>
      <c r="M21" t="s">
        <v>36</v>
      </c>
      <c r="N21" t="s">
        <v>69</v>
      </c>
      <c r="O21" t="s">
        <v>38</v>
      </c>
      <c r="P21" t="s">
        <v>39</v>
      </c>
      <c r="Q21" t="s">
        <v>47</v>
      </c>
      <c r="R21" t="s">
        <v>60</v>
      </c>
      <c r="S21" t="s">
        <v>53</v>
      </c>
      <c r="T21">
        <v>11399697</v>
      </c>
      <c r="U21" t="s">
        <v>70</v>
      </c>
      <c r="V21" t="s">
        <v>44</v>
      </c>
    </row>
    <row r="22" spans="1:32" x14ac:dyDescent="0.3">
      <c r="A22" t="s">
        <v>68</v>
      </c>
      <c r="C22">
        <v>481000</v>
      </c>
      <c r="D22">
        <v>120000</v>
      </c>
      <c r="E22" t="s">
        <v>35</v>
      </c>
      <c r="F22" t="s">
        <v>35</v>
      </c>
      <c r="G22" t="s">
        <v>35</v>
      </c>
      <c r="H22">
        <v>481</v>
      </c>
      <c r="I22">
        <v>120</v>
      </c>
      <c r="J22" t="s">
        <v>35</v>
      </c>
      <c r="K22" t="s">
        <v>35</v>
      </c>
      <c r="L22" t="s">
        <v>35</v>
      </c>
      <c r="M22" t="s">
        <v>36</v>
      </c>
      <c r="N22" t="s">
        <v>69</v>
      </c>
      <c r="O22" t="s">
        <v>38</v>
      </c>
      <c r="P22" t="s">
        <v>72</v>
      </c>
      <c r="Q22" t="s">
        <v>47</v>
      </c>
      <c r="R22" t="s">
        <v>60</v>
      </c>
      <c r="S22" t="s">
        <v>53</v>
      </c>
      <c r="T22">
        <v>11399697</v>
      </c>
      <c r="U22" t="s">
        <v>70</v>
      </c>
      <c r="V22" t="s">
        <v>44</v>
      </c>
    </row>
    <row r="23" spans="1:32" x14ac:dyDescent="0.3">
      <c r="A23" t="s">
        <v>68</v>
      </c>
      <c r="C23">
        <v>490000</v>
      </c>
      <c r="D23">
        <v>410000</v>
      </c>
      <c r="E23">
        <v>710000</v>
      </c>
      <c r="F23" t="s">
        <v>35</v>
      </c>
      <c r="G23" t="s">
        <v>35</v>
      </c>
      <c r="H23">
        <v>0.49</v>
      </c>
      <c r="I23">
        <v>0.41</v>
      </c>
      <c r="J23">
        <v>0.71</v>
      </c>
      <c r="K23" t="s">
        <v>35</v>
      </c>
      <c r="L23" t="s">
        <v>35</v>
      </c>
      <c r="M23" t="s">
        <v>36</v>
      </c>
      <c r="N23" t="s">
        <v>73</v>
      </c>
      <c r="O23" t="s">
        <v>38</v>
      </c>
      <c r="P23" t="s">
        <v>74</v>
      </c>
      <c r="Q23" t="s">
        <v>40</v>
      </c>
      <c r="R23" t="s">
        <v>41</v>
      </c>
      <c r="S23" t="s">
        <v>53</v>
      </c>
      <c r="T23">
        <v>11762815</v>
      </c>
      <c r="U23" t="s">
        <v>75</v>
      </c>
      <c r="V23" t="s">
        <v>44</v>
      </c>
      <c r="AB23">
        <v>59</v>
      </c>
    </row>
    <row r="24" spans="1:32" x14ac:dyDescent="0.3">
      <c r="A24" t="s">
        <v>68</v>
      </c>
      <c r="C24">
        <v>650000</v>
      </c>
      <c r="D24">
        <v>480000</v>
      </c>
      <c r="E24">
        <v>900000</v>
      </c>
      <c r="F24" t="s">
        <v>35</v>
      </c>
      <c r="G24" t="s">
        <v>35</v>
      </c>
      <c r="H24">
        <v>0.65</v>
      </c>
      <c r="I24">
        <v>0.48</v>
      </c>
      <c r="J24">
        <v>0.9</v>
      </c>
      <c r="K24" t="s">
        <v>35</v>
      </c>
      <c r="L24" t="s">
        <v>35</v>
      </c>
      <c r="M24" t="s">
        <v>36</v>
      </c>
      <c r="N24" t="s">
        <v>73</v>
      </c>
      <c r="O24" t="s">
        <v>38</v>
      </c>
      <c r="P24" t="s">
        <v>74</v>
      </c>
      <c r="Q24" t="s">
        <v>40</v>
      </c>
      <c r="R24" t="s">
        <v>41</v>
      </c>
      <c r="S24" t="s">
        <v>53</v>
      </c>
      <c r="T24">
        <v>11762815</v>
      </c>
      <c r="U24" t="s">
        <v>75</v>
      </c>
      <c r="V24" t="s">
        <v>44</v>
      </c>
      <c r="AB24">
        <v>86</v>
      </c>
    </row>
    <row r="25" spans="1:32" x14ac:dyDescent="0.3">
      <c r="A25" t="s">
        <v>68</v>
      </c>
      <c r="C25">
        <v>520000</v>
      </c>
      <c r="D25">
        <v>180000</v>
      </c>
      <c r="E25" t="s">
        <v>35</v>
      </c>
      <c r="F25" t="s">
        <v>35</v>
      </c>
      <c r="G25" t="s">
        <v>35</v>
      </c>
      <c r="H25">
        <v>0.52</v>
      </c>
      <c r="I25">
        <v>0.18</v>
      </c>
      <c r="J25" t="s">
        <v>35</v>
      </c>
      <c r="K25" t="s">
        <v>35</v>
      </c>
      <c r="L25" t="s">
        <v>35</v>
      </c>
      <c r="M25" t="s">
        <v>36</v>
      </c>
      <c r="N25" t="s">
        <v>73</v>
      </c>
      <c r="O25" t="s">
        <v>38</v>
      </c>
      <c r="P25" t="s">
        <v>74</v>
      </c>
      <c r="Q25" t="s">
        <v>47</v>
      </c>
      <c r="R25" t="s">
        <v>48</v>
      </c>
      <c r="S25" t="s">
        <v>53</v>
      </c>
      <c r="T25">
        <v>11762815</v>
      </c>
      <c r="U25" t="s">
        <v>76</v>
      </c>
      <c r="V25" t="s">
        <v>44</v>
      </c>
      <c r="AB25">
        <v>30</v>
      </c>
    </row>
    <row r="26" spans="1:32" x14ac:dyDescent="0.3">
      <c r="A26" t="s">
        <v>68</v>
      </c>
      <c r="C26">
        <v>720000</v>
      </c>
      <c r="D26">
        <v>480000</v>
      </c>
      <c r="E26" t="s">
        <v>35</v>
      </c>
      <c r="F26" t="s">
        <v>35</v>
      </c>
      <c r="G26" t="s">
        <v>35</v>
      </c>
      <c r="H26">
        <v>0.72</v>
      </c>
      <c r="I26">
        <v>0.48</v>
      </c>
      <c r="J26" t="s">
        <v>35</v>
      </c>
      <c r="K26" t="s">
        <v>35</v>
      </c>
      <c r="L26" t="s">
        <v>35</v>
      </c>
      <c r="M26" t="s">
        <v>36</v>
      </c>
      <c r="N26" t="s">
        <v>73</v>
      </c>
      <c r="O26" t="s">
        <v>38</v>
      </c>
      <c r="P26" t="s">
        <v>74</v>
      </c>
      <c r="Q26" t="s">
        <v>47</v>
      </c>
      <c r="R26" t="s">
        <v>48</v>
      </c>
      <c r="S26" t="s">
        <v>53</v>
      </c>
      <c r="T26">
        <v>11762815</v>
      </c>
      <c r="U26" t="s">
        <v>76</v>
      </c>
      <c r="V26" t="s">
        <v>44</v>
      </c>
      <c r="AB26">
        <v>115</v>
      </c>
    </row>
    <row r="27" spans="1:32" x14ac:dyDescent="0.3">
      <c r="A27" t="s">
        <v>68</v>
      </c>
      <c r="C27">
        <v>680000</v>
      </c>
      <c r="D27">
        <v>480000</v>
      </c>
      <c r="E27" t="s">
        <v>35</v>
      </c>
      <c r="F27" t="s">
        <v>35</v>
      </c>
      <c r="G27" t="s">
        <v>35</v>
      </c>
      <c r="H27">
        <v>0.68</v>
      </c>
      <c r="I27">
        <v>0.48</v>
      </c>
      <c r="J27" t="s">
        <v>35</v>
      </c>
      <c r="K27" t="s">
        <v>35</v>
      </c>
      <c r="L27" t="s">
        <v>35</v>
      </c>
      <c r="M27" t="s">
        <v>36</v>
      </c>
      <c r="N27" t="s">
        <v>73</v>
      </c>
      <c r="O27" t="s">
        <v>38</v>
      </c>
      <c r="P27" t="s">
        <v>74</v>
      </c>
      <c r="Q27" t="s">
        <v>47</v>
      </c>
      <c r="R27" t="s">
        <v>48</v>
      </c>
      <c r="S27" t="s">
        <v>53</v>
      </c>
      <c r="T27">
        <v>11762815</v>
      </c>
      <c r="U27" t="s">
        <v>76</v>
      </c>
      <c r="V27" t="s">
        <v>44</v>
      </c>
      <c r="AB27">
        <v>113</v>
      </c>
    </row>
    <row r="28" spans="1:32" x14ac:dyDescent="0.3">
      <c r="A28" t="s">
        <v>68</v>
      </c>
      <c r="C28">
        <v>700000</v>
      </c>
      <c r="D28">
        <v>290000</v>
      </c>
      <c r="E28" t="s">
        <v>35</v>
      </c>
      <c r="F28" t="s">
        <v>35</v>
      </c>
      <c r="G28" t="s">
        <v>35</v>
      </c>
      <c r="H28">
        <v>0.7</v>
      </c>
      <c r="I28">
        <v>0.28999999999999998</v>
      </c>
      <c r="J28" t="s">
        <v>35</v>
      </c>
      <c r="K28" t="s">
        <v>35</v>
      </c>
      <c r="L28" t="s">
        <v>35</v>
      </c>
      <c r="M28" t="s">
        <v>36</v>
      </c>
      <c r="N28" t="s">
        <v>73</v>
      </c>
      <c r="O28" t="s">
        <v>38</v>
      </c>
      <c r="P28" t="s">
        <v>74</v>
      </c>
      <c r="Q28" t="s">
        <v>47</v>
      </c>
      <c r="R28" t="s">
        <v>48</v>
      </c>
      <c r="S28" t="s">
        <v>53</v>
      </c>
      <c r="T28">
        <v>11762815</v>
      </c>
      <c r="U28" t="s">
        <v>76</v>
      </c>
      <c r="V28" t="s">
        <v>44</v>
      </c>
      <c r="AB28">
        <v>32</v>
      </c>
    </row>
    <row r="29" spans="1:32" x14ac:dyDescent="0.3">
      <c r="A29" t="s">
        <v>68</v>
      </c>
      <c r="C29">
        <v>665000</v>
      </c>
      <c r="D29" t="s">
        <v>35</v>
      </c>
      <c r="E29" t="s">
        <v>35</v>
      </c>
      <c r="F29" t="s">
        <v>35</v>
      </c>
      <c r="G29" t="s">
        <v>35</v>
      </c>
      <c r="H29">
        <v>665</v>
      </c>
      <c r="I29" t="s">
        <v>35</v>
      </c>
      <c r="J29" t="s">
        <v>35</v>
      </c>
      <c r="K29" t="s">
        <v>35</v>
      </c>
      <c r="L29" t="s">
        <v>35</v>
      </c>
      <c r="M29" t="s">
        <v>36</v>
      </c>
      <c r="N29" t="s">
        <v>37</v>
      </c>
      <c r="O29" t="s">
        <v>38</v>
      </c>
      <c r="P29" t="s">
        <v>77</v>
      </c>
      <c r="Q29" t="s">
        <v>40</v>
      </c>
      <c r="R29" t="s">
        <v>35</v>
      </c>
      <c r="S29" t="s">
        <v>53</v>
      </c>
      <c r="T29">
        <v>7059471</v>
      </c>
      <c r="U29" t="s">
        <v>78</v>
      </c>
      <c r="V29" t="s">
        <v>44</v>
      </c>
      <c r="AB29">
        <v>36</v>
      </c>
    </row>
    <row r="30" spans="1:32" x14ac:dyDescent="0.3">
      <c r="A30" t="s">
        <v>68</v>
      </c>
      <c r="C30">
        <v>662000</v>
      </c>
      <c r="D30" t="s">
        <v>35</v>
      </c>
      <c r="E30" t="s">
        <v>35</v>
      </c>
      <c r="F30" t="s">
        <v>35</v>
      </c>
      <c r="G30" t="s">
        <v>35</v>
      </c>
      <c r="H30">
        <v>662</v>
      </c>
      <c r="I30" t="s">
        <v>35</v>
      </c>
      <c r="J30" t="s">
        <v>35</v>
      </c>
      <c r="K30" t="s">
        <v>35</v>
      </c>
      <c r="L30" t="s">
        <v>35</v>
      </c>
      <c r="M30" t="s">
        <v>36</v>
      </c>
      <c r="N30" t="s">
        <v>37</v>
      </c>
      <c r="O30" t="s">
        <v>38</v>
      </c>
      <c r="P30" t="s">
        <v>79</v>
      </c>
      <c r="Q30" t="s">
        <v>40</v>
      </c>
      <c r="R30" t="s">
        <v>35</v>
      </c>
      <c r="S30" t="s">
        <v>53</v>
      </c>
      <c r="T30">
        <v>7059471</v>
      </c>
      <c r="U30" t="s">
        <v>78</v>
      </c>
      <c r="V30" t="s">
        <v>44</v>
      </c>
      <c r="AB30">
        <v>20</v>
      </c>
    </row>
    <row r="31" spans="1:32" x14ac:dyDescent="0.3">
      <c r="A31" t="s">
        <v>68</v>
      </c>
      <c r="C31">
        <v>829000</v>
      </c>
      <c r="D31">
        <v>200000</v>
      </c>
      <c r="E31">
        <v>1252000</v>
      </c>
      <c r="F31">
        <v>200000</v>
      </c>
      <c r="G31">
        <v>1252000</v>
      </c>
      <c r="H31">
        <v>829</v>
      </c>
      <c r="I31">
        <v>200</v>
      </c>
      <c r="J31">
        <v>1252</v>
      </c>
      <c r="K31">
        <v>200</v>
      </c>
      <c r="L31">
        <v>1252</v>
      </c>
      <c r="M31" t="s">
        <v>36</v>
      </c>
      <c r="N31" t="s">
        <v>37</v>
      </c>
      <c r="O31" t="s">
        <v>38</v>
      </c>
      <c r="P31" t="s">
        <v>80</v>
      </c>
      <c r="Q31" t="s">
        <v>40</v>
      </c>
      <c r="R31" t="s">
        <v>52</v>
      </c>
      <c r="S31" t="s">
        <v>53</v>
      </c>
      <c r="T31">
        <v>7059471</v>
      </c>
      <c r="U31" t="s">
        <v>81</v>
      </c>
      <c r="V31" t="s">
        <v>44</v>
      </c>
      <c r="AB31">
        <v>8</v>
      </c>
    </row>
    <row r="32" spans="1:32" x14ac:dyDescent="0.3">
      <c r="A32" t="s">
        <v>68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>
        <v>1</v>
      </c>
      <c r="I32">
        <v>0.9</v>
      </c>
      <c r="J32" t="s">
        <v>35</v>
      </c>
      <c r="K32" t="s">
        <v>35</v>
      </c>
      <c r="L32" t="s">
        <v>35</v>
      </c>
      <c r="M32" t="s">
        <v>36</v>
      </c>
      <c r="N32" t="s">
        <v>82</v>
      </c>
      <c r="O32" t="s">
        <v>83</v>
      </c>
      <c r="P32" t="s">
        <v>84</v>
      </c>
      <c r="Q32" t="s">
        <v>47</v>
      </c>
      <c r="R32" t="s">
        <v>48</v>
      </c>
      <c r="S32" t="s">
        <v>53</v>
      </c>
      <c r="T32">
        <v>21734340</v>
      </c>
      <c r="U32" t="s">
        <v>85</v>
      </c>
      <c r="V32" t="s">
        <v>44</v>
      </c>
      <c r="X32">
        <v>6</v>
      </c>
      <c r="Y32">
        <v>6</v>
      </c>
      <c r="Z32">
        <v>39.9</v>
      </c>
      <c r="AB32">
        <v>12</v>
      </c>
    </row>
    <row r="33" spans="1:28" x14ac:dyDescent="0.3">
      <c r="A33" t="s">
        <v>68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>
        <v>1.3</v>
      </c>
      <c r="I33">
        <v>1</v>
      </c>
      <c r="J33" t="s">
        <v>35</v>
      </c>
      <c r="K33" t="s">
        <v>35</v>
      </c>
      <c r="L33" t="s">
        <v>35</v>
      </c>
      <c r="M33" t="s">
        <v>36</v>
      </c>
      <c r="N33" t="s">
        <v>82</v>
      </c>
      <c r="O33" t="s">
        <v>83</v>
      </c>
      <c r="P33" t="s">
        <v>86</v>
      </c>
      <c r="Q33" t="s">
        <v>47</v>
      </c>
      <c r="R33" t="s">
        <v>48</v>
      </c>
      <c r="S33" t="s">
        <v>53</v>
      </c>
      <c r="T33">
        <v>21734340</v>
      </c>
      <c r="U33" t="s">
        <v>85</v>
      </c>
      <c r="V33" t="s">
        <v>44</v>
      </c>
      <c r="X33">
        <v>8</v>
      </c>
      <c r="Y33">
        <v>4</v>
      </c>
      <c r="Z33">
        <v>54.5</v>
      </c>
      <c r="AB33">
        <v>12</v>
      </c>
    </row>
    <row r="34" spans="1:28" x14ac:dyDescent="0.3">
      <c r="A34" t="s">
        <v>68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>
        <v>0.8</v>
      </c>
      <c r="I34">
        <v>1.3</v>
      </c>
      <c r="J34" t="s">
        <v>35</v>
      </c>
      <c r="K34" t="s">
        <v>35</v>
      </c>
      <c r="L34" t="s">
        <v>35</v>
      </c>
      <c r="M34" t="s">
        <v>36</v>
      </c>
      <c r="N34" t="s">
        <v>82</v>
      </c>
      <c r="O34" t="s">
        <v>83</v>
      </c>
      <c r="P34" t="s">
        <v>87</v>
      </c>
      <c r="Q34" t="s">
        <v>47</v>
      </c>
      <c r="R34" t="s">
        <v>48</v>
      </c>
      <c r="S34" t="s">
        <v>53</v>
      </c>
      <c r="T34">
        <v>21734340</v>
      </c>
      <c r="U34" t="s">
        <v>85</v>
      </c>
      <c r="V34" t="s">
        <v>44</v>
      </c>
      <c r="X34">
        <v>3</v>
      </c>
      <c r="Y34">
        <v>3</v>
      </c>
      <c r="Z34">
        <v>57.8</v>
      </c>
      <c r="AB34">
        <v>6</v>
      </c>
    </row>
    <row r="35" spans="1:28" x14ac:dyDescent="0.3">
      <c r="A35" t="s">
        <v>68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>
        <v>0.6</v>
      </c>
      <c r="I35">
        <v>0.9</v>
      </c>
      <c r="J35" t="s">
        <v>35</v>
      </c>
      <c r="K35" t="s">
        <v>35</v>
      </c>
      <c r="L35" t="s">
        <v>35</v>
      </c>
      <c r="M35" t="s">
        <v>36</v>
      </c>
      <c r="N35" t="s">
        <v>82</v>
      </c>
      <c r="O35" t="s">
        <v>83</v>
      </c>
      <c r="P35" t="s">
        <v>88</v>
      </c>
      <c r="Q35" t="s">
        <v>47</v>
      </c>
      <c r="R35" t="s">
        <v>48</v>
      </c>
      <c r="S35" t="s">
        <v>53</v>
      </c>
      <c r="T35">
        <v>21734340</v>
      </c>
      <c r="U35" t="s">
        <v>85</v>
      </c>
      <c r="V35" t="s">
        <v>44</v>
      </c>
      <c r="X35">
        <v>1</v>
      </c>
      <c r="Y35">
        <v>4</v>
      </c>
      <c r="Z35">
        <v>38.200000000000003</v>
      </c>
      <c r="AB35">
        <v>5</v>
      </c>
    </row>
    <row r="36" spans="1:28" x14ac:dyDescent="0.3">
      <c r="A36" t="s">
        <v>68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>
        <v>0</v>
      </c>
      <c r="I36" t="s">
        <v>35</v>
      </c>
      <c r="J36" t="s">
        <v>35</v>
      </c>
      <c r="K36" t="s">
        <v>35</v>
      </c>
      <c r="L36" t="s">
        <v>35</v>
      </c>
      <c r="M36" t="s">
        <v>36</v>
      </c>
      <c r="N36" t="s">
        <v>82</v>
      </c>
      <c r="O36" t="s">
        <v>83</v>
      </c>
      <c r="P36" t="s">
        <v>89</v>
      </c>
      <c r="Q36" t="s">
        <v>90</v>
      </c>
      <c r="R36" t="s">
        <v>35</v>
      </c>
      <c r="S36" t="s">
        <v>53</v>
      </c>
      <c r="T36">
        <v>21734340</v>
      </c>
      <c r="U36" t="s">
        <v>85</v>
      </c>
      <c r="V36" t="s">
        <v>44</v>
      </c>
      <c r="Y36">
        <v>1</v>
      </c>
      <c r="Z36">
        <v>50</v>
      </c>
      <c r="AB36">
        <v>1</v>
      </c>
    </row>
    <row r="37" spans="1:28" x14ac:dyDescent="0.3">
      <c r="A37" t="s">
        <v>68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>
        <v>0</v>
      </c>
      <c r="I37" t="s">
        <v>35</v>
      </c>
      <c r="J37" t="s">
        <v>35</v>
      </c>
      <c r="K37" t="s">
        <v>35</v>
      </c>
      <c r="L37" t="s">
        <v>35</v>
      </c>
      <c r="M37" t="s">
        <v>36</v>
      </c>
      <c r="N37" t="s">
        <v>82</v>
      </c>
      <c r="O37" t="s">
        <v>83</v>
      </c>
      <c r="P37" t="s">
        <v>91</v>
      </c>
      <c r="Q37" t="s">
        <v>90</v>
      </c>
      <c r="R37" t="s">
        <v>35</v>
      </c>
      <c r="S37" t="s">
        <v>53</v>
      </c>
      <c r="T37">
        <v>21734340</v>
      </c>
      <c r="U37" t="s">
        <v>85</v>
      </c>
      <c r="V37" t="s">
        <v>44</v>
      </c>
      <c r="Y37">
        <v>1</v>
      </c>
      <c r="Z37">
        <v>52</v>
      </c>
      <c r="AB37">
        <v>1</v>
      </c>
    </row>
    <row r="38" spans="1:28" x14ac:dyDescent="0.3">
      <c r="A38" t="s">
        <v>68</v>
      </c>
      <c r="B38" t="s">
        <v>92</v>
      </c>
      <c r="C38">
        <v>481280</v>
      </c>
      <c r="D38">
        <v>43520</v>
      </c>
      <c r="E38" t="s">
        <v>35</v>
      </c>
      <c r="F38" t="s">
        <v>35</v>
      </c>
      <c r="G38" t="s">
        <v>35</v>
      </c>
      <c r="H38">
        <v>18.8</v>
      </c>
      <c r="I38">
        <v>1.7</v>
      </c>
      <c r="J38" t="s">
        <v>35</v>
      </c>
      <c r="K38" t="s">
        <v>35</v>
      </c>
      <c r="L38" t="s">
        <v>35</v>
      </c>
      <c r="M38" t="s">
        <v>36</v>
      </c>
      <c r="N38" t="s">
        <v>93</v>
      </c>
      <c r="O38" t="s">
        <v>38</v>
      </c>
      <c r="P38" t="s">
        <v>94</v>
      </c>
      <c r="Q38" t="s">
        <v>47</v>
      </c>
      <c r="R38" t="s">
        <v>60</v>
      </c>
      <c r="S38" t="s">
        <v>53</v>
      </c>
      <c r="T38">
        <v>25436215</v>
      </c>
      <c r="U38" t="s">
        <v>95</v>
      </c>
      <c r="V38" t="s">
        <v>44</v>
      </c>
      <c r="X38">
        <v>93</v>
      </c>
      <c r="Y38">
        <v>17</v>
      </c>
      <c r="Z38">
        <v>68</v>
      </c>
      <c r="AB38">
        <v>110</v>
      </c>
    </row>
    <row r="39" spans="1:28" x14ac:dyDescent="0.3">
      <c r="A39" t="s">
        <v>68</v>
      </c>
      <c r="B39" t="s">
        <v>92</v>
      </c>
      <c r="C39">
        <v>880640</v>
      </c>
      <c r="D39">
        <v>117760</v>
      </c>
      <c r="E39" t="s">
        <v>35</v>
      </c>
      <c r="F39" t="s">
        <v>35</v>
      </c>
      <c r="G39" t="s">
        <v>35</v>
      </c>
      <c r="H39">
        <v>34.4</v>
      </c>
      <c r="I39">
        <v>4.5999999999999996</v>
      </c>
      <c r="J39" t="s">
        <v>35</v>
      </c>
      <c r="K39" t="s">
        <v>35</v>
      </c>
      <c r="L39" t="s">
        <v>35</v>
      </c>
      <c r="M39" t="s">
        <v>36</v>
      </c>
      <c r="N39" t="s">
        <v>93</v>
      </c>
      <c r="O39" t="s">
        <v>38</v>
      </c>
      <c r="P39" t="s">
        <v>39</v>
      </c>
      <c r="Q39" t="s">
        <v>47</v>
      </c>
      <c r="R39" t="s">
        <v>60</v>
      </c>
      <c r="S39" t="s">
        <v>53</v>
      </c>
      <c r="T39">
        <v>25436215</v>
      </c>
      <c r="U39" t="s">
        <v>95</v>
      </c>
      <c r="V39" t="s">
        <v>44</v>
      </c>
      <c r="X39">
        <v>12</v>
      </c>
      <c r="Y39">
        <v>7</v>
      </c>
      <c r="Z39">
        <v>68</v>
      </c>
      <c r="AB39">
        <v>19</v>
      </c>
    </row>
    <row r="40" spans="1:28" x14ac:dyDescent="0.3">
      <c r="A40" t="s">
        <v>68</v>
      </c>
      <c r="C40">
        <v>660000</v>
      </c>
      <c r="D40" t="s">
        <v>35</v>
      </c>
      <c r="E40">
        <v>980000</v>
      </c>
      <c r="F40" t="s">
        <v>35</v>
      </c>
      <c r="G40" t="s">
        <v>35</v>
      </c>
      <c r="H40">
        <v>0.66</v>
      </c>
      <c r="I40" t="s">
        <v>35</v>
      </c>
      <c r="J40">
        <v>0.98</v>
      </c>
      <c r="K40" t="s">
        <v>35</v>
      </c>
      <c r="L40" t="s">
        <v>35</v>
      </c>
      <c r="M40" t="s">
        <v>36</v>
      </c>
      <c r="N40" t="s">
        <v>96</v>
      </c>
      <c r="O40" t="s">
        <v>38</v>
      </c>
      <c r="P40" t="s">
        <v>94</v>
      </c>
      <c r="Q40" t="s">
        <v>47</v>
      </c>
      <c r="R40" t="s">
        <v>97</v>
      </c>
      <c r="S40" t="s">
        <v>53</v>
      </c>
      <c r="T40">
        <v>15068315</v>
      </c>
      <c r="U40" t="s">
        <v>98</v>
      </c>
      <c r="V40" t="s">
        <v>44</v>
      </c>
      <c r="X40">
        <v>7</v>
      </c>
      <c r="Y40">
        <v>3</v>
      </c>
      <c r="Z40">
        <v>67</v>
      </c>
      <c r="AB40">
        <v>10</v>
      </c>
    </row>
    <row r="41" spans="1:28" x14ac:dyDescent="0.3">
      <c r="A41" t="s">
        <v>68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>
        <v>7.9</v>
      </c>
      <c r="I41">
        <v>6.4</v>
      </c>
      <c r="J41">
        <v>9.6999999999999993</v>
      </c>
      <c r="K41">
        <v>5.25</v>
      </c>
      <c r="L41">
        <v>12.3</v>
      </c>
      <c r="M41" t="s">
        <v>36</v>
      </c>
      <c r="N41" t="s">
        <v>99</v>
      </c>
      <c r="O41" t="s">
        <v>38</v>
      </c>
      <c r="P41" t="s">
        <v>39</v>
      </c>
      <c r="Q41" t="s">
        <v>47</v>
      </c>
      <c r="R41" t="s">
        <v>41</v>
      </c>
      <c r="S41" t="s">
        <v>53</v>
      </c>
      <c r="T41">
        <v>24778320</v>
      </c>
      <c r="U41" t="s">
        <v>100</v>
      </c>
      <c r="V41" t="s">
        <v>44</v>
      </c>
      <c r="X41">
        <v>9</v>
      </c>
      <c r="Y41">
        <v>9</v>
      </c>
      <c r="Z41">
        <v>61.2</v>
      </c>
      <c r="AB41">
        <v>18</v>
      </c>
    </row>
    <row r="42" spans="1:28" x14ac:dyDescent="0.3">
      <c r="A42" t="s">
        <v>68</v>
      </c>
      <c r="B42" t="s">
        <v>101</v>
      </c>
      <c r="C42">
        <v>308000</v>
      </c>
      <c r="D42">
        <v>289600</v>
      </c>
      <c r="E42">
        <v>334400</v>
      </c>
      <c r="F42">
        <v>248000</v>
      </c>
      <c r="G42">
        <v>352000</v>
      </c>
      <c r="H42">
        <v>77</v>
      </c>
      <c r="I42">
        <v>72.400000000000006</v>
      </c>
      <c r="J42">
        <v>83.6</v>
      </c>
      <c r="K42">
        <v>62</v>
      </c>
      <c r="L42">
        <v>88</v>
      </c>
      <c r="M42" t="s">
        <v>36</v>
      </c>
      <c r="N42" t="s">
        <v>102</v>
      </c>
      <c r="O42" t="s">
        <v>38</v>
      </c>
      <c r="P42" t="s">
        <v>39</v>
      </c>
      <c r="Q42" t="s">
        <v>47</v>
      </c>
      <c r="R42" t="s">
        <v>41</v>
      </c>
      <c r="S42" t="s">
        <v>53</v>
      </c>
      <c r="T42">
        <v>24778320</v>
      </c>
      <c r="U42" t="s">
        <v>100</v>
      </c>
      <c r="V42" t="s">
        <v>44</v>
      </c>
      <c r="X42">
        <v>9</v>
      </c>
      <c r="Y42">
        <v>9</v>
      </c>
      <c r="Z42">
        <v>61.2</v>
      </c>
      <c r="AB42">
        <v>18</v>
      </c>
    </row>
    <row r="43" spans="1:28" x14ac:dyDescent="0.3">
      <c r="A43" t="s">
        <v>68</v>
      </c>
      <c r="B43" t="s">
        <v>103</v>
      </c>
      <c r="C43">
        <v>27600</v>
      </c>
      <c r="D43">
        <v>23000</v>
      </c>
      <c r="E43">
        <v>46400</v>
      </c>
      <c r="F43">
        <v>15200</v>
      </c>
      <c r="G43">
        <v>60800</v>
      </c>
      <c r="H43">
        <v>6.9</v>
      </c>
      <c r="I43">
        <v>5.75</v>
      </c>
      <c r="J43">
        <v>11.6</v>
      </c>
      <c r="K43">
        <v>3.8</v>
      </c>
      <c r="L43">
        <v>15.2</v>
      </c>
      <c r="M43" t="s">
        <v>36</v>
      </c>
      <c r="N43" t="s">
        <v>102</v>
      </c>
      <c r="O43" t="s">
        <v>38</v>
      </c>
      <c r="P43" t="s">
        <v>39</v>
      </c>
      <c r="Q43" t="s">
        <v>47</v>
      </c>
      <c r="R43" t="s">
        <v>41</v>
      </c>
      <c r="S43" t="s">
        <v>53</v>
      </c>
      <c r="T43">
        <v>24778320</v>
      </c>
      <c r="U43" t="s">
        <v>100</v>
      </c>
      <c r="V43" t="s">
        <v>44</v>
      </c>
      <c r="X43">
        <v>9</v>
      </c>
      <c r="Y43">
        <v>9</v>
      </c>
      <c r="Z43">
        <v>61.2</v>
      </c>
      <c r="AB43">
        <v>18</v>
      </c>
    </row>
    <row r="44" spans="1:28" x14ac:dyDescent="0.3">
      <c r="A44" t="s">
        <v>68</v>
      </c>
      <c r="B44" t="s">
        <v>104</v>
      </c>
      <c r="C44">
        <v>30400</v>
      </c>
      <c r="D44">
        <v>20800</v>
      </c>
      <c r="E44">
        <v>38000</v>
      </c>
      <c r="F44">
        <v>20000</v>
      </c>
      <c r="G44">
        <v>64400</v>
      </c>
      <c r="H44">
        <v>7.6</v>
      </c>
      <c r="I44">
        <v>5.2</v>
      </c>
      <c r="J44">
        <v>9.5</v>
      </c>
      <c r="K44">
        <v>5</v>
      </c>
      <c r="L44">
        <v>16.100000000000001</v>
      </c>
      <c r="M44" t="s">
        <v>36</v>
      </c>
      <c r="N44" t="s">
        <v>102</v>
      </c>
      <c r="O44" t="s">
        <v>38</v>
      </c>
      <c r="P44" t="s">
        <v>39</v>
      </c>
      <c r="Q44" t="s">
        <v>47</v>
      </c>
      <c r="R44" t="s">
        <v>41</v>
      </c>
      <c r="S44" t="s">
        <v>53</v>
      </c>
      <c r="T44">
        <v>24778320</v>
      </c>
      <c r="U44" t="s">
        <v>100</v>
      </c>
      <c r="V44" t="s">
        <v>44</v>
      </c>
      <c r="X44">
        <v>9</v>
      </c>
      <c r="Y44">
        <v>9</v>
      </c>
      <c r="Z44">
        <v>61.2</v>
      </c>
      <c r="AB44">
        <v>18</v>
      </c>
    </row>
    <row r="45" spans="1:28" x14ac:dyDescent="0.3">
      <c r="A45" t="s">
        <v>68</v>
      </c>
      <c r="B45" t="s">
        <v>105</v>
      </c>
      <c r="C45" t="s">
        <v>35</v>
      </c>
      <c r="D45" t="s">
        <v>35</v>
      </c>
      <c r="E45" t="s">
        <v>35</v>
      </c>
      <c r="F45" t="s">
        <v>35</v>
      </c>
      <c r="G45" t="s">
        <v>35</v>
      </c>
      <c r="H45">
        <v>9.5</v>
      </c>
      <c r="I45">
        <v>3.2</v>
      </c>
      <c r="J45">
        <v>16.600000000000001</v>
      </c>
      <c r="K45">
        <v>1.7</v>
      </c>
      <c r="L45">
        <v>21.6</v>
      </c>
      <c r="M45" t="s">
        <v>36</v>
      </c>
      <c r="N45" t="s">
        <v>106</v>
      </c>
      <c r="O45" t="s">
        <v>38</v>
      </c>
      <c r="P45" t="s">
        <v>39</v>
      </c>
      <c r="Q45" t="s">
        <v>47</v>
      </c>
      <c r="R45" t="s">
        <v>41</v>
      </c>
      <c r="S45" t="s">
        <v>53</v>
      </c>
      <c r="T45">
        <v>24778320</v>
      </c>
      <c r="U45" t="s">
        <v>100</v>
      </c>
      <c r="V45" t="s">
        <v>44</v>
      </c>
      <c r="X45">
        <v>9</v>
      </c>
      <c r="Y45">
        <v>9</v>
      </c>
      <c r="Z45">
        <v>61.2</v>
      </c>
      <c r="AB45">
        <v>18</v>
      </c>
    </row>
    <row r="46" spans="1:28" x14ac:dyDescent="0.3">
      <c r="A46" t="s">
        <v>68</v>
      </c>
      <c r="B46" t="s">
        <v>107</v>
      </c>
      <c r="C46">
        <v>2640</v>
      </c>
      <c r="D46">
        <v>400</v>
      </c>
      <c r="E46">
        <v>5280</v>
      </c>
      <c r="F46">
        <v>0</v>
      </c>
      <c r="G46">
        <v>10400</v>
      </c>
      <c r="H46">
        <v>0.66</v>
      </c>
      <c r="I46">
        <v>0.1</v>
      </c>
      <c r="J46">
        <v>1.32</v>
      </c>
      <c r="K46">
        <v>0</v>
      </c>
      <c r="L46">
        <v>2.6</v>
      </c>
      <c r="M46" t="s">
        <v>36</v>
      </c>
      <c r="N46" t="s">
        <v>102</v>
      </c>
      <c r="O46" t="s">
        <v>38</v>
      </c>
      <c r="P46" t="s">
        <v>39</v>
      </c>
      <c r="Q46" t="s">
        <v>47</v>
      </c>
      <c r="R46" t="s">
        <v>41</v>
      </c>
      <c r="S46" t="s">
        <v>53</v>
      </c>
      <c r="T46">
        <v>24778320</v>
      </c>
      <c r="U46" t="s">
        <v>108</v>
      </c>
      <c r="V46" t="s">
        <v>44</v>
      </c>
      <c r="X46">
        <v>9</v>
      </c>
      <c r="Y46">
        <v>9</v>
      </c>
      <c r="Z46">
        <v>61.2</v>
      </c>
      <c r="AB46">
        <v>18</v>
      </c>
    </row>
    <row r="47" spans="1:28" x14ac:dyDescent="0.3">
      <c r="A47" t="s">
        <v>68</v>
      </c>
      <c r="B47" t="s">
        <v>109</v>
      </c>
      <c r="C47">
        <v>374000</v>
      </c>
      <c r="D47">
        <v>358000</v>
      </c>
      <c r="E47">
        <v>380800</v>
      </c>
      <c r="F47">
        <v>314000</v>
      </c>
      <c r="G47">
        <v>390000</v>
      </c>
      <c r="H47">
        <v>93.5</v>
      </c>
      <c r="I47">
        <v>89.5</v>
      </c>
      <c r="J47">
        <v>95.2</v>
      </c>
      <c r="K47">
        <v>78.5</v>
      </c>
      <c r="L47">
        <v>97.5</v>
      </c>
      <c r="M47" t="s">
        <v>36</v>
      </c>
      <c r="N47" t="s">
        <v>102</v>
      </c>
      <c r="O47" t="s">
        <v>38</v>
      </c>
      <c r="P47" t="s">
        <v>39</v>
      </c>
      <c r="Q47" t="s">
        <v>47</v>
      </c>
      <c r="R47" t="s">
        <v>41</v>
      </c>
      <c r="S47" t="s">
        <v>53</v>
      </c>
      <c r="T47">
        <v>24778320</v>
      </c>
      <c r="U47" t="s">
        <v>108</v>
      </c>
      <c r="V47" t="s">
        <v>44</v>
      </c>
      <c r="X47">
        <v>9</v>
      </c>
      <c r="Y47">
        <v>9</v>
      </c>
      <c r="Z47">
        <v>61.2</v>
      </c>
      <c r="AB47">
        <v>18</v>
      </c>
    </row>
    <row r="48" spans="1:28" x14ac:dyDescent="0.3">
      <c r="A48" t="s">
        <v>68</v>
      </c>
      <c r="B48" t="s">
        <v>110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  <c r="H48">
        <v>0.17</v>
      </c>
      <c r="I48">
        <v>0.12</v>
      </c>
      <c r="J48">
        <v>0.26</v>
      </c>
      <c r="K48">
        <v>0.05</v>
      </c>
      <c r="L48">
        <v>0.312</v>
      </c>
      <c r="M48" t="s">
        <v>36</v>
      </c>
      <c r="N48" t="s">
        <v>106</v>
      </c>
      <c r="O48" t="s">
        <v>38</v>
      </c>
      <c r="P48" t="s">
        <v>39</v>
      </c>
      <c r="Q48" t="s">
        <v>47</v>
      </c>
      <c r="R48" t="s">
        <v>41</v>
      </c>
      <c r="S48" t="s">
        <v>53</v>
      </c>
      <c r="T48">
        <v>24778320</v>
      </c>
      <c r="U48" t="s">
        <v>111</v>
      </c>
      <c r="V48" t="s">
        <v>44</v>
      </c>
      <c r="X48">
        <v>9</v>
      </c>
      <c r="Y48">
        <v>9</v>
      </c>
      <c r="Z48">
        <v>61.2</v>
      </c>
      <c r="AB48">
        <v>18</v>
      </c>
    </row>
    <row r="49" spans="1:28" x14ac:dyDescent="0.3">
      <c r="A49" t="s">
        <v>68</v>
      </c>
      <c r="B49" t="s">
        <v>112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>
        <v>0.14000000000000001</v>
      </c>
      <c r="I49">
        <v>0.11</v>
      </c>
      <c r="J49">
        <v>0.19</v>
      </c>
      <c r="K49">
        <v>6.2E-2</v>
      </c>
      <c r="L49">
        <v>0.27100000000000002</v>
      </c>
      <c r="M49" t="s">
        <v>36</v>
      </c>
      <c r="N49" t="s">
        <v>106</v>
      </c>
      <c r="O49" t="s">
        <v>38</v>
      </c>
      <c r="P49" t="s">
        <v>39</v>
      </c>
      <c r="Q49" t="s">
        <v>47</v>
      </c>
      <c r="R49" t="s">
        <v>41</v>
      </c>
      <c r="S49" t="s">
        <v>53</v>
      </c>
      <c r="T49">
        <v>24778320</v>
      </c>
      <c r="U49" t="s">
        <v>111</v>
      </c>
      <c r="V49" t="s">
        <v>44</v>
      </c>
      <c r="X49">
        <v>9</v>
      </c>
      <c r="Y49">
        <v>9</v>
      </c>
      <c r="Z49">
        <v>61.2</v>
      </c>
      <c r="AB49">
        <v>18</v>
      </c>
    </row>
    <row r="50" spans="1:28" x14ac:dyDescent="0.3">
      <c r="A50" t="s">
        <v>68</v>
      </c>
      <c r="B50" t="s">
        <v>113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  <c r="H50">
        <v>0.02</v>
      </c>
      <c r="I50">
        <v>0.01</v>
      </c>
      <c r="J50">
        <v>2.9000000000000001E-2</v>
      </c>
      <c r="K50">
        <v>6.0000000000000001E-3</v>
      </c>
      <c r="L50">
        <v>4.4999999999999998E-2</v>
      </c>
      <c r="M50" t="s">
        <v>36</v>
      </c>
      <c r="N50" t="s">
        <v>106</v>
      </c>
      <c r="O50" t="s">
        <v>38</v>
      </c>
      <c r="P50" t="s">
        <v>39</v>
      </c>
      <c r="Q50" t="s">
        <v>47</v>
      </c>
      <c r="R50" t="s">
        <v>41</v>
      </c>
      <c r="S50" t="s">
        <v>53</v>
      </c>
      <c r="T50">
        <v>24778320</v>
      </c>
      <c r="U50" t="s">
        <v>111</v>
      </c>
      <c r="V50" t="s">
        <v>44</v>
      </c>
      <c r="X50">
        <v>9</v>
      </c>
      <c r="Y50">
        <v>9</v>
      </c>
      <c r="Z50">
        <v>61.2</v>
      </c>
      <c r="AB50">
        <v>18</v>
      </c>
    </row>
    <row r="51" spans="1:28" x14ac:dyDescent="0.3">
      <c r="A51" t="s">
        <v>68</v>
      </c>
      <c r="C51" t="s">
        <v>35</v>
      </c>
      <c r="D51" t="s">
        <v>35</v>
      </c>
      <c r="E51" t="s">
        <v>35</v>
      </c>
      <c r="F51" t="s">
        <v>35</v>
      </c>
      <c r="G51" t="s">
        <v>35</v>
      </c>
      <c r="H51">
        <v>3.7</v>
      </c>
      <c r="I51">
        <v>2.6</v>
      </c>
      <c r="J51">
        <v>5.8</v>
      </c>
      <c r="K51">
        <v>1.1000000000000001</v>
      </c>
      <c r="L51">
        <v>8.3000000000000007</v>
      </c>
      <c r="M51" t="s">
        <v>36</v>
      </c>
      <c r="N51" t="s">
        <v>114</v>
      </c>
      <c r="O51" t="s">
        <v>38</v>
      </c>
      <c r="P51" t="s">
        <v>115</v>
      </c>
      <c r="Q51" t="s">
        <v>47</v>
      </c>
      <c r="R51" t="s">
        <v>41</v>
      </c>
      <c r="S51" t="s">
        <v>53</v>
      </c>
      <c r="T51">
        <v>24778320</v>
      </c>
      <c r="U51" t="s">
        <v>100</v>
      </c>
      <c r="V51" t="s">
        <v>44</v>
      </c>
      <c r="X51">
        <v>11</v>
      </c>
      <c r="Y51">
        <v>7</v>
      </c>
      <c r="Z51">
        <v>60.2</v>
      </c>
      <c r="AB51">
        <v>18</v>
      </c>
    </row>
    <row r="52" spans="1:28" x14ac:dyDescent="0.3">
      <c r="A52" t="s">
        <v>68</v>
      </c>
      <c r="B52" t="s">
        <v>101</v>
      </c>
      <c r="C52" t="s">
        <v>35</v>
      </c>
      <c r="D52" t="s">
        <v>35</v>
      </c>
      <c r="E52" t="s">
        <v>35</v>
      </c>
      <c r="F52" t="s">
        <v>35</v>
      </c>
      <c r="G52" t="s">
        <v>35</v>
      </c>
      <c r="H52">
        <v>66.400000000000006</v>
      </c>
      <c r="I52">
        <v>55</v>
      </c>
      <c r="J52">
        <v>78</v>
      </c>
      <c r="K52">
        <v>6.5</v>
      </c>
      <c r="L52">
        <v>85</v>
      </c>
      <c r="M52" t="s">
        <v>36</v>
      </c>
      <c r="N52" t="s">
        <v>116</v>
      </c>
      <c r="O52" t="s">
        <v>38</v>
      </c>
      <c r="P52" t="s">
        <v>115</v>
      </c>
      <c r="Q52" t="s">
        <v>47</v>
      </c>
      <c r="R52" t="s">
        <v>41</v>
      </c>
      <c r="S52" t="s">
        <v>53</v>
      </c>
      <c r="T52">
        <v>24778320</v>
      </c>
      <c r="U52" t="s">
        <v>100</v>
      </c>
      <c r="V52" t="s">
        <v>44</v>
      </c>
      <c r="X52">
        <v>11</v>
      </c>
      <c r="Y52">
        <v>7</v>
      </c>
      <c r="Z52">
        <v>60.2</v>
      </c>
      <c r="AB52">
        <v>18</v>
      </c>
    </row>
    <row r="53" spans="1:28" x14ac:dyDescent="0.3">
      <c r="A53" t="s">
        <v>68</v>
      </c>
      <c r="B53" t="s">
        <v>103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>
        <v>7.2</v>
      </c>
      <c r="I53">
        <v>5.3</v>
      </c>
      <c r="J53">
        <v>11.2</v>
      </c>
      <c r="K53">
        <v>1.7</v>
      </c>
      <c r="L53">
        <v>15</v>
      </c>
      <c r="M53" t="s">
        <v>36</v>
      </c>
      <c r="N53" t="s">
        <v>116</v>
      </c>
      <c r="O53" t="s">
        <v>38</v>
      </c>
      <c r="P53" t="s">
        <v>115</v>
      </c>
      <c r="Q53" t="s">
        <v>47</v>
      </c>
      <c r="R53" t="s">
        <v>41</v>
      </c>
      <c r="S53" t="s">
        <v>53</v>
      </c>
      <c r="T53">
        <v>24778320</v>
      </c>
      <c r="U53" t="s">
        <v>100</v>
      </c>
      <c r="V53" t="s">
        <v>44</v>
      </c>
      <c r="X53">
        <v>11</v>
      </c>
      <c r="Y53">
        <v>7</v>
      </c>
      <c r="Z53">
        <v>60.2</v>
      </c>
      <c r="AB53">
        <v>18</v>
      </c>
    </row>
    <row r="54" spans="1:28" x14ac:dyDescent="0.3">
      <c r="A54" t="s">
        <v>68</v>
      </c>
      <c r="B54" t="s">
        <v>104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>
        <v>9.3000000000000007</v>
      </c>
      <c r="I54">
        <v>4.0999999999999996</v>
      </c>
      <c r="J54">
        <v>15</v>
      </c>
      <c r="K54">
        <v>3.8</v>
      </c>
      <c r="L54">
        <v>31.9</v>
      </c>
      <c r="M54" t="s">
        <v>36</v>
      </c>
      <c r="N54" t="s">
        <v>116</v>
      </c>
      <c r="O54" t="s">
        <v>38</v>
      </c>
      <c r="P54" t="s">
        <v>115</v>
      </c>
      <c r="Q54" t="s">
        <v>47</v>
      </c>
      <c r="R54" t="s">
        <v>41</v>
      </c>
      <c r="S54" t="s">
        <v>53</v>
      </c>
      <c r="T54">
        <v>24778320</v>
      </c>
      <c r="U54" t="s">
        <v>100</v>
      </c>
      <c r="V54" t="s">
        <v>44</v>
      </c>
      <c r="X54">
        <v>11</v>
      </c>
      <c r="Y54">
        <v>7</v>
      </c>
      <c r="Z54">
        <v>60.2</v>
      </c>
      <c r="AB54">
        <v>18</v>
      </c>
    </row>
    <row r="55" spans="1:28" x14ac:dyDescent="0.3">
      <c r="A55" t="s">
        <v>68</v>
      </c>
      <c r="B55" t="s">
        <v>105</v>
      </c>
      <c r="C55" t="s">
        <v>35</v>
      </c>
      <c r="D55" t="s">
        <v>35</v>
      </c>
      <c r="E55" t="s">
        <v>35</v>
      </c>
      <c r="F55" t="s">
        <v>35</v>
      </c>
      <c r="G55" t="s">
        <v>35</v>
      </c>
      <c r="H55">
        <v>5.7</v>
      </c>
      <c r="I55">
        <v>2.2999999999999998</v>
      </c>
      <c r="J55">
        <v>20.6</v>
      </c>
      <c r="K55">
        <v>0.2</v>
      </c>
      <c r="L55">
        <v>45.2</v>
      </c>
      <c r="M55" t="s">
        <v>36</v>
      </c>
      <c r="N55" t="s">
        <v>117</v>
      </c>
      <c r="O55" t="s">
        <v>38</v>
      </c>
      <c r="P55" t="s">
        <v>115</v>
      </c>
      <c r="Q55" t="s">
        <v>47</v>
      </c>
      <c r="R55" t="s">
        <v>41</v>
      </c>
      <c r="S55" t="s">
        <v>53</v>
      </c>
      <c r="T55">
        <v>24778320</v>
      </c>
      <c r="U55" t="s">
        <v>100</v>
      </c>
      <c r="V55" t="s">
        <v>44</v>
      </c>
      <c r="X55">
        <v>11</v>
      </c>
      <c r="Y55">
        <v>7</v>
      </c>
      <c r="Z55">
        <v>60.2</v>
      </c>
      <c r="AB55">
        <v>18</v>
      </c>
    </row>
    <row r="56" spans="1:28" x14ac:dyDescent="0.3">
      <c r="A56" t="s">
        <v>68</v>
      </c>
      <c r="B56" t="s">
        <v>107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>
        <v>1.1299999999999999</v>
      </c>
      <c r="I56">
        <v>0.5</v>
      </c>
      <c r="J56">
        <v>2.2999999999999998</v>
      </c>
      <c r="K56">
        <v>0</v>
      </c>
      <c r="L56">
        <v>7.3</v>
      </c>
      <c r="M56" t="s">
        <v>36</v>
      </c>
      <c r="N56" t="s">
        <v>116</v>
      </c>
      <c r="O56" t="s">
        <v>38</v>
      </c>
      <c r="P56" t="s">
        <v>115</v>
      </c>
      <c r="Q56" t="s">
        <v>47</v>
      </c>
      <c r="R56" t="s">
        <v>41</v>
      </c>
      <c r="S56" t="s">
        <v>53</v>
      </c>
      <c r="T56">
        <v>24778320</v>
      </c>
      <c r="U56" t="s">
        <v>108</v>
      </c>
      <c r="V56" t="s">
        <v>44</v>
      </c>
      <c r="X56">
        <v>11</v>
      </c>
      <c r="Y56">
        <v>7</v>
      </c>
      <c r="Z56">
        <v>60.2</v>
      </c>
      <c r="AB56">
        <v>18</v>
      </c>
    </row>
    <row r="57" spans="1:28" x14ac:dyDescent="0.3">
      <c r="A57" t="s">
        <v>68</v>
      </c>
      <c r="B57" t="s">
        <v>109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>
        <v>85</v>
      </c>
      <c r="I57">
        <v>74.599999999999994</v>
      </c>
      <c r="J57">
        <v>89.3</v>
      </c>
      <c r="K57">
        <v>67.599999999999994</v>
      </c>
      <c r="L57">
        <v>97.1</v>
      </c>
      <c r="M57" t="s">
        <v>36</v>
      </c>
      <c r="N57" t="s">
        <v>116</v>
      </c>
      <c r="O57" t="s">
        <v>38</v>
      </c>
      <c r="P57" t="s">
        <v>115</v>
      </c>
      <c r="Q57" t="s">
        <v>47</v>
      </c>
      <c r="R57" t="s">
        <v>41</v>
      </c>
      <c r="S57" t="s">
        <v>53</v>
      </c>
      <c r="T57">
        <v>24778320</v>
      </c>
      <c r="U57" t="s">
        <v>108</v>
      </c>
      <c r="V57" t="s">
        <v>44</v>
      </c>
      <c r="X57">
        <v>11</v>
      </c>
      <c r="Y57">
        <v>7</v>
      </c>
      <c r="Z57">
        <v>60.2</v>
      </c>
      <c r="AB57">
        <v>18</v>
      </c>
    </row>
    <row r="58" spans="1:28" x14ac:dyDescent="0.3">
      <c r="A58" t="s">
        <v>68</v>
      </c>
      <c r="B58" t="s">
        <v>110</v>
      </c>
      <c r="C58" t="s">
        <v>35</v>
      </c>
      <c r="D58" t="s">
        <v>35</v>
      </c>
      <c r="E58" t="s">
        <v>35</v>
      </c>
      <c r="F58" t="s">
        <v>35</v>
      </c>
      <c r="G58" t="s">
        <v>35</v>
      </c>
      <c r="H58">
        <v>0.12</v>
      </c>
      <c r="I58">
        <v>0.05</v>
      </c>
      <c r="J58">
        <v>0.17</v>
      </c>
      <c r="K58">
        <v>1.5E-3</v>
      </c>
      <c r="L58">
        <v>0.25</v>
      </c>
      <c r="M58" t="s">
        <v>36</v>
      </c>
      <c r="N58" t="s">
        <v>114</v>
      </c>
      <c r="O58" t="s">
        <v>38</v>
      </c>
      <c r="P58" t="s">
        <v>115</v>
      </c>
      <c r="Q58" t="s">
        <v>47</v>
      </c>
      <c r="R58" t="s">
        <v>41</v>
      </c>
      <c r="S58" t="s">
        <v>53</v>
      </c>
      <c r="T58">
        <v>24778320</v>
      </c>
      <c r="U58" t="s">
        <v>111</v>
      </c>
      <c r="V58" t="s">
        <v>44</v>
      </c>
      <c r="X58">
        <v>11</v>
      </c>
      <c r="Y58">
        <v>7</v>
      </c>
      <c r="Z58">
        <v>60.2</v>
      </c>
      <c r="AB58">
        <v>18</v>
      </c>
    </row>
    <row r="59" spans="1:28" x14ac:dyDescent="0.3">
      <c r="A59" t="s">
        <v>68</v>
      </c>
      <c r="B59" t="s">
        <v>112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>
        <v>0.08</v>
      </c>
      <c r="I59">
        <v>0.06</v>
      </c>
      <c r="J59">
        <v>0.1</v>
      </c>
      <c r="K59">
        <v>0.04</v>
      </c>
      <c r="L59">
        <v>0.19</v>
      </c>
      <c r="M59" t="s">
        <v>36</v>
      </c>
      <c r="N59" t="s">
        <v>114</v>
      </c>
      <c r="O59" t="s">
        <v>38</v>
      </c>
      <c r="P59" t="s">
        <v>115</v>
      </c>
      <c r="Q59" t="s">
        <v>47</v>
      </c>
      <c r="R59" t="s">
        <v>41</v>
      </c>
      <c r="S59" t="s">
        <v>53</v>
      </c>
      <c r="T59">
        <v>24778320</v>
      </c>
      <c r="U59" t="s">
        <v>111</v>
      </c>
      <c r="V59" t="s">
        <v>44</v>
      </c>
      <c r="X59">
        <v>11</v>
      </c>
      <c r="Y59">
        <v>7</v>
      </c>
      <c r="Z59">
        <v>60.2</v>
      </c>
      <c r="AB59">
        <v>18</v>
      </c>
    </row>
    <row r="60" spans="1:28" x14ac:dyDescent="0.3">
      <c r="A60" t="s">
        <v>68</v>
      </c>
      <c r="B60" t="s">
        <v>113</v>
      </c>
      <c r="C60" t="s">
        <v>35</v>
      </c>
      <c r="D60" t="s">
        <v>35</v>
      </c>
      <c r="E60" t="s">
        <v>35</v>
      </c>
      <c r="F60" t="s">
        <v>35</v>
      </c>
      <c r="G60" t="s">
        <v>35</v>
      </c>
      <c r="H60">
        <v>1.2E-2</v>
      </c>
      <c r="I60">
        <v>6.0000000000000001E-3</v>
      </c>
      <c r="J60">
        <v>1.7999999999999999E-2</v>
      </c>
      <c r="K60">
        <v>2E-3</v>
      </c>
      <c r="L60">
        <v>4.5999999999999999E-2</v>
      </c>
      <c r="M60" t="s">
        <v>36</v>
      </c>
      <c r="N60" t="s">
        <v>114</v>
      </c>
      <c r="O60" t="s">
        <v>38</v>
      </c>
      <c r="P60" t="s">
        <v>115</v>
      </c>
      <c r="Q60" t="s">
        <v>47</v>
      </c>
      <c r="R60" t="s">
        <v>41</v>
      </c>
      <c r="S60" t="s">
        <v>53</v>
      </c>
      <c r="T60">
        <v>24778320</v>
      </c>
      <c r="U60" t="s">
        <v>111</v>
      </c>
      <c r="V60" t="s">
        <v>44</v>
      </c>
      <c r="X60">
        <v>11</v>
      </c>
      <c r="Y60">
        <v>7</v>
      </c>
      <c r="Z60">
        <v>60.2</v>
      </c>
      <c r="AB60">
        <v>18</v>
      </c>
    </row>
    <row r="61" spans="1:28" x14ac:dyDescent="0.3">
      <c r="A61" t="s">
        <v>68</v>
      </c>
      <c r="B61" t="s">
        <v>118</v>
      </c>
      <c r="C61" t="s">
        <v>35</v>
      </c>
      <c r="D61" t="s">
        <v>35</v>
      </c>
      <c r="E61" t="s">
        <v>35</v>
      </c>
      <c r="F61" t="s">
        <v>35</v>
      </c>
      <c r="G61" t="s">
        <v>35</v>
      </c>
      <c r="H61">
        <v>2.4300000000000002</v>
      </c>
      <c r="I61">
        <v>0.81</v>
      </c>
      <c r="J61">
        <v>5.88</v>
      </c>
      <c r="K61">
        <v>0</v>
      </c>
      <c r="L61">
        <v>23</v>
      </c>
      <c r="M61" t="s">
        <v>36</v>
      </c>
      <c r="N61" t="s">
        <v>117</v>
      </c>
      <c r="O61" t="s">
        <v>38</v>
      </c>
      <c r="P61" t="s">
        <v>115</v>
      </c>
      <c r="Q61" t="s">
        <v>47</v>
      </c>
      <c r="R61" t="s">
        <v>41</v>
      </c>
      <c r="S61" t="s">
        <v>53</v>
      </c>
      <c r="T61">
        <v>24778320</v>
      </c>
      <c r="U61" t="s">
        <v>108</v>
      </c>
      <c r="V61" t="s">
        <v>44</v>
      </c>
      <c r="X61">
        <v>11</v>
      </c>
      <c r="Y61">
        <v>7</v>
      </c>
      <c r="Z61">
        <v>60.2</v>
      </c>
      <c r="AB61">
        <v>18</v>
      </c>
    </row>
    <row r="62" spans="1:28" x14ac:dyDescent="0.3">
      <c r="A62" t="s">
        <v>68</v>
      </c>
      <c r="B62" t="s">
        <v>118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  <c r="H62">
        <v>0.37</v>
      </c>
      <c r="I62">
        <v>0</v>
      </c>
      <c r="J62">
        <v>0.81</v>
      </c>
      <c r="K62">
        <v>0</v>
      </c>
      <c r="L62">
        <v>8.4</v>
      </c>
      <c r="M62" t="s">
        <v>36</v>
      </c>
      <c r="N62" t="s">
        <v>106</v>
      </c>
      <c r="O62" t="s">
        <v>38</v>
      </c>
      <c r="P62" t="s">
        <v>39</v>
      </c>
      <c r="Q62" t="s">
        <v>47</v>
      </c>
      <c r="R62" t="s">
        <v>41</v>
      </c>
      <c r="S62" t="s">
        <v>53</v>
      </c>
      <c r="T62">
        <v>24778320</v>
      </c>
      <c r="U62" t="s">
        <v>108</v>
      </c>
      <c r="V62" t="s">
        <v>44</v>
      </c>
      <c r="X62">
        <v>9</v>
      </c>
      <c r="Y62">
        <v>9</v>
      </c>
      <c r="Z62">
        <v>61.2</v>
      </c>
      <c r="AB62">
        <v>18</v>
      </c>
    </row>
    <row r="63" spans="1:28" x14ac:dyDescent="0.3">
      <c r="A63" t="s">
        <v>68</v>
      </c>
      <c r="C63">
        <v>500000</v>
      </c>
      <c r="D63">
        <v>300000</v>
      </c>
      <c r="E63">
        <v>700000</v>
      </c>
      <c r="F63" t="s">
        <v>35</v>
      </c>
      <c r="G63" t="s">
        <v>35</v>
      </c>
      <c r="H63">
        <v>0.5</v>
      </c>
      <c r="I63">
        <v>0.3</v>
      </c>
      <c r="J63">
        <v>0.7</v>
      </c>
      <c r="K63" t="s">
        <v>35</v>
      </c>
      <c r="L63" t="s">
        <v>35</v>
      </c>
      <c r="M63" t="s">
        <v>36</v>
      </c>
      <c r="N63" t="s">
        <v>73</v>
      </c>
      <c r="O63" t="s">
        <v>38</v>
      </c>
      <c r="P63" t="s">
        <v>119</v>
      </c>
      <c r="Q63" t="s">
        <v>40</v>
      </c>
      <c r="R63" t="s">
        <v>41</v>
      </c>
      <c r="S63" t="s">
        <v>53</v>
      </c>
      <c r="T63">
        <v>32109279</v>
      </c>
      <c r="U63" t="s">
        <v>120</v>
      </c>
      <c r="V63" t="s">
        <v>44</v>
      </c>
      <c r="X63">
        <v>39</v>
      </c>
      <c r="Y63">
        <v>41</v>
      </c>
      <c r="Z63">
        <v>46.1</v>
      </c>
      <c r="AB63">
        <v>80</v>
      </c>
    </row>
    <row r="64" spans="1:28" x14ac:dyDescent="0.3">
      <c r="A64" t="s">
        <v>68</v>
      </c>
      <c r="C64">
        <v>400000</v>
      </c>
      <c r="D64">
        <v>200000</v>
      </c>
      <c r="E64">
        <v>500000</v>
      </c>
      <c r="F64" t="s">
        <v>35</v>
      </c>
      <c r="G64" t="s">
        <v>35</v>
      </c>
      <c r="H64">
        <v>0.4</v>
      </c>
      <c r="I64">
        <v>0.2</v>
      </c>
      <c r="J64">
        <v>0.5</v>
      </c>
      <c r="K64" t="s">
        <v>35</v>
      </c>
      <c r="L64" t="s">
        <v>35</v>
      </c>
      <c r="M64" t="s">
        <v>36</v>
      </c>
      <c r="N64" t="s">
        <v>73</v>
      </c>
      <c r="O64" t="s">
        <v>38</v>
      </c>
      <c r="P64" t="s">
        <v>119</v>
      </c>
      <c r="Q64" t="s">
        <v>40</v>
      </c>
      <c r="R64" t="s">
        <v>41</v>
      </c>
      <c r="S64" t="s">
        <v>53</v>
      </c>
      <c r="T64">
        <v>32317267</v>
      </c>
      <c r="U64" t="s">
        <v>121</v>
      </c>
      <c r="V64" t="s">
        <v>44</v>
      </c>
      <c r="X64">
        <v>58</v>
      </c>
      <c r="Y64">
        <v>38</v>
      </c>
      <c r="Z64">
        <v>55</v>
      </c>
      <c r="AB64">
        <v>96</v>
      </c>
    </row>
    <row r="65" spans="1:28" x14ac:dyDescent="0.3">
      <c r="A65" t="s">
        <v>68</v>
      </c>
      <c r="C65">
        <v>500000</v>
      </c>
      <c r="D65">
        <v>300000</v>
      </c>
      <c r="E65">
        <v>700000</v>
      </c>
      <c r="F65" t="s">
        <v>35</v>
      </c>
      <c r="G65" t="s">
        <v>35</v>
      </c>
      <c r="H65">
        <v>0.5</v>
      </c>
      <c r="I65">
        <v>0.3</v>
      </c>
      <c r="J65">
        <v>0.7</v>
      </c>
      <c r="K65" t="s">
        <v>35</v>
      </c>
      <c r="L65" t="s">
        <v>35</v>
      </c>
      <c r="M65" t="s">
        <v>36</v>
      </c>
      <c r="N65" t="s">
        <v>73</v>
      </c>
      <c r="O65" t="s">
        <v>38</v>
      </c>
      <c r="P65" t="s">
        <v>119</v>
      </c>
      <c r="Q65" t="s">
        <v>40</v>
      </c>
      <c r="R65" t="s">
        <v>41</v>
      </c>
      <c r="S65" t="s">
        <v>53</v>
      </c>
      <c r="T65">
        <v>32317267</v>
      </c>
      <c r="U65" t="s">
        <v>121</v>
      </c>
      <c r="V65" t="s">
        <v>44</v>
      </c>
      <c r="X65">
        <v>9</v>
      </c>
      <c r="Y65">
        <v>13</v>
      </c>
      <c r="Z65">
        <v>47.5</v>
      </c>
      <c r="AB65">
        <v>22</v>
      </c>
    </row>
    <row r="66" spans="1:28" x14ac:dyDescent="0.3">
      <c r="A66" t="s">
        <v>68</v>
      </c>
      <c r="C66">
        <v>300000</v>
      </c>
      <c r="D66">
        <v>200000</v>
      </c>
      <c r="E66">
        <v>500000</v>
      </c>
      <c r="F66" t="s">
        <v>35</v>
      </c>
      <c r="G66" t="s">
        <v>35</v>
      </c>
      <c r="H66">
        <v>0.3</v>
      </c>
      <c r="I66">
        <v>0.2</v>
      </c>
      <c r="J66">
        <v>0.5</v>
      </c>
      <c r="K66" t="s">
        <v>35</v>
      </c>
      <c r="L66" t="s">
        <v>35</v>
      </c>
      <c r="M66" t="s">
        <v>36</v>
      </c>
      <c r="N66" t="s">
        <v>73</v>
      </c>
      <c r="O66" t="s">
        <v>38</v>
      </c>
      <c r="P66" t="s">
        <v>119</v>
      </c>
      <c r="Q66" t="s">
        <v>40</v>
      </c>
      <c r="R66" t="s">
        <v>41</v>
      </c>
      <c r="S66" t="s">
        <v>53</v>
      </c>
      <c r="T66">
        <v>32317267</v>
      </c>
      <c r="U66" t="s">
        <v>121</v>
      </c>
      <c r="V66" t="s">
        <v>44</v>
      </c>
      <c r="X66">
        <v>49</v>
      </c>
      <c r="Y66">
        <v>25</v>
      </c>
      <c r="Z66">
        <v>57</v>
      </c>
      <c r="AB66">
        <v>74</v>
      </c>
    </row>
    <row r="69" spans="1:28" x14ac:dyDescent="0.3">
      <c r="A69" s="1" t="s">
        <v>122</v>
      </c>
      <c r="B69" s="3"/>
      <c r="C69" s="1">
        <f>MEDIAN(C2,C3,C4,C10,C12,C17,C18,C20,C21,C39,C42,C43,C44,C46,C47)</f>
        <v>316000</v>
      </c>
      <c r="D69" s="1">
        <f>MIN(D4,D42,D43,D44,D47)</f>
        <v>20800</v>
      </c>
      <c r="E69" s="1">
        <f>MAX(E4,E42,E43,E44,E47)</f>
        <v>1098300</v>
      </c>
    </row>
    <row r="70" spans="1:28" x14ac:dyDescent="0.3">
      <c r="A70" s="1" t="s">
        <v>123</v>
      </c>
      <c r="B70" s="1"/>
      <c r="C70" s="1">
        <f>MEDIAN(C63,C64,C65,C66)</f>
        <v>450000</v>
      </c>
      <c r="D70" s="1">
        <f>MIN(D63,D64,D65,D66)</f>
        <v>200000</v>
      </c>
      <c r="E70" s="1">
        <f>MAX(E63,E64,E65,E66)</f>
        <v>700000</v>
      </c>
    </row>
  </sheetData>
  <autoFilter ref="A1:AH6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20200613_08-24-37_Peripheral 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2020-06-14T08:58:30Z</dcterms:created>
  <dcterms:modified xsi:type="dcterms:W3CDTF">2020-06-14T13:16:52Z</dcterms:modified>
</cp:coreProperties>
</file>