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eg\COVID19\covid19-qsp-model\data\Cytocon_cells\"/>
    </mc:Choice>
  </mc:AlternateContent>
  <xr:revisionPtr revIDLastSave="0" documentId="13_ncr:1_{AF464018-5516-4483-A367-3FA7D8C5BEC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200613_08-23-31_Monocytes_mac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F6" i="1"/>
  <c r="E9" i="1" l="1"/>
  <c r="E8" i="1"/>
  <c r="C9" i="1"/>
  <c r="C8" i="1"/>
</calcChain>
</file>

<file path=xl/sharedStrings.xml><?xml version="1.0" encoding="utf-8"?>
<sst xmlns="http://schemas.openxmlformats.org/spreadsheetml/2006/main" count="76" uniqueCount="54">
  <si>
    <t>Species name</t>
  </si>
  <si>
    <t>Markers</t>
  </si>
  <si>
    <t>Species value</t>
  </si>
  <si>
    <t>Species dispersion left</t>
  </si>
  <si>
    <t>Species dispersion right</t>
  </si>
  <si>
    <t>Species min value</t>
  </si>
  <si>
    <t>Species max value</t>
  </si>
  <si>
    <t>Species value (original)</t>
  </si>
  <si>
    <t>Species dispersion left(original)</t>
  </si>
  <si>
    <t>Species dispersion right(original)</t>
  </si>
  <si>
    <t>Species min value(original)</t>
  </si>
  <si>
    <t>Species max value(original)</t>
  </si>
  <si>
    <t>Unified units</t>
  </si>
  <si>
    <t>Original unit</t>
  </si>
  <si>
    <t>Tissue type</t>
  </si>
  <si>
    <t>Disease</t>
  </si>
  <si>
    <t>Average type</t>
  </si>
  <si>
    <t>Dispersion type</t>
  </si>
  <si>
    <t>ID type</t>
  </si>
  <si>
    <t>ID value</t>
  </si>
  <si>
    <t>Link</t>
  </si>
  <si>
    <t>Source type</t>
  </si>
  <si>
    <t>Patient race/ethnicity</t>
  </si>
  <si>
    <t>Patient # male</t>
  </si>
  <si>
    <t>Patient # female</t>
  </si>
  <si>
    <t>Patient group average age</t>
  </si>
  <si>
    <t>Patient group comment</t>
  </si>
  <si>
    <t>Patient number</t>
  </si>
  <si>
    <t>Patient weight (kg)</t>
  </si>
  <si>
    <t>Patient BMI</t>
  </si>
  <si>
    <t>Patient height (cm)</t>
  </si>
  <si>
    <t>Patient Smoking status</t>
  </si>
  <si>
    <t>Breast milk feeding (%)</t>
  </si>
  <si>
    <t>Fasting before blood draw (hours)</t>
  </si>
  <si>
    <t>Monocytes/macrophages</t>
  </si>
  <si>
    <t>CD68+</t>
  </si>
  <si>
    <t>kcells/L</t>
  </si>
  <si>
    <t>cells/mm2 bronchial subepithelial tissue</t>
  </si>
  <si>
    <t>Bronchial subepithelial tissue</t>
  </si>
  <si>
    <t>Healthy control</t>
  </si>
  <si>
    <t>Median</t>
  </si>
  <si>
    <t>Not specified</t>
  </si>
  <si>
    <t>DB</t>
  </si>
  <si>
    <t>https://doi.org/10.1164/ajrccm-conference.2011.183.1_MeetingAbstracts.A2252</t>
  </si>
  <si>
    <t>Article</t>
  </si>
  <si>
    <t>Nonsmokers</t>
  </si>
  <si>
    <t>Chronic obstructive pulmonary disease (COPD)</t>
  </si>
  <si>
    <t>Smokers</t>
  </si>
  <si>
    <t>For model</t>
  </si>
  <si>
    <t>iMph1</t>
  </si>
  <si>
    <t>iMph2</t>
  </si>
  <si>
    <t xml:space="preserve">ratio of M1 to M2 Mph in cancer </t>
  </si>
  <si>
    <t>SD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</si>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</sst>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42"/>
    <xf numFmtId="0" fontId="16" fillId="33" borderId="0" xfId="0" applyFont="1" applyFill="1"/>
    <xf numFmtId="0" fontId="0" fillId="33" borderId="0" xfId="0" applyFont="1" applyFill="1"/>
    <xf numFmtId="0" fontId="0" fillId="0" borderId="0" xfId="0" applyFont="1"/>
    <xf numFmtId="0" fontId="16" fillId="0" borderId="0" xfId="0" applyFont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164/ajrccm-conference.2011.183.1_MeetingAbstracts.A22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"/>
  <sheetViews>
    <sheetView tabSelected="1" workbookViewId="0">
      <selection activeCell="G6" sqref="G6"/>
    </sheetView>
  </sheetViews>
  <sheetFormatPr defaultRowHeight="14.4" x14ac:dyDescent="0.3"/>
  <cols>
    <col min="1" max="1" width="19.21875" customWidth="1"/>
    <col min="4" max="4" width="16.88671875" customWidth="1"/>
    <col min="5" max="5" width="11" bestFit="1" customWidth="1"/>
  </cols>
  <sheetData>
    <row r="1" spans="1:34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</row>
    <row r="2" spans="1:34" x14ac:dyDescent="0.3">
      <c r="A2" t="s">
        <v>34</v>
      </c>
      <c r="B2" t="s">
        <v>35</v>
      </c>
      <c r="C2">
        <v>690140.28709748597</v>
      </c>
      <c r="D2">
        <v>0</v>
      </c>
      <c r="E2">
        <v>6245981.5290562604</v>
      </c>
      <c r="F2">
        <v>0</v>
      </c>
      <c r="G2">
        <v>6245981.5290562604</v>
      </c>
      <c r="H2">
        <v>35</v>
      </c>
      <c r="I2">
        <v>0</v>
      </c>
      <c r="J2">
        <v>152</v>
      </c>
      <c r="K2">
        <v>0</v>
      </c>
      <c r="L2">
        <v>152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V2" t="s">
        <v>44</v>
      </c>
      <c r="AB2">
        <v>15</v>
      </c>
      <c r="AF2" t="s">
        <v>45</v>
      </c>
    </row>
    <row r="3" spans="1:34" x14ac:dyDescent="0.3">
      <c r="A3" t="s">
        <v>34</v>
      </c>
      <c r="B3" t="s">
        <v>35</v>
      </c>
      <c r="C3">
        <v>4381342.2819953198</v>
      </c>
      <c r="D3">
        <v>907212.96740732295</v>
      </c>
      <c r="E3">
        <v>20895544.339786898</v>
      </c>
      <c r="F3">
        <v>907212.96740732295</v>
      </c>
      <c r="G3">
        <v>20895544.339786898</v>
      </c>
      <c r="H3">
        <v>120</v>
      </c>
      <c r="I3">
        <v>42</v>
      </c>
      <c r="J3">
        <v>340</v>
      </c>
      <c r="K3">
        <v>42</v>
      </c>
      <c r="L3">
        <v>340</v>
      </c>
      <c r="M3" t="s">
        <v>36</v>
      </c>
      <c r="N3" t="s">
        <v>37</v>
      </c>
      <c r="O3" t="s">
        <v>38</v>
      </c>
      <c r="P3" t="s">
        <v>46</v>
      </c>
      <c r="Q3" t="s">
        <v>40</v>
      </c>
      <c r="R3" t="s">
        <v>41</v>
      </c>
      <c r="S3" t="s">
        <v>42</v>
      </c>
      <c r="T3" t="s">
        <v>43</v>
      </c>
      <c r="V3" t="s">
        <v>44</v>
      </c>
      <c r="AB3">
        <v>16</v>
      </c>
      <c r="AF3" t="s">
        <v>47</v>
      </c>
    </row>
    <row r="4" spans="1:34" x14ac:dyDescent="0.3">
      <c r="A4" t="s">
        <v>34</v>
      </c>
      <c r="B4" t="s">
        <v>35</v>
      </c>
      <c r="C4">
        <v>20619596.620725099</v>
      </c>
      <c r="D4">
        <v>1322592.18865681</v>
      </c>
      <c r="E4">
        <v>58321026.383383699</v>
      </c>
      <c r="F4">
        <v>1322592.18865681</v>
      </c>
      <c r="G4">
        <v>58321026.383383699</v>
      </c>
      <c r="H4">
        <v>337</v>
      </c>
      <c r="I4">
        <v>54</v>
      </c>
      <c r="J4">
        <v>674</v>
      </c>
      <c r="K4">
        <v>54</v>
      </c>
      <c r="L4">
        <v>674</v>
      </c>
      <c r="M4" t="s">
        <v>36</v>
      </c>
      <c r="N4" t="s">
        <v>37</v>
      </c>
      <c r="O4" t="s">
        <v>38</v>
      </c>
      <c r="P4" t="s">
        <v>46</v>
      </c>
      <c r="Q4" t="s">
        <v>40</v>
      </c>
      <c r="R4" t="s">
        <v>41</v>
      </c>
      <c r="S4" t="s">
        <v>42</v>
      </c>
      <c r="T4" s="1" t="s">
        <v>43</v>
      </c>
      <c r="V4" t="s">
        <v>44</v>
      </c>
      <c r="AB4">
        <v>15</v>
      </c>
      <c r="AF4" t="s">
        <v>47</v>
      </c>
    </row>
    <row r="5" spans="1:34" x14ac:dyDescent="0.3">
      <c r="F5" t="s">
        <v>52</v>
      </c>
      <c r="G5" t="s">
        <v>53</v>
      </c>
    </row>
    <row r="6" spans="1:34" x14ac:dyDescent="0.3">
      <c r="A6" s="2" t="s">
        <v>48</v>
      </c>
      <c r="B6" s="3"/>
      <c r="C6" s="2">
        <v>690140.28709748597</v>
      </c>
      <c r="D6" s="2">
        <v>0</v>
      </c>
      <c r="E6" s="2">
        <v>6245981.5290562604</v>
      </c>
      <c r="F6" s="4">
        <f>((D2+E2-2*C2)^2/4+(E2-D2)^2)^0.5/12^0.5</f>
        <v>1935007.4656799668</v>
      </c>
      <c r="G6">
        <f>(D2+E2-2*C2)/4</f>
        <v>1216425.2387153222</v>
      </c>
    </row>
    <row r="7" spans="1:34" x14ac:dyDescent="0.3">
      <c r="B7" t="s">
        <v>51</v>
      </c>
    </row>
    <row r="8" spans="1:34" x14ac:dyDescent="0.3">
      <c r="A8" s="2" t="s">
        <v>49</v>
      </c>
      <c r="B8" s="6">
        <v>1</v>
      </c>
      <c r="C8" s="6">
        <f>C6*B8/(B8+B9)</f>
        <v>94410.435991448161</v>
      </c>
      <c r="D8" s="6">
        <v>0</v>
      </c>
      <c r="E8" s="6">
        <f>E6*B8/(B8+B9)</f>
        <v>854443.4376273955</v>
      </c>
    </row>
    <row r="9" spans="1:34" x14ac:dyDescent="0.3">
      <c r="A9" s="2" t="s">
        <v>50</v>
      </c>
      <c r="B9" s="6">
        <v>6.31</v>
      </c>
      <c r="C9" s="6">
        <f>C6*B9/(B8+B9)</f>
        <v>595729.85110603785</v>
      </c>
      <c r="D9" s="6">
        <v>0</v>
      </c>
      <c r="E9" s="6">
        <f>E6*B9/(B8+B9)</f>
        <v>5391538.0914288647</v>
      </c>
    </row>
  </sheetData>
  <hyperlinks>
    <hyperlink ref="T4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20200613_08-23-31_Monocytes_mac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2020-06-13T18:58:38Z</dcterms:created>
  <dcterms:modified xsi:type="dcterms:W3CDTF">2020-06-28T15:11:45Z</dcterms:modified>
</cp:coreProperties>
</file>