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eg\COVID19\covid19-qsp-model\data\Cyotocon_cytokines\"/>
    </mc:Choice>
  </mc:AlternateContent>
  <xr:revisionPtr revIDLastSave="0" documentId="13_ncr:1_{D0A369FF-A41D-49CB-AEBA-6DEC77F6131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200614_05-08-32_IL23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C15" i="1"/>
  <c r="D17" i="1"/>
  <c r="D18" i="1" s="1"/>
  <c r="C17" i="1"/>
  <c r="C18" i="1" s="1"/>
  <c r="D16" i="1"/>
  <c r="C16" i="1"/>
  <c r="C11" i="1" l="1"/>
</calcChain>
</file>

<file path=xl/sharedStrings.xml><?xml version="1.0" encoding="utf-8"?>
<sst xmlns="http://schemas.openxmlformats.org/spreadsheetml/2006/main" count="144" uniqueCount="66">
  <si>
    <t>Species name</t>
  </si>
  <si>
    <t>Markers</t>
  </si>
  <si>
    <t>Species value</t>
  </si>
  <si>
    <t>Species dispersion left</t>
  </si>
  <si>
    <t>Species dispersion right</t>
  </si>
  <si>
    <t>Species min value</t>
  </si>
  <si>
    <t>Species max value</t>
  </si>
  <si>
    <t>Species value (original)</t>
  </si>
  <si>
    <t>Species dispersion left(original)</t>
  </si>
  <si>
    <t>Species dispersion right(original)</t>
  </si>
  <si>
    <t>Species min value(original)</t>
  </si>
  <si>
    <t>Species max value(original)</t>
  </si>
  <si>
    <t>Unified units</t>
  </si>
  <si>
    <t>Original unit</t>
  </si>
  <si>
    <t>Tissue type</t>
  </si>
  <si>
    <t>Disease</t>
  </si>
  <si>
    <t>Average type</t>
  </si>
  <si>
    <t>Dispersion type</t>
  </si>
  <si>
    <t>ID type</t>
  </si>
  <si>
    <t>ID value</t>
  </si>
  <si>
    <t>Link</t>
  </si>
  <si>
    <t>Source type</t>
  </si>
  <si>
    <t>Patient race/ethnicity</t>
  </si>
  <si>
    <t>Patient # male</t>
  </si>
  <si>
    <t>Patient # female</t>
  </si>
  <si>
    <t>Patient group average age</t>
  </si>
  <si>
    <t>Patient group comment</t>
  </si>
  <si>
    <t>Patient number</t>
  </si>
  <si>
    <t>Patient weight (kg)</t>
  </si>
  <si>
    <t>Patient BMI</t>
  </si>
  <si>
    <t>Patient height (cm)</t>
  </si>
  <si>
    <t>Patient Smoking status</t>
  </si>
  <si>
    <t>Breast milk feeding (%)</t>
  </si>
  <si>
    <t>Fasting before blood draw (hours)</t>
  </si>
  <si>
    <t>FEV1, L</t>
  </si>
  <si>
    <t>FEV1, % predicted</t>
  </si>
  <si>
    <t>FEV1 before salbutamol (% predicted)</t>
  </si>
  <si>
    <t>FEV1 after salbutamol (% predicted)</t>
  </si>
  <si>
    <t>PC20 Р°fer methacholine</t>
  </si>
  <si>
    <t>Severity</t>
  </si>
  <si>
    <t>IL23</t>
  </si>
  <si>
    <t>NA</t>
  </si>
  <si>
    <t>pM</t>
  </si>
  <si>
    <t>pg/ml</t>
  </si>
  <si>
    <t>Serum</t>
  </si>
  <si>
    <t>Healthy control</t>
  </si>
  <si>
    <t>Mean</t>
  </si>
  <si>
    <t>PMID</t>
  </si>
  <si>
    <t>table 1</t>
  </si>
  <si>
    <t>Article</t>
  </si>
  <si>
    <t>SD</t>
  </si>
  <si>
    <t>p.7022, left col, line 11</t>
  </si>
  <si>
    <t>pg/mL</t>
  </si>
  <si>
    <t>Median</t>
  </si>
  <si>
    <t>IQR(Q1, Q3)</t>
  </si>
  <si>
    <t>tab.1 p.3124</t>
  </si>
  <si>
    <t>59 current smokers, 20 former smokers, 69 nonsmokers</t>
  </si>
  <si>
    <t>tab.2 p.3125</t>
  </si>
  <si>
    <t>59 current smokers, 20 former smokers</t>
  </si>
  <si>
    <t>Fig. 7, p. 238</t>
  </si>
  <si>
    <t>HC</t>
  </si>
  <si>
    <t>mean</t>
  </si>
  <si>
    <t>Ref PL</t>
  </si>
  <si>
    <t>Ref LN</t>
  </si>
  <si>
    <t>Ref Sputum</t>
  </si>
  <si>
    <t>Ref linning fluid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</si>
</sst>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5" sqref="D15"/>
    </sheetView>
  </sheetViews>
  <sheetFormatPr defaultRowHeight="14.4" x14ac:dyDescent="0.3"/>
  <sheetData>
    <row r="1" spans="1:4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3">
      <c r="A2" t="s">
        <v>40</v>
      </c>
      <c r="C2">
        <v>2.0881801125703601</v>
      </c>
      <c r="D2" t="s">
        <v>41</v>
      </c>
      <c r="E2" t="s">
        <v>41</v>
      </c>
      <c r="F2" t="s">
        <v>41</v>
      </c>
      <c r="G2" t="s">
        <v>41</v>
      </c>
      <c r="H2">
        <v>111.3</v>
      </c>
      <c r="I2" t="s">
        <v>41</v>
      </c>
      <c r="J2" t="s">
        <v>41</v>
      </c>
      <c r="K2" t="s">
        <v>41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47</v>
      </c>
      <c r="T2">
        <v>25562560</v>
      </c>
      <c r="U2" t="s">
        <v>48</v>
      </c>
      <c r="V2" t="s">
        <v>49</v>
      </c>
      <c r="X2">
        <v>51</v>
      </c>
      <c r="Y2">
        <v>42</v>
      </c>
      <c r="Z2">
        <v>8.51</v>
      </c>
      <c r="AB2">
        <v>93</v>
      </c>
    </row>
    <row r="3" spans="1:40" x14ac:dyDescent="0.3">
      <c r="A3" t="s">
        <v>40</v>
      </c>
      <c r="C3">
        <v>0.86547842401500996</v>
      </c>
      <c r="D3">
        <v>0.60938086303939998</v>
      </c>
      <c r="E3" t="s">
        <v>41</v>
      </c>
      <c r="F3" t="s">
        <v>41</v>
      </c>
      <c r="G3" t="s">
        <v>41</v>
      </c>
      <c r="H3">
        <v>46.13</v>
      </c>
      <c r="I3">
        <v>32.479999999999997</v>
      </c>
      <c r="J3" t="s">
        <v>41</v>
      </c>
      <c r="K3" t="s">
        <v>41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  <c r="Q3" t="s">
        <v>46</v>
      </c>
      <c r="R3" t="s">
        <v>50</v>
      </c>
      <c r="S3" t="s">
        <v>47</v>
      </c>
      <c r="T3">
        <v>24288431</v>
      </c>
      <c r="U3" t="s">
        <v>48</v>
      </c>
      <c r="V3" t="s">
        <v>49</v>
      </c>
      <c r="AB3">
        <v>30</v>
      </c>
    </row>
    <row r="4" spans="1:40" x14ac:dyDescent="0.3">
      <c r="A4" t="s">
        <v>40</v>
      </c>
      <c r="C4">
        <v>1.30544090056285</v>
      </c>
      <c r="D4">
        <v>0.55234521575984996</v>
      </c>
      <c r="E4" t="s">
        <v>41</v>
      </c>
      <c r="F4" t="s">
        <v>41</v>
      </c>
      <c r="G4" t="s">
        <v>41</v>
      </c>
      <c r="H4">
        <v>69.58</v>
      </c>
      <c r="I4">
        <v>29.44</v>
      </c>
      <c r="J4" t="s">
        <v>41</v>
      </c>
      <c r="K4" t="s">
        <v>41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46</v>
      </c>
      <c r="R4" t="s">
        <v>50</v>
      </c>
      <c r="S4" t="s">
        <v>47</v>
      </c>
      <c r="T4">
        <v>24944497</v>
      </c>
      <c r="U4" t="s">
        <v>51</v>
      </c>
      <c r="V4" t="s">
        <v>49</v>
      </c>
      <c r="X4">
        <v>6</v>
      </c>
      <c r="Y4">
        <v>6</v>
      </c>
      <c r="Z4">
        <v>25</v>
      </c>
      <c r="AB4">
        <v>12</v>
      </c>
    </row>
    <row r="5" spans="1:40" x14ac:dyDescent="0.3">
      <c r="A5" t="s">
        <v>40</v>
      </c>
      <c r="C5">
        <v>3.1894934333958698E-3</v>
      </c>
      <c r="D5">
        <v>1.8761726078799299E-3</v>
      </c>
      <c r="E5">
        <v>5.2532833020637899E-3</v>
      </c>
      <c r="F5" t="s">
        <v>41</v>
      </c>
      <c r="G5" t="s">
        <v>41</v>
      </c>
      <c r="H5">
        <v>0.17</v>
      </c>
      <c r="I5">
        <v>0.1</v>
      </c>
      <c r="J5">
        <v>0.28000000000000003</v>
      </c>
      <c r="K5" t="s">
        <v>41</v>
      </c>
      <c r="L5" t="s">
        <v>41</v>
      </c>
      <c r="M5" t="s">
        <v>42</v>
      </c>
      <c r="N5" t="s">
        <v>52</v>
      </c>
      <c r="O5" t="s">
        <v>44</v>
      </c>
      <c r="P5" t="s">
        <v>45</v>
      </c>
      <c r="Q5" t="s">
        <v>53</v>
      </c>
      <c r="R5" t="s">
        <v>54</v>
      </c>
      <c r="S5" t="s">
        <v>47</v>
      </c>
      <c r="T5">
        <v>26331819</v>
      </c>
      <c r="U5" t="s">
        <v>55</v>
      </c>
      <c r="V5" t="s">
        <v>49</v>
      </c>
      <c r="X5">
        <v>94</v>
      </c>
      <c r="Y5">
        <v>54</v>
      </c>
      <c r="Z5">
        <v>52</v>
      </c>
      <c r="AB5">
        <v>148</v>
      </c>
      <c r="AF5" t="s">
        <v>56</v>
      </c>
    </row>
    <row r="6" spans="1:40" x14ac:dyDescent="0.3">
      <c r="A6" t="s">
        <v>40</v>
      </c>
      <c r="C6">
        <v>3.0018761726078799E-3</v>
      </c>
      <c r="D6">
        <v>2.06378986866792E-3</v>
      </c>
      <c r="E6">
        <v>4.8780487804877997E-3</v>
      </c>
      <c r="F6" t="s">
        <v>41</v>
      </c>
      <c r="G6" t="s">
        <v>41</v>
      </c>
      <c r="H6">
        <v>0.16</v>
      </c>
      <c r="I6">
        <v>0.11</v>
      </c>
      <c r="J6">
        <v>0.26</v>
      </c>
      <c r="K6" t="s">
        <v>41</v>
      </c>
      <c r="L6" t="s">
        <v>41</v>
      </c>
      <c r="M6" t="s">
        <v>42</v>
      </c>
      <c r="N6" t="s">
        <v>52</v>
      </c>
      <c r="O6" t="s">
        <v>44</v>
      </c>
      <c r="P6" t="s">
        <v>45</v>
      </c>
      <c r="Q6" t="s">
        <v>53</v>
      </c>
      <c r="R6" t="s">
        <v>54</v>
      </c>
      <c r="S6" t="s">
        <v>47</v>
      </c>
      <c r="T6">
        <v>26331819</v>
      </c>
      <c r="U6" t="s">
        <v>57</v>
      </c>
      <c r="V6" t="s">
        <v>49</v>
      </c>
      <c r="X6">
        <v>73</v>
      </c>
      <c r="Y6">
        <v>6</v>
      </c>
      <c r="Z6">
        <v>53</v>
      </c>
      <c r="AB6">
        <v>79</v>
      </c>
      <c r="AF6" t="s">
        <v>58</v>
      </c>
    </row>
    <row r="7" spans="1:40" x14ac:dyDescent="0.3">
      <c r="A7" t="s">
        <v>40</v>
      </c>
      <c r="C7">
        <v>1.1069418386491601</v>
      </c>
      <c r="D7">
        <v>0.54409005628517804</v>
      </c>
      <c r="E7" t="s">
        <v>41</v>
      </c>
      <c r="F7" t="s">
        <v>41</v>
      </c>
      <c r="G7" t="s">
        <v>41</v>
      </c>
      <c r="H7">
        <v>59</v>
      </c>
      <c r="I7">
        <v>29</v>
      </c>
      <c r="J7" t="s">
        <v>41</v>
      </c>
      <c r="K7" t="s">
        <v>41</v>
      </c>
      <c r="L7" t="s">
        <v>41</v>
      </c>
      <c r="M7" t="s">
        <v>42</v>
      </c>
      <c r="N7" t="s">
        <v>52</v>
      </c>
      <c r="O7" t="s">
        <v>44</v>
      </c>
      <c r="P7" t="s">
        <v>45</v>
      </c>
      <c r="Q7" t="s">
        <v>46</v>
      </c>
      <c r="R7" t="s">
        <v>50</v>
      </c>
      <c r="S7" t="s">
        <v>47</v>
      </c>
      <c r="T7">
        <v>24904654</v>
      </c>
      <c r="U7" t="s">
        <v>59</v>
      </c>
      <c r="V7" t="s">
        <v>49</v>
      </c>
      <c r="X7">
        <v>12</v>
      </c>
      <c r="Y7">
        <v>6</v>
      </c>
      <c r="Z7">
        <v>54.2</v>
      </c>
      <c r="AB7">
        <v>18</v>
      </c>
    </row>
    <row r="10" spans="1:40" x14ac:dyDescent="0.3">
      <c r="C10" t="s">
        <v>44</v>
      </c>
    </row>
    <row r="11" spans="1:40" x14ac:dyDescent="0.3">
      <c r="A11" t="s">
        <v>60</v>
      </c>
      <c r="C11">
        <f>MEDIAN(C2:C7)</f>
        <v>0.98621013133208502</v>
      </c>
    </row>
    <row r="14" spans="1:40" x14ac:dyDescent="0.3">
      <c r="C14" t="s">
        <v>61</v>
      </c>
      <c r="D14" t="s">
        <v>50</v>
      </c>
    </row>
    <row r="15" spans="1:40" x14ac:dyDescent="0.3">
      <c r="A15" t="s">
        <v>62</v>
      </c>
      <c r="C15">
        <f>C3</f>
        <v>0.86547842401500996</v>
      </c>
      <c r="D15">
        <f>D3</f>
        <v>0.60938086303939998</v>
      </c>
    </row>
    <row r="16" spans="1:40" x14ac:dyDescent="0.3">
      <c r="A16" t="s">
        <v>63</v>
      </c>
      <c r="C16" t="e">
        <f>#REF!</f>
        <v>#REF!</v>
      </c>
      <c r="D16" t="e">
        <f>#REF!</f>
        <v>#REF!</v>
      </c>
    </row>
    <row r="17" spans="1:4" x14ac:dyDescent="0.3">
      <c r="A17" t="s">
        <v>64</v>
      </c>
      <c r="C17" t="e">
        <f>#REF!</f>
        <v>#REF!</v>
      </c>
      <c r="D17" t="e">
        <f>#REF!</f>
        <v>#REF!</v>
      </c>
    </row>
    <row r="18" spans="1:4" x14ac:dyDescent="0.3">
      <c r="A18" t="s">
        <v>65</v>
      </c>
      <c r="C18" t="e">
        <f>10*C17</f>
        <v>#REF!</v>
      </c>
      <c r="D18" t="e">
        <f>10*D17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20200614_05-08-32_IL23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2020-06-22T06:09:51Z</dcterms:created>
  <dcterms:modified xsi:type="dcterms:W3CDTF">2020-06-28T15:56:25Z</dcterms:modified>
</cp:coreProperties>
</file>