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ester 3\Praktik Sistem Keamanan Data\"/>
    </mc:Choice>
  </mc:AlternateContent>
  <bookViews>
    <workbookView xWindow="0" yWindow="0" windowWidth="20490" windowHeight="7755"/>
  </bookViews>
  <sheets>
    <sheet name="enkripsi 2x2" sheetId="1" r:id="rId1"/>
    <sheet name="dekripsi 2x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37" i="2"/>
  <c r="F36" i="2"/>
  <c r="F34" i="2"/>
  <c r="F33" i="2"/>
  <c r="F31" i="2"/>
  <c r="F30" i="2"/>
  <c r="F28" i="2"/>
  <c r="F27" i="2"/>
  <c r="F25" i="2"/>
  <c r="F24" i="2"/>
  <c r="H15" i="2"/>
  <c r="K15" i="2" s="1"/>
  <c r="G15" i="2"/>
  <c r="J15" i="2" s="1"/>
  <c r="H14" i="2"/>
  <c r="K14" i="2" s="1"/>
  <c r="G14" i="2"/>
  <c r="J14" i="2" s="1"/>
  <c r="I9" i="2"/>
  <c r="F32" i="1"/>
  <c r="D32" i="1"/>
  <c r="C32" i="1"/>
  <c r="H32" i="1" s="1"/>
  <c r="J32" i="1" s="1"/>
  <c r="L32" i="1" s="1"/>
  <c r="F31" i="1"/>
  <c r="D31" i="1"/>
  <c r="C31" i="1"/>
  <c r="F29" i="1"/>
  <c r="D29" i="1"/>
  <c r="C29" i="1"/>
  <c r="H29" i="1" s="1"/>
  <c r="J29" i="1" s="1"/>
  <c r="L29" i="1" s="1"/>
  <c r="F28" i="1"/>
  <c r="D28" i="1"/>
  <c r="C28" i="1"/>
  <c r="H28" i="1" s="1"/>
  <c r="J28" i="1" s="1"/>
  <c r="L28" i="1" s="1"/>
  <c r="F26" i="1"/>
  <c r="D26" i="1"/>
  <c r="C26" i="1"/>
  <c r="H26" i="1" s="1"/>
  <c r="J26" i="1" s="1"/>
  <c r="L26" i="1" s="1"/>
  <c r="F25" i="1"/>
  <c r="D25" i="1"/>
  <c r="C25" i="1"/>
  <c r="H25" i="1" s="1"/>
  <c r="J25" i="1" s="1"/>
  <c r="L25" i="1" s="1"/>
  <c r="F23" i="1"/>
  <c r="D23" i="1"/>
  <c r="C23" i="1"/>
  <c r="H23" i="1" s="1"/>
  <c r="J23" i="1" s="1"/>
  <c r="L23" i="1" s="1"/>
  <c r="F22" i="1"/>
  <c r="D22" i="1"/>
  <c r="C22" i="1"/>
  <c r="H22" i="1" s="1"/>
  <c r="J22" i="1" s="1"/>
  <c r="L22" i="1" s="1"/>
  <c r="F20" i="1"/>
  <c r="D20" i="1"/>
  <c r="C20" i="1"/>
  <c r="D19" i="1"/>
  <c r="C19" i="1"/>
  <c r="H19" i="1" l="1"/>
  <c r="J19" i="1" s="1"/>
  <c r="L19" i="1" s="1"/>
  <c r="H20" i="1"/>
  <c r="J20" i="1" s="1"/>
  <c r="L20" i="1" s="1"/>
  <c r="H31" i="1"/>
  <c r="J31" i="1" s="1"/>
  <c r="L31" i="1" s="1"/>
  <c r="D36" i="2"/>
  <c r="D33" i="2"/>
  <c r="D30" i="2"/>
  <c r="D27" i="2"/>
  <c r="D24" i="2"/>
  <c r="C36" i="2"/>
  <c r="C33" i="2"/>
  <c r="C30" i="2"/>
  <c r="C27" i="2"/>
  <c r="C24" i="2"/>
  <c r="C37" i="2"/>
  <c r="C34" i="2"/>
  <c r="C31" i="2"/>
  <c r="C28" i="2"/>
  <c r="C25" i="2"/>
  <c r="D37" i="2"/>
  <c r="D34" i="2"/>
  <c r="D31" i="2"/>
  <c r="D28" i="2"/>
  <c r="D25" i="2"/>
  <c r="H28" i="2" l="1"/>
  <c r="J28" i="2" s="1"/>
  <c r="L28" i="2" s="1"/>
  <c r="H24" i="2"/>
  <c r="J24" i="2" s="1"/>
  <c r="L24" i="2" s="1"/>
  <c r="H30" i="2"/>
  <c r="J30" i="2" s="1"/>
  <c r="L30" i="2" s="1"/>
  <c r="H36" i="2"/>
  <c r="J36" i="2" s="1"/>
  <c r="L36" i="2" s="1"/>
  <c r="H27" i="2"/>
  <c r="J27" i="2" s="1"/>
  <c r="L27" i="2" s="1"/>
  <c r="H33" i="2"/>
  <c r="J33" i="2" s="1"/>
  <c r="L33" i="2" s="1"/>
  <c r="H34" i="2"/>
  <c r="J34" i="2" s="1"/>
  <c r="L34" i="2" s="1"/>
  <c r="H25" i="2"/>
  <c r="J25" i="2" s="1"/>
  <c r="L25" i="2" s="1"/>
  <c r="H31" i="2"/>
  <c r="J31" i="2" s="1"/>
  <c r="L31" i="2" s="1"/>
  <c r="H37" i="2"/>
  <c r="J37" i="2" s="1"/>
  <c r="L37" i="2" s="1"/>
</calcChain>
</file>

<file path=xl/sharedStrings.xml><?xml version="1.0" encoding="utf-8"?>
<sst xmlns="http://schemas.openxmlformats.org/spreadsheetml/2006/main" count="102" uniqueCount="46">
  <si>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</si>
  <si>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</si>
  <si>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</si>
  <si>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</si>
  <si>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</si>
  <si>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</si>
  <si>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</si>
  <si>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</si>
  <si>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</si>
  <si>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</si>
  <si>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</si>
  <si>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</si>
  <si>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</si>
  <si>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</si>
  <si>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</si>
  <si>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</si>
  <si>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</si>
  <si>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</si>
  <si>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</si>
  <si>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</si>
  <si>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</si>
  <si>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</si>
  <si>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</si>
  <si>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</si>
  <si>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</si>
  <si>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</si>
  <si>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</si>
  <si>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 xml:space="preserve">mod 26 </t>
  </si>
  <si>
    <t>=</t>
  </si>
  <si>
    <t>diketahui matrix 2x2 sebagai berikut:</t>
  </si>
  <si>
    <t>plaintext : INTAN NAUMI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</si>
  <si>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</si>
  <si>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</si>
  <si>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</si>
  <si>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</si>
  <si>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</si>
  <si>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</si>
  <si>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</si>
  <si>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</si>
  <si>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</si>
  <si>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 xml:space="preserve"> </t>
  </si>
  <si>
    <t xml:space="preserve">Mencari Inverse Matriks </t>
  </si>
  <si>
    <t>ubah matriks asli sesuai dengan aturan inverse</t>
  </si>
  <si>
    <t>x</t>
  </si>
  <si>
    <t xml:space="preserve">9*X mod26 = 1 </t>
  </si>
  <si>
    <t>X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</si>
</sst>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0" xfId="0" quotePrefix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A12" workbookViewId="0">
      <selection activeCell="D14" sqref="D14"/>
    </sheetView>
  </sheetViews>
  <sheetFormatPr defaultRowHeight="15.75" x14ac:dyDescent="0.25"/>
  <cols>
    <col min="1" max="16384" width="9.140625" style="1"/>
  </cols>
  <sheetData>
    <row r="1" spans="1:26" x14ac:dyDescent="0.25">
      <c r="J1" s="8" t="s">
        <v>0</v>
      </c>
      <c r="K1" s="8"/>
      <c r="L1" s="8"/>
      <c r="M1" s="8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s="1" t="s">
        <v>29</v>
      </c>
    </row>
    <row r="10" spans="1:26" x14ac:dyDescent="0.25">
      <c r="B10" s="1">
        <v>3</v>
      </c>
      <c r="C10" s="1">
        <v>1</v>
      </c>
    </row>
    <row r="11" spans="1:26" x14ac:dyDescent="0.25">
      <c r="B11" s="1">
        <v>6</v>
      </c>
      <c r="C11" s="1">
        <v>5</v>
      </c>
    </row>
    <row r="14" spans="1:26" x14ac:dyDescent="0.25">
      <c r="A14" s="1" t="s">
        <v>30</v>
      </c>
    </row>
    <row r="16" spans="1:26" x14ac:dyDescent="0.25">
      <c r="A16" s="1" t="s">
        <v>31</v>
      </c>
    </row>
    <row r="17" spans="1:12" x14ac:dyDescent="0.25">
      <c r="B17" s="1" t="s">
        <v>32</v>
      </c>
      <c r="C17" s="1" t="s">
        <v>33</v>
      </c>
      <c r="F17" s="1" t="s">
        <v>34</v>
      </c>
      <c r="H17" s="1" t="s">
        <v>35</v>
      </c>
      <c r="J17" s="1" t="s">
        <v>36</v>
      </c>
      <c r="L17" s="1" t="s">
        <v>37</v>
      </c>
    </row>
    <row r="19" spans="1:12" x14ac:dyDescent="0.25">
      <c r="A19" s="5">
        <v>1</v>
      </c>
      <c r="B19" s="5" t="s">
        <v>9</v>
      </c>
      <c r="C19" s="5">
        <f>$B$10</f>
        <v>3</v>
      </c>
      <c r="D19" s="5">
        <f>$C$10</f>
        <v>1</v>
      </c>
      <c r="E19" s="5"/>
      <c r="F19" s="5">
        <f>CODE(B19)-65</f>
        <v>8</v>
      </c>
      <c r="G19" s="5"/>
      <c r="H19" s="5">
        <f>C19*F$19+D19*F$20</f>
        <v>37</v>
      </c>
      <c r="I19" s="5"/>
      <c r="J19" s="5">
        <f>MOD(H19,26)</f>
        <v>11</v>
      </c>
      <c r="K19" s="5"/>
      <c r="L19" s="5" t="str">
        <f>CHAR(J19+65)</f>
        <v>L</v>
      </c>
    </row>
    <row r="20" spans="1:12" x14ac:dyDescent="0.25">
      <c r="A20" s="5"/>
      <c r="B20" s="5" t="s">
        <v>14</v>
      </c>
      <c r="C20" s="5">
        <f>$B$11</f>
        <v>6</v>
      </c>
      <c r="D20" s="5">
        <f>$C$11</f>
        <v>5</v>
      </c>
      <c r="E20" s="5"/>
      <c r="F20" s="5">
        <f>CODE(B20)-65</f>
        <v>13</v>
      </c>
      <c r="G20" s="5"/>
      <c r="H20" s="5">
        <f>C20*F$19+D20*F$20</f>
        <v>113</v>
      </c>
      <c r="I20" s="5"/>
      <c r="J20" s="5">
        <f t="shared" ref="J20:J32" si="0">MOD(H20,26)</f>
        <v>9</v>
      </c>
      <c r="K20" s="5"/>
      <c r="L20" s="5" t="str">
        <f t="shared" ref="L20:L32" si="1">CHAR(J20+65)</f>
        <v>J</v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>
        <v>2</v>
      </c>
      <c r="B22" s="5" t="s">
        <v>20</v>
      </c>
      <c r="C22" s="5">
        <f>$B$10</f>
        <v>3</v>
      </c>
      <c r="D22" s="5">
        <f>$C$10</f>
        <v>1</v>
      </c>
      <c r="E22" s="5"/>
      <c r="F22" s="5">
        <f>CODE(B22)-65</f>
        <v>19</v>
      </c>
      <c r="G22" s="5"/>
      <c r="H22" s="5">
        <f>C22*F$22+D22*F$23</f>
        <v>57</v>
      </c>
      <c r="I22" s="5"/>
      <c r="J22" s="5">
        <f t="shared" si="0"/>
        <v>5</v>
      </c>
      <c r="K22" s="5"/>
      <c r="L22" s="5" t="str">
        <f t="shared" si="1"/>
        <v>F</v>
      </c>
    </row>
    <row r="23" spans="1:12" x14ac:dyDescent="0.25">
      <c r="A23" s="5"/>
      <c r="B23" s="5" t="s">
        <v>1</v>
      </c>
      <c r="C23" s="5">
        <f>$B$11</f>
        <v>6</v>
      </c>
      <c r="D23" s="5">
        <f>$C$11</f>
        <v>5</v>
      </c>
      <c r="E23" s="5"/>
      <c r="F23" s="5">
        <f>CODE(B23)-65</f>
        <v>0</v>
      </c>
      <c r="G23" s="5"/>
      <c r="H23" s="5">
        <f>C23*F$22+D23*F$23</f>
        <v>114</v>
      </c>
      <c r="I23" s="5"/>
      <c r="J23" s="5">
        <f t="shared" si="0"/>
        <v>10</v>
      </c>
      <c r="K23" s="5"/>
      <c r="L23" s="5" t="str">
        <f t="shared" si="1"/>
        <v>K</v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>
        <v>3</v>
      </c>
      <c r="B25" s="5" t="s">
        <v>14</v>
      </c>
      <c r="C25" s="5">
        <f>$B$10</f>
        <v>3</v>
      </c>
      <c r="D25" s="5">
        <f>$C$10</f>
        <v>1</v>
      </c>
      <c r="E25" s="5"/>
      <c r="F25" s="5">
        <f>CODE(B25)-65</f>
        <v>13</v>
      </c>
      <c r="G25" s="5"/>
      <c r="H25" s="5">
        <f>C25*F$25+D25*F$26</f>
        <v>52</v>
      </c>
      <c r="I25" s="5"/>
      <c r="J25" s="5">
        <f t="shared" si="0"/>
        <v>0</v>
      </c>
      <c r="K25" s="5"/>
      <c r="L25" s="5" t="str">
        <f t="shared" si="1"/>
        <v>A</v>
      </c>
    </row>
    <row r="26" spans="1:12" x14ac:dyDescent="0.25">
      <c r="A26" s="5"/>
      <c r="B26" s="5" t="s">
        <v>14</v>
      </c>
      <c r="C26" s="5">
        <f>$B$11</f>
        <v>6</v>
      </c>
      <c r="D26" s="5">
        <f>$C$11</f>
        <v>5</v>
      </c>
      <c r="E26" s="5"/>
      <c r="F26" s="5">
        <f>CODE(B26)-65</f>
        <v>13</v>
      </c>
      <c r="G26" s="5"/>
      <c r="H26" s="5">
        <f>C26*F$25+D26*F$26</f>
        <v>143</v>
      </c>
      <c r="I26" s="5"/>
      <c r="J26" s="5">
        <f t="shared" si="0"/>
        <v>13</v>
      </c>
      <c r="K26" s="5"/>
      <c r="L26" s="5" t="str">
        <f t="shared" si="1"/>
        <v>N</v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>
        <v>4</v>
      </c>
      <c r="B28" s="5" t="s">
        <v>1</v>
      </c>
      <c r="C28" s="5">
        <f>$B$10</f>
        <v>3</v>
      </c>
      <c r="D28" s="5">
        <f>$C$10</f>
        <v>1</v>
      </c>
      <c r="E28" s="5"/>
      <c r="F28" s="5">
        <f>CODE(B28)-65</f>
        <v>0</v>
      </c>
      <c r="G28" s="5"/>
      <c r="H28" s="5">
        <f>C28*F$28+D28*F$29</f>
        <v>20</v>
      </c>
      <c r="I28" s="5"/>
      <c r="J28" s="5">
        <f t="shared" si="0"/>
        <v>20</v>
      </c>
      <c r="K28" s="5"/>
      <c r="L28" s="5" t="str">
        <f t="shared" si="1"/>
        <v>U</v>
      </c>
    </row>
    <row r="29" spans="1:12" x14ac:dyDescent="0.25">
      <c r="A29" s="5"/>
      <c r="B29" s="5" t="s">
        <v>21</v>
      </c>
      <c r="C29" s="5">
        <f>$B$11</f>
        <v>6</v>
      </c>
      <c r="D29" s="5">
        <f>$C$11</f>
        <v>5</v>
      </c>
      <c r="E29" s="5"/>
      <c r="F29" s="5">
        <f>CODE(B29)-65</f>
        <v>20</v>
      </c>
      <c r="G29" s="5"/>
      <c r="H29" s="5">
        <f>C29*F$28+D29*F$29</f>
        <v>100</v>
      </c>
      <c r="I29" s="5"/>
      <c r="J29" s="5">
        <f t="shared" si="0"/>
        <v>22</v>
      </c>
      <c r="K29" s="5"/>
      <c r="L29" s="5" t="str">
        <f t="shared" si="1"/>
        <v>W</v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5">
        <v>5</v>
      </c>
      <c r="B31" s="5" t="s">
        <v>13</v>
      </c>
      <c r="C31" s="5">
        <f>$B$10</f>
        <v>3</v>
      </c>
      <c r="D31" s="5">
        <f>$C$10</f>
        <v>1</v>
      </c>
      <c r="E31" s="5"/>
      <c r="F31" s="5">
        <f>CODE(B31)-65</f>
        <v>12</v>
      </c>
      <c r="G31" s="5"/>
      <c r="H31" s="5">
        <f>C31*F$31+D31*F$32</f>
        <v>44</v>
      </c>
      <c r="I31" s="5"/>
      <c r="J31" s="5">
        <f t="shared" si="0"/>
        <v>18</v>
      </c>
      <c r="K31" s="5"/>
      <c r="L31" s="5" t="str">
        <f t="shared" si="1"/>
        <v>S</v>
      </c>
    </row>
    <row r="32" spans="1:12" x14ac:dyDescent="0.25">
      <c r="A32" s="5"/>
      <c r="B32" s="5" t="s">
        <v>9</v>
      </c>
      <c r="C32" s="5">
        <f>$B$11</f>
        <v>6</v>
      </c>
      <c r="D32" s="5">
        <f>$C$11</f>
        <v>5</v>
      </c>
      <c r="E32" s="5"/>
      <c r="F32" s="5">
        <f>CODE(B32)-65</f>
        <v>8</v>
      </c>
      <c r="G32" s="5"/>
      <c r="H32" s="5">
        <f>C32*F$31+D32*F$32</f>
        <v>112</v>
      </c>
      <c r="I32" s="5"/>
      <c r="J32" s="5">
        <f t="shared" si="0"/>
        <v>8</v>
      </c>
      <c r="K32" s="5"/>
      <c r="L32" s="5" t="str">
        <f t="shared" si="1"/>
        <v>I</v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D16" sqref="D16"/>
    </sheetView>
  </sheetViews>
  <sheetFormatPr defaultRowHeight="15.75" x14ac:dyDescent="0.25"/>
  <cols>
    <col min="1" max="16384" width="9.140625" style="1"/>
  </cols>
  <sheetData>
    <row r="1" spans="1:26" x14ac:dyDescent="0.25">
      <c r="J1" s="8" t="s">
        <v>0</v>
      </c>
      <c r="K1" s="8"/>
      <c r="L1" s="8"/>
      <c r="M1" s="8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s="1" t="s">
        <v>29</v>
      </c>
      <c r="I8" s="1" t="s">
        <v>38</v>
      </c>
      <c r="L8" s="1" t="s">
        <v>39</v>
      </c>
    </row>
    <row r="9" spans="1:26" x14ac:dyDescent="0.25">
      <c r="I9" s="1">
        <f>((B10*C11)-(B11*C10))</f>
        <v>9</v>
      </c>
      <c r="K9" s="1" t="s">
        <v>40</v>
      </c>
      <c r="L9" s="1" t="s">
        <v>44</v>
      </c>
    </row>
    <row r="10" spans="1:26" x14ac:dyDescent="0.25">
      <c r="B10" s="1">
        <v>3</v>
      </c>
      <c r="C10" s="1">
        <v>1</v>
      </c>
      <c r="F10" s="1" t="s">
        <v>41</v>
      </c>
      <c r="L10" s="1" t="s">
        <v>45</v>
      </c>
    </row>
    <row r="11" spans="1:26" x14ac:dyDescent="0.25">
      <c r="B11" s="1">
        <v>6</v>
      </c>
      <c r="C11" s="1">
        <v>5</v>
      </c>
    </row>
    <row r="13" spans="1:26" x14ac:dyDescent="0.25">
      <c r="A13" s="1" t="s">
        <v>42</v>
      </c>
    </row>
    <row r="14" spans="1:26" x14ac:dyDescent="0.25">
      <c r="B14" s="1">
        <v>5</v>
      </c>
      <c r="C14" s="1">
        <v>-1</v>
      </c>
      <c r="G14" s="1">
        <f>B14*$E$15</f>
        <v>15</v>
      </c>
      <c r="H14" s="1">
        <f>C14*$E$15</f>
        <v>-3</v>
      </c>
      <c r="J14" s="6">
        <f>MOD(G14,26)</f>
        <v>15</v>
      </c>
      <c r="K14" s="6">
        <f>MOD(H14,26)</f>
        <v>23</v>
      </c>
      <c r="L14" s="7"/>
    </row>
    <row r="15" spans="1:26" x14ac:dyDescent="0.25">
      <c r="B15" s="1">
        <v>-6</v>
      </c>
      <c r="C15" s="1">
        <v>3</v>
      </c>
      <c r="D15" s="1" t="s">
        <v>43</v>
      </c>
      <c r="E15" s="1">
        <v>3</v>
      </c>
      <c r="F15" s="7" t="s">
        <v>28</v>
      </c>
      <c r="G15" s="1">
        <f>B15*$E$15</f>
        <v>-18</v>
      </c>
      <c r="H15" s="1">
        <f>C15*$E$15</f>
        <v>9</v>
      </c>
      <c r="I15" s="1" t="s">
        <v>27</v>
      </c>
      <c r="J15" s="6">
        <f>MOD(G15,26)</f>
        <v>8</v>
      </c>
      <c r="K15" s="6">
        <f>MOD(H15,26)</f>
        <v>9</v>
      </c>
    </row>
    <row r="19" spans="1:12" x14ac:dyDescent="0.25">
      <c r="A19" s="1" t="s">
        <v>30</v>
      </c>
    </row>
    <row r="21" spans="1:12" x14ac:dyDescent="0.25">
      <c r="A21" s="1" t="s">
        <v>31</v>
      </c>
    </row>
    <row r="22" spans="1:12" x14ac:dyDescent="0.25">
      <c r="B22" s="1" t="s">
        <v>32</v>
      </c>
      <c r="C22" s="1" t="s">
        <v>33</v>
      </c>
      <c r="F22" s="1" t="s">
        <v>34</v>
      </c>
      <c r="H22" s="1" t="s">
        <v>35</v>
      </c>
      <c r="J22" s="1" t="s">
        <v>36</v>
      </c>
      <c r="L22" s="1" t="s">
        <v>37</v>
      </c>
    </row>
    <row r="24" spans="1:12" x14ac:dyDescent="0.25">
      <c r="A24" s="5">
        <v>1</v>
      </c>
      <c r="B24" s="5" t="s">
        <v>12</v>
      </c>
      <c r="C24" s="5">
        <f>$J$14</f>
        <v>15</v>
      </c>
      <c r="D24" s="5">
        <f>$K$14</f>
        <v>23</v>
      </c>
      <c r="E24" s="5"/>
      <c r="F24" s="5">
        <f>CODE(B24)-65</f>
        <v>11</v>
      </c>
      <c r="G24" s="5"/>
      <c r="H24" s="5">
        <f>C24*F$24+D24*F$25</f>
        <v>372</v>
      </c>
      <c r="I24" s="5"/>
      <c r="J24" s="5">
        <f>MOD(H24,26)</f>
        <v>8</v>
      </c>
      <c r="K24" s="5"/>
      <c r="L24" s="5" t="str">
        <f>CHAR(J24+65)</f>
        <v>I</v>
      </c>
    </row>
    <row r="25" spans="1:12" x14ac:dyDescent="0.25">
      <c r="A25" s="5"/>
      <c r="B25" s="5" t="s">
        <v>10</v>
      </c>
      <c r="C25" s="5">
        <f>$J$15</f>
        <v>8</v>
      </c>
      <c r="D25" s="5">
        <f>$K$15</f>
        <v>9</v>
      </c>
      <c r="E25" s="5"/>
      <c r="F25" s="5">
        <f>CODE(B25)-65</f>
        <v>9</v>
      </c>
      <c r="G25" s="5"/>
      <c r="H25" s="5">
        <f>C25*F$24+D25*F$25</f>
        <v>169</v>
      </c>
      <c r="I25" s="5"/>
      <c r="J25" s="5">
        <f t="shared" ref="J25:J37" si="0">MOD(H25,26)</f>
        <v>13</v>
      </c>
      <c r="K25" s="5"/>
      <c r="L25" s="5" t="str">
        <f t="shared" ref="L25:L37" si="1">CHAR(J25+65)</f>
        <v>N</v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>
        <v>2</v>
      </c>
      <c r="B27" s="5" t="s">
        <v>6</v>
      </c>
      <c r="C27" s="5">
        <f>$J$14</f>
        <v>15</v>
      </c>
      <c r="D27" s="5">
        <f>$K$14</f>
        <v>23</v>
      </c>
      <c r="E27" s="5"/>
      <c r="F27" s="5">
        <f>CODE(B27)-65</f>
        <v>5</v>
      </c>
      <c r="G27" s="5"/>
      <c r="H27" s="5">
        <f>C27*F$27+D27*F$28</f>
        <v>305</v>
      </c>
      <c r="I27" s="5"/>
      <c r="J27" s="5">
        <f t="shared" si="0"/>
        <v>19</v>
      </c>
      <c r="K27" s="5"/>
      <c r="L27" s="5" t="str">
        <f t="shared" si="1"/>
        <v>T</v>
      </c>
    </row>
    <row r="28" spans="1:12" x14ac:dyDescent="0.25">
      <c r="A28" s="5"/>
      <c r="B28" s="5" t="s">
        <v>11</v>
      </c>
      <c r="C28" s="5">
        <f>$J$15</f>
        <v>8</v>
      </c>
      <c r="D28" s="5">
        <f>$K$15</f>
        <v>9</v>
      </c>
      <c r="E28" s="5"/>
      <c r="F28" s="5">
        <f>CODE(B28)-65</f>
        <v>10</v>
      </c>
      <c r="G28" s="5"/>
      <c r="H28" s="5">
        <f>C28*F$27+D28*F$28</f>
        <v>130</v>
      </c>
      <c r="I28" s="5"/>
      <c r="J28" s="5">
        <f t="shared" si="0"/>
        <v>0</v>
      </c>
      <c r="K28" s="5"/>
      <c r="L28" s="5" t="str">
        <f t="shared" si="1"/>
        <v>A</v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>
        <v>3</v>
      </c>
      <c r="B30" s="5" t="s">
        <v>1</v>
      </c>
      <c r="C30" s="5">
        <f>$J$14</f>
        <v>15</v>
      </c>
      <c r="D30" s="5">
        <f>$K$14</f>
        <v>23</v>
      </c>
      <c r="E30" s="5"/>
      <c r="F30" s="5">
        <f>CODE(B30)-65</f>
        <v>0</v>
      </c>
      <c r="G30" s="5"/>
      <c r="H30" s="5">
        <f>C30*F$30+D30*F$31</f>
        <v>299</v>
      </c>
      <c r="I30" s="5"/>
      <c r="J30" s="5">
        <f t="shared" si="0"/>
        <v>13</v>
      </c>
      <c r="K30" s="5"/>
      <c r="L30" s="5" t="str">
        <f t="shared" si="1"/>
        <v>N</v>
      </c>
    </row>
    <row r="31" spans="1:12" x14ac:dyDescent="0.25">
      <c r="A31" s="5"/>
      <c r="B31" s="5" t="s">
        <v>14</v>
      </c>
      <c r="C31" s="5">
        <f>$J$15</f>
        <v>8</v>
      </c>
      <c r="D31" s="5">
        <f>$K$15</f>
        <v>9</v>
      </c>
      <c r="E31" s="5"/>
      <c r="F31" s="5">
        <f>CODE(B31)-65</f>
        <v>13</v>
      </c>
      <c r="G31" s="5"/>
      <c r="H31" s="5">
        <f>C31*F$30+D31*F$31</f>
        <v>117</v>
      </c>
      <c r="I31" s="5"/>
      <c r="J31" s="5">
        <f t="shared" si="0"/>
        <v>13</v>
      </c>
      <c r="K31" s="5"/>
      <c r="L31" s="5" t="str">
        <f t="shared" si="1"/>
        <v>N</v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>
        <v>4</v>
      </c>
      <c r="B33" s="5" t="s">
        <v>21</v>
      </c>
      <c r="C33" s="5">
        <f>$J$14</f>
        <v>15</v>
      </c>
      <c r="D33" s="5">
        <f>$K$14</f>
        <v>23</v>
      </c>
      <c r="E33" s="5"/>
      <c r="F33" s="5">
        <f>CODE(B33)-65</f>
        <v>20</v>
      </c>
      <c r="G33" s="5"/>
      <c r="H33" s="5">
        <f>C33*F$33+D33*F$34</f>
        <v>806</v>
      </c>
      <c r="I33" s="5"/>
      <c r="J33" s="5">
        <f t="shared" si="0"/>
        <v>0</v>
      </c>
      <c r="K33" s="5"/>
      <c r="L33" s="5" t="str">
        <f t="shared" si="1"/>
        <v>A</v>
      </c>
    </row>
    <row r="34" spans="1:12" x14ac:dyDescent="0.25">
      <c r="A34" s="5"/>
      <c r="B34" s="5" t="s">
        <v>23</v>
      </c>
      <c r="C34" s="5">
        <f>$J$15</f>
        <v>8</v>
      </c>
      <c r="D34" s="5">
        <f>$K$15</f>
        <v>9</v>
      </c>
      <c r="E34" s="5"/>
      <c r="F34" s="5">
        <f>CODE(B34)-65</f>
        <v>22</v>
      </c>
      <c r="G34" s="5"/>
      <c r="H34" s="5">
        <f>C34*F$33+D34*F$34</f>
        <v>358</v>
      </c>
      <c r="I34" s="5"/>
      <c r="J34" s="5">
        <f t="shared" si="0"/>
        <v>20</v>
      </c>
      <c r="K34" s="5"/>
      <c r="L34" s="5" t="str">
        <f t="shared" si="1"/>
        <v>U</v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>
        <v>5</v>
      </c>
      <c r="B36" s="5" t="s">
        <v>19</v>
      </c>
      <c r="C36" s="5">
        <f>$J$14</f>
        <v>15</v>
      </c>
      <c r="D36" s="5">
        <f>$K$14</f>
        <v>23</v>
      </c>
      <c r="E36" s="5"/>
      <c r="F36" s="5">
        <f>CODE(B36)-65</f>
        <v>18</v>
      </c>
      <c r="G36" s="5"/>
      <c r="H36" s="5">
        <f>C36*F$36+D36*F$37</f>
        <v>454</v>
      </c>
      <c r="I36" s="5"/>
      <c r="J36" s="5">
        <f t="shared" si="0"/>
        <v>12</v>
      </c>
      <c r="K36" s="5"/>
      <c r="L36" s="5" t="str">
        <f t="shared" si="1"/>
        <v>M</v>
      </c>
    </row>
    <row r="37" spans="1:12" x14ac:dyDescent="0.25">
      <c r="A37" s="5"/>
      <c r="B37" s="5" t="s">
        <v>9</v>
      </c>
      <c r="C37" s="5">
        <f>$J$15</f>
        <v>8</v>
      </c>
      <c r="D37" s="5">
        <f>$K$15</f>
        <v>9</v>
      </c>
      <c r="E37" s="5"/>
      <c r="F37" s="5">
        <f>CODE(B37)-65</f>
        <v>8</v>
      </c>
      <c r="G37" s="5"/>
      <c r="H37" s="5">
        <f>C37*F$36+D37*F$37</f>
        <v>216</v>
      </c>
      <c r="I37" s="5"/>
      <c r="J37" s="5">
        <f t="shared" si="0"/>
        <v>8</v>
      </c>
      <c r="K37" s="5"/>
      <c r="L37" s="5" t="str">
        <f t="shared" si="1"/>
        <v>I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 2x2</vt:lpstr>
      <vt:lpstr>dekripsi 2x2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2021-10-06T08:34:43Z</dcterms:created>
  <dcterms:modified xsi:type="dcterms:W3CDTF">2021-10-06T09:21:19Z</dcterms:modified>
</cp:coreProperties>
</file>