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24030" windowHeight="5055" tabRatio="500"/>
  </bookViews>
  <sheets>
    <sheet name="Nic96-Inner_ring-Membrane_ring" sheetId="5" r:id="rId1"/>
    <sheet name="Mlps-Cytoplasm-Nucleoplasm" sheetId="4" r:id="rId2"/>
    <sheet name="Nup82-Nup84 complexe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5" l="1"/>
  <c r="N42" i="5"/>
  <c r="K41" i="5"/>
  <c r="N41" i="5"/>
  <c r="K40" i="5"/>
  <c r="N40" i="5"/>
  <c r="K39" i="5"/>
  <c r="N39" i="5"/>
  <c r="N38" i="5"/>
  <c r="N37" i="5"/>
  <c r="N36" i="5"/>
  <c r="N35" i="5"/>
  <c r="N34" i="5"/>
  <c r="N33" i="5"/>
  <c r="N32" i="5"/>
  <c r="N31" i="5"/>
  <c r="K28" i="5"/>
  <c r="N28" i="5"/>
  <c r="K27" i="5"/>
  <c r="N27" i="5"/>
  <c r="K26" i="5"/>
  <c r="N26" i="5"/>
  <c r="K25" i="5"/>
  <c r="N25" i="5"/>
  <c r="N24" i="5"/>
  <c r="N23" i="5"/>
  <c r="N22" i="5"/>
  <c r="N21" i="5"/>
  <c r="N20" i="5"/>
  <c r="N19" i="5"/>
  <c r="N18" i="5"/>
  <c r="N17" i="5"/>
  <c r="N10" i="5"/>
  <c r="N9" i="5"/>
  <c r="N8" i="5"/>
  <c r="N7" i="5"/>
  <c r="C39" i="3"/>
  <c r="F39" i="3"/>
  <c r="C38" i="3"/>
  <c r="F38" i="3"/>
  <c r="C37" i="3"/>
  <c r="F37" i="3"/>
  <c r="F36" i="3"/>
  <c r="F35" i="3"/>
  <c r="F34" i="3"/>
  <c r="F33" i="3"/>
  <c r="F32" i="3"/>
  <c r="F31" i="3"/>
  <c r="F30" i="3"/>
  <c r="F29" i="3"/>
  <c r="C26" i="3"/>
  <c r="F26" i="3"/>
  <c r="C25" i="3"/>
  <c r="F25" i="3"/>
  <c r="C24" i="3"/>
  <c r="F24" i="3"/>
  <c r="F23" i="3"/>
  <c r="F22" i="3"/>
  <c r="F21" i="3"/>
  <c r="F20" i="3"/>
  <c r="F19" i="3"/>
  <c r="F18" i="3"/>
  <c r="F17" i="3"/>
  <c r="F16" i="3"/>
  <c r="C11" i="3"/>
  <c r="C12" i="3"/>
  <c r="K14" i="5"/>
  <c r="K13" i="5"/>
  <c r="K12" i="5"/>
  <c r="K11" i="5"/>
  <c r="F42" i="5"/>
  <c r="F41" i="5"/>
  <c r="F40" i="5"/>
  <c r="F39" i="5"/>
  <c r="F36" i="5"/>
  <c r="F35" i="5"/>
  <c r="F34" i="5"/>
  <c r="F33" i="5"/>
  <c r="N14" i="5"/>
  <c r="N13" i="5"/>
  <c r="N12" i="5"/>
  <c r="N11" i="5"/>
  <c r="F21" i="5"/>
  <c r="F20" i="5"/>
  <c r="F19" i="5"/>
  <c r="F18" i="5"/>
  <c r="F17" i="5"/>
  <c r="F14" i="5"/>
  <c r="F13" i="5"/>
  <c r="F12" i="5"/>
  <c r="F11" i="5"/>
  <c r="F10" i="5"/>
  <c r="F7" i="5"/>
  <c r="F6" i="5"/>
  <c r="F30" i="5"/>
  <c r="F29" i="5"/>
  <c r="F28" i="5"/>
  <c r="F27" i="5"/>
  <c r="N6" i="5"/>
  <c r="N5" i="5"/>
  <c r="F5" i="5"/>
  <c r="N4" i="5"/>
  <c r="F4" i="5"/>
  <c r="N3" i="5"/>
  <c r="F3" i="5"/>
  <c r="F39" i="4"/>
  <c r="F38" i="4"/>
  <c r="F37" i="4"/>
  <c r="F36" i="4"/>
  <c r="F35" i="4"/>
  <c r="F32" i="4"/>
  <c r="F31" i="4"/>
  <c r="F30" i="4"/>
  <c r="F29" i="4"/>
  <c r="F28" i="4"/>
  <c r="N24" i="4"/>
  <c r="N23" i="4"/>
  <c r="N22" i="4"/>
  <c r="N21" i="4"/>
  <c r="N20" i="4"/>
  <c r="N19" i="4"/>
  <c r="N16" i="4"/>
  <c r="N15" i="4"/>
  <c r="N14" i="4"/>
  <c r="N13" i="4"/>
  <c r="N12" i="4"/>
  <c r="N11" i="4"/>
  <c r="C15" i="4"/>
  <c r="C10" i="4"/>
  <c r="C5" i="4"/>
  <c r="F25" i="4"/>
  <c r="F24" i="4"/>
  <c r="F23" i="4"/>
  <c r="F22" i="4"/>
  <c r="F21" i="4"/>
  <c r="F5" i="4"/>
  <c r="F15" i="4"/>
  <c r="F14" i="4"/>
  <c r="F13" i="4"/>
  <c r="F10" i="4"/>
  <c r="F9" i="4"/>
  <c r="F8" i="4"/>
  <c r="N8" i="4"/>
  <c r="N7" i="4"/>
  <c r="N6" i="4"/>
  <c r="N5" i="4"/>
  <c r="N4" i="4"/>
  <c r="F4" i="4"/>
  <c r="N3" i="4"/>
  <c r="F3" i="4"/>
  <c r="K37" i="3"/>
  <c r="N37" i="3"/>
  <c r="K36" i="3"/>
  <c r="N36" i="3"/>
  <c r="N35" i="3"/>
  <c r="N34" i="3"/>
  <c r="N33" i="3"/>
  <c r="N32" i="3"/>
  <c r="N31" i="3"/>
  <c r="N30" i="3"/>
  <c r="N29" i="3"/>
  <c r="K24" i="3"/>
  <c r="N24" i="3"/>
  <c r="K23" i="3"/>
  <c r="N23" i="3"/>
  <c r="N22" i="3"/>
  <c r="N21" i="3"/>
  <c r="N20" i="3"/>
  <c r="N19" i="3"/>
  <c r="N18" i="3"/>
  <c r="N17" i="3"/>
  <c r="N16" i="3"/>
  <c r="K11" i="3"/>
  <c r="K10" i="3"/>
  <c r="N11" i="3"/>
  <c r="N10" i="3"/>
  <c r="N9" i="3"/>
  <c r="N8" i="3"/>
  <c r="N7" i="3"/>
  <c r="N6" i="3"/>
  <c r="N5" i="3"/>
  <c r="N4" i="3"/>
  <c r="N3" i="3"/>
  <c r="C13" i="3"/>
  <c r="F13" i="3"/>
  <c r="F12" i="3"/>
  <c r="F11" i="3"/>
  <c r="F4" i="3"/>
  <c r="F5" i="3"/>
  <c r="F6" i="3"/>
  <c r="F7" i="3"/>
  <c r="F8" i="3"/>
  <c r="F9" i="3"/>
  <c r="F10" i="3"/>
  <c r="F3" i="3"/>
</calcChain>
</file>

<file path=xl/sharedStrings.xml><?xml version="1.0" encoding="utf-8"?>
<sst xmlns="http://schemas.openxmlformats.org/spreadsheetml/2006/main" count="229" uniqueCount="69">
  <si>
    <t>Cytoplasm</t>
  </si>
  <si>
    <t>protein</t>
  </si>
  <si>
    <t>Nup116.1</t>
  </si>
  <si>
    <t>Nup116.2</t>
  </si>
  <si>
    <t>Nup100.1</t>
  </si>
  <si>
    <t>Nup100.2</t>
  </si>
  <si>
    <t>Gle1</t>
  </si>
  <si>
    <t>Nup42</t>
  </si>
  <si>
    <t>Inner_ring</t>
  </si>
  <si>
    <t>Nup157</t>
  </si>
  <si>
    <t>Nup170</t>
  </si>
  <si>
    <t>Nup188</t>
  </si>
  <si>
    <t>Nup192</t>
  </si>
  <si>
    <t>Nucleoplasm</t>
  </si>
  <si>
    <t>Membrane_ring</t>
  </si>
  <si>
    <t>Nup53</t>
  </si>
  <si>
    <t>Nup59</t>
  </si>
  <si>
    <t>Ndc1</t>
  </si>
  <si>
    <t>Pom34</t>
  </si>
  <si>
    <t>Pom152</t>
  </si>
  <si>
    <t>Mlps</t>
  </si>
  <si>
    <t>Mlp1</t>
  </si>
  <si>
    <t>Mlp2</t>
  </si>
  <si>
    <t>Nic96.1</t>
  </si>
  <si>
    <t>Nsp1.3</t>
  </si>
  <si>
    <t>Nup49.1</t>
  </si>
  <si>
    <t>Nup57.1</t>
  </si>
  <si>
    <t>Nic96.2</t>
  </si>
  <si>
    <t>Nsp1.4</t>
  </si>
  <si>
    <t>Nup49.2</t>
  </si>
  <si>
    <t>Nup57.2</t>
  </si>
  <si>
    <t>Nic96complex</t>
  </si>
  <si>
    <t>Nup145.1</t>
  </si>
  <si>
    <t>Nup145.2</t>
  </si>
  <si>
    <t>Nup1</t>
  </si>
  <si>
    <t>Nup60.1</t>
  </si>
  <si>
    <t>Nup60.2</t>
  </si>
  <si>
    <t>Nup82complex</t>
  </si>
  <si>
    <t>Nup84complex</t>
  </si>
  <si>
    <t>Dyn2.1</t>
  </si>
  <si>
    <t>Dyn2.2</t>
  </si>
  <si>
    <t>Nup82.1</t>
  </si>
  <si>
    <t>Nup82.2</t>
  </si>
  <si>
    <t>Nup159.1</t>
  </si>
  <si>
    <t>Nup159.2</t>
  </si>
  <si>
    <t>Nsp1.1</t>
  </si>
  <si>
    <t>Nsp1.2</t>
  </si>
  <si>
    <t>Nup84</t>
  </si>
  <si>
    <t>Nup85</t>
  </si>
  <si>
    <t>Nup120</t>
  </si>
  <si>
    <t>Nup133</t>
  </si>
  <si>
    <t>Nup145c</t>
  </si>
  <si>
    <t>Seh1</t>
  </si>
  <si>
    <t>Sec13</t>
  </si>
  <si>
    <t>Units</t>
  </si>
  <si>
    <t>unit volume</t>
  </si>
  <si>
    <t>total volume</t>
  </si>
  <si>
    <t>multiplier</t>
  </si>
  <si>
    <t>gaussian (Å)</t>
  </si>
  <si>
    <t>Spokes</t>
  </si>
  <si>
    <t>Nup82_Subunit2</t>
  </si>
  <si>
    <t>Nup82_Subunit1</t>
  </si>
  <si>
    <t>Nup82_Whole</t>
  </si>
  <si>
    <t>Nup84_Whole</t>
  </si>
  <si>
    <t>Nup84@11_Whole</t>
  </si>
  <si>
    <t>Nic96_Subunit1</t>
  </si>
  <si>
    <t>Nic96_Subunit2</t>
  </si>
  <si>
    <t>Nic96_Subunit3</t>
  </si>
  <si>
    <t>Nic96_Subunit4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</si>
</sst>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7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zoomScalePageLayoutView="125" workbookViewId="0">
      <selection activeCell="F17" sqref="F17:F18"/>
    </sheetView>
  </sheetViews>
  <sheetFormatPr defaultColWidth="11" defaultRowHeight="15.75" x14ac:dyDescent="0.25"/>
  <cols>
    <col min="1" max="1" width="10.875" customWidth="1"/>
    <col min="2" max="2" width="14.875" style="1" customWidth="1"/>
    <col min="3" max="3" width="11.875" customWidth="1"/>
    <col min="4" max="5" width="10.875" style="1" customWidth="1"/>
    <col min="6" max="6" width="11.875" customWidth="1"/>
    <col min="7" max="7" width="10.875" customWidth="1"/>
    <col min="8" max="8" width="5.875" customWidth="1"/>
    <col min="9" max="9" width="10.875" customWidth="1"/>
    <col min="10" max="10" width="14.875" style="1" customWidth="1"/>
    <col min="11" max="11" width="11.875" customWidth="1"/>
    <col min="12" max="13" width="10.875" style="1" customWidth="1"/>
    <col min="14" max="14" width="11.875" customWidth="1"/>
    <col min="15" max="15" width="10.875" customWidth="1"/>
    <col min="16" max="16" width="5.875" customWidth="1"/>
  </cols>
  <sheetData>
    <row r="1" spans="1:15" x14ac:dyDescent="0.25">
      <c r="A1" s="2" t="s">
        <v>14</v>
      </c>
      <c r="I1" s="2" t="s">
        <v>31</v>
      </c>
    </row>
    <row r="2" spans="1:15" x14ac:dyDescent="0.25">
      <c r="A2" s="1" t="s">
        <v>59</v>
      </c>
      <c r="B2" s="1" t="s">
        <v>1</v>
      </c>
      <c r="C2" s="1" t="s">
        <v>55</v>
      </c>
      <c r="D2" s="1" t="s">
        <v>54</v>
      </c>
      <c r="E2" s="1" t="s">
        <v>57</v>
      </c>
      <c r="F2" s="4" t="s">
        <v>56</v>
      </c>
      <c r="G2" s="1" t="s">
        <v>58</v>
      </c>
      <c r="I2" s="1" t="s">
        <v>59</v>
      </c>
      <c r="J2" t="s">
        <v>1</v>
      </c>
      <c r="K2" s="1" t="s">
        <v>55</v>
      </c>
      <c r="L2" s="1" t="s">
        <v>54</v>
      </c>
      <c r="M2" s="1" t="s">
        <v>57</v>
      </c>
      <c r="N2" s="4" t="s">
        <v>56</v>
      </c>
      <c r="O2" s="1" t="s">
        <v>58</v>
      </c>
    </row>
    <row r="3" spans="1:15" x14ac:dyDescent="0.25">
      <c r="A3" s="1">
        <v>1</v>
      </c>
      <c r="B3" s="1" t="s">
        <v>15</v>
      </c>
      <c r="C3">
        <v>63668</v>
      </c>
      <c r="D3" s="1">
        <v>2</v>
      </c>
      <c r="E3" s="1">
        <v>2</v>
      </c>
      <c r="F3" s="3">
        <f>A3*D3*C3*E3</f>
        <v>254672</v>
      </c>
      <c r="G3" s="1">
        <v>11</v>
      </c>
      <c r="I3" s="1">
        <v>1</v>
      </c>
      <c r="J3" t="s">
        <v>23</v>
      </c>
      <c r="K3">
        <v>116362</v>
      </c>
      <c r="L3" s="1">
        <v>2</v>
      </c>
      <c r="M3" s="1">
        <v>2</v>
      </c>
      <c r="N3" s="3">
        <f>I3*L3*K3*M3</f>
        <v>465448</v>
      </c>
      <c r="O3" s="1">
        <v>5</v>
      </c>
    </row>
    <row r="4" spans="1:15" x14ac:dyDescent="0.25">
      <c r="A4" s="1">
        <v>1</v>
      </c>
      <c r="B4" s="1" t="s">
        <v>16</v>
      </c>
      <c r="C4">
        <v>71137</v>
      </c>
      <c r="D4" s="1">
        <v>2</v>
      </c>
      <c r="E4" s="1">
        <v>2</v>
      </c>
      <c r="F4" s="3">
        <f t="shared" ref="F4:F5" si="0">A4*D4*C4*E4</f>
        <v>284548</v>
      </c>
      <c r="G4" s="1">
        <v>9</v>
      </c>
      <c r="I4" s="1">
        <v>1</v>
      </c>
      <c r="J4" t="s">
        <v>24</v>
      </c>
      <c r="K4">
        <v>30239</v>
      </c>
      <c r="L4" s="1">
        <v>2</v>
      </c>
      <c r="M4" s="1">
        <v>2</v>
      </c>
      <c r="N4" s="3">
        <f t="shared" ref="N4:N6" si="1">I4*L4*K4*M4</f>
        <v>120956</v>
      </c>
      <c r="O4" s="1">
        <v>5</v>
      </c>
    </row>
    <row r="5" spans="1:15" x14ac:dyDescent="0.25">
      <c r="A5" s="1">
        <v>1</v>
      </c>
      <c r="B5" s="1" t="s">
        <v>17</v>
      </c>
      <c r="C5">
        <v>89696</v>
      </c>
      <c r="D5" s="1">
        <v>2</v>
      </c>
      <c r="E5" s="1">
        <v>2</v>
      </c>
      <c r="F5" s="3">
        <f t="shared" si="0"/>
        <v>358784</v>
      </c>
      <c r="G5" s="1">
        <v>7</v>
      </c>
      <c r="I5" s="1">
        <v>1</v>
      </c>
      <c r="J5" t="s">
        <v>25</v>
      </c>
      <c r="K5">
        <v>36536</v>
      </c>
      <c r="L5" s="1">
        <v>2</v>
      </c>
      <c r="M5" s="1">
        <v>2</v>
      </c>
      <c r="N5" s="3">
        <f t="shared" si="1"/>
        <v>146144</v>
      </c>
      <c r="O5" s="1">
        <v>5</v>
      </c>
    </row>
    <row r="6" spans="1:15" x14ac:dyDescent="0.25">
      <c r="A6" s="1">
        <v>1</v>
      </c>
      <c r="B6" s="1" t="s">
        <v>18</v>
      </c>
      <c r="C6">
        <v>41418</v>
      </c>
      <c r="D6" s="1">
        <v>2</v>
      </c>
      <c r="E6" s="1">
        <v>2</v>
      </c>
      <c r="F6" s="3">
        <f t="shared" ref="F6:F7" si="2">A6*D6*C6*E6</f>
        <v>165672</v>
      </c>
      <c r="G6" s="1">
        <v>7</v>
      </c>
      <c r="I6" s="1">
        <v>1</v>
      </c>
      <c r="J6" t="s">
        <v>26</v>
      </c>
      <c r="K6">
        <v>46351</v>
      </c>
      <c r="L6" s="1">
        <v>2</v>
      </c>
      <c r="M6" s="1">
        <v>2</v>
      </c>
      <c r="N6" s="3">
        <f t="shared" si="1"/>
        <v>185404</v>
      </c>
      <c r="O6" s="1">
        <v>5</v>
      </c>
    </row>
    <row r="7" spans="1:15" x14ac:dyDescent="0.25">
      <c r="A7" s="1">
        <v>1</v>
      </c>
      <c r="B7" s="1" t="s">
        <v>19</v>
      </c>
      <c r="C7">
        <v>183490</v>
      </c>
      <c r="D7" s="1">
        <v>2</v>
      </c>
      <c r="E7" s="1">
        <v>2</v>
      </c>
      <c r="F7" s="3">
        <f t="shared" si="2"/>
        <v>733960</v>
      </c>
      <c r="G7" s="1">
        <v>9</v>
      </c>
      <c r="I7" s="1">
        <v>1</v>
      </c>
      <c r="J7" t="s">
        <v>27</v>
      </c>
      <c r="K7">
        <v>116362</v>
      </c>
      <c r="L7" s="1">
        <v>2</v>
      </c>
      <c r="M7" s="1">
        <v>2</v>
      </c>
      <c r="N7" s="3">
        <f>I7*L7*K7*M7</f>
        <v>465448</v>
      </c>
      <c r="O7" s="1">
        <v>5</v>
      </c>
    </row>
    <row r="8" spans="1:15" x14ac:dyDescent="0.25">
      <c r="I8" s="1">
        <v>1</v>
      </c>
      <c r="J8" t="s">
        <v>28</v>
      </c>
      <c r="K8">
        <v>30239</v>
      </c>
      <c r="L8" s="1">
        <v>2</v>
      </c>
      <c r="M8" s="1">
        <v>2</v>
      </c>
      <c r="N8" s="3">
        <f t="shared" ref="N8:N10" si="3">I8*L8*K8*M8</f>
        <v>120956</v>
      </c>
      <c r="O8" s="1">
        <v>5</v>
      </c>
    </row>
    <row r="9" spans="1:15" x14ac:dyDescent="0.25">
      <c r="I9" s="1">
        <v>1</v>
      </c>
      <c r="J9" t="s">
        <v>29</v>
      </c>
      <c r="K9">
        <v>36536</v>
      </c>
      <c r="L9" s="1">
        <v>2</v>
      </c>
      <c r="M9" s="1">
        <v>2</v>
      </c>
      <c r="N9" s="3">
        <f t="shared" si="3"/>
        <v>146144</v>
      </c>
      <c r="O9" s="1">
        <v>5</v>
      </c>
    </row>
    <row r="10" spans="1:15" x14ac:dyDescent="0.25">
      <c r="A10" s="1">
        <v>3</v>
      </c>
      <c r="B10" s="1" t="s">
        <v>15</v>
      </c>
      <c r="C10">
        <v>63668</v>
      </c>
      <c r="D10" s="1">
        <v>2</v>
      </c>
      <c r="E10" s="1">
        <v>2</v>
      </c>
      <c r="F10" s="3">
        <f>A10*D10*C10*E10</f>
        <v>764016</v>
      </c>
      <c r="G10" s="1">
        <v>11</v>
      </c>
      <c r="I10" s="1">
        <v>1</v>
      </c>
      <c r="J10" t="s">
        <v>30</v>
      </c>
      <c r="K10">
        <v>46351</v>
      </c>
      <c r="L10" s="1">
        <v>2</v>
      </c>
      <c r="M10" s="1">
        <v>2</v>
      </c>
      <c r="N10" s="3">
        <f t="shared" si="3"/>
        <v>185404</v>
      </c>
      <c r="O10" s="1">
        <v>5</v>
      </c>
    </row>
    <row r="11" spans="1:15" x14ac:dyDescent="0.25">
      <c r="A11" s="1">
        <v>3</v>
      </c>
      <c r="B11" s="1" t="s">
        <v>16</v>
      </c>
      <c r="C11">
        <v>71137</v>
      </c>
      <c r="D11" s="1">
        <v>2</v>
      </c>
      <c r="E11" s="1">
        <v>2</v>
      </c>
      <c r="F11" s="3">
        <f t="shared" ref="F11:F14" si="4">A11*D11*C11*E11</f>
        <v>853644</v>
      </c>
      <c r="G11" s="1">
        <v>9</v>
      </c>
      <c r="I11" s="1">
        <v>1</v>
      </c>
      <c r="J11" t="s">
        <v>65</v>
      </c>
      <c r="K11">
        <f>SUM(K$3:K$6)</f>
        <v>229488</v>
      </c>
      <c r="L11" s="1">
        <v>1</v>
      </c>
      <c r="M11" s="1">
        <v>2</v>
      </c>
      <c r="N11" s="3">
        <f t="shared" ref="N11:N14" si="5">I11*L11*K11*M11</f>
        <v>458976</v>
      </c>
      <c r="O11" s="1">
        <v>5</v>
      </c>
    </row>
    <row r="12" spans="1:15" x14ac:dyDescent="0.25">
      <c r="A12" s="1">
        <v>3</v>
      </c>
      <c r="B12" s="1" t="s">
        <v>17</v>
      </c>
      <c r="C12">
        <v>89696</v>
      </c>
      <c r="D12" s="1">
        <v>2</v>
      </c>
      <c r="E12" s="1">
        <v>2</v>
      </c>
      <c r="F12" s="3">
        <f t="shared" si="4"/>
        <v>1076352</v>
      </c>
      <c r="G12" s="1">
        <v>7</v>
      </c>
      <c r="I12" s="1">
        <v>1</v>
      </c>
      <c r="J12" t="s">
        <v>66</v>
      </c>
      <c r="K12">
        <f>SUM(K$3:K$6)</f>
        <v>229488</v>
      </c>
      <c r="L12" s="1">
        <v>1</v>
      </c>
      <c r="M12" s="1">
        <v>2</v>
      </c>
      <c r="N12" s="3">
        <f t="shared" si="5"/>
        <v>458976</v>
      </c>
      <c r="O12" s="1">
        <v>5</v>
      </c>
    </row>
    <row r="13" spans="1:15" x14ac:dyDescent="0.25">
      <c r="A13" s="1">
        <v>3</v>
      </c>
      <c r="B13" s="1" t="s">
        <v>18</v>
      </c>
      <c r="C13">
        <v>41418</v>
      </c>
      <c r="D13" s="1">
        <v>2</v>
      </c>
      <c r="E13" s="1">
        <v>2</v>
      </c>
      <c r="F13" s="3">
        <f t="shared" si="4"/>
        <v>497016</v>
      </c>
      <c r="G13" s="1">
        <v>7</v>
      </c>
      <c r="I13" s="1">
        <v>1</v>
      </c>
      <c r="J13" t="s">
        <v>67</v>
      </c>
      <c r="K13">
        <f>SUM(K$3:K$6)</f>
        <v>229488</v>
      </c>
      <c r="L13" s="1">
        <v>1</v>
      </c>
      <c r="M13" s="1">
        <v>2</v>
      </c>
      <c r="N13" s="3">
        <f t="shared" si="5"/>
        <v>458976</v>
      </c>
      <c r="O13" s="1">
        <v>5</v>
      </c>
    </row>
    <row r="14" spans="1:15" x14ac:dyDescent="0.25">
      <c r="A14" s="1">
        <v>3</v>
      </c>
      <c r="B14" s="1" t="s">
        <v>19</v>
      </c>
      <c r="C14">
        <v>183490</v>
      </c>
      <c r="D14" s="1">
        <v>2</v>
      </c>
      <c r="E14" s="1">
        <v>2</v>
      </c>
      <c r="F14" s="3">
        <f t="shared" si="4"/>
        <v>2201880</v>
      </c>
      <c r="G14" s="1">
        <v>9</v>
      </c>
      <c r="I14" s="1">
        <v>1</v>
      </c>
      <c r="J14" t="s">
        <v>68</v>
      </c>
      <c r="K14">
        <f>SUM(K$3:K$6)</f>
        <v>229488</v>
      </c>
      <c r="L14" s="1">
        <v>1</v>
      </c>
      <c r="M14" s="1">
        <v>2</v>
      </c>
      <c r="N14" s="3">
        <f t="shared" si="5"/>
        <v>458976</v>
      </c>
      <c r="O14" s="1">
        <v>5</v>
      </c>
    </row>
    <row r="15" spans="1:15" x14ac:dyDescent="0.25">
      <c r="A15" s="1"/>
      <c r="F15" s="3"/>
      <c r="G15" s="1"/>
      <c r="J15"/>
    </row>
    <row r="17" spans="1:15" x14ac:dyDescent="0.25">
      <c r="A17" s="1">
        <v>8</v>
      </c>
      <c r="B17" s="1" t="s">
        <v>15</v>
      </c>
      <c r="C17">
        <v>63668</v>
      </c>
      <c r="D17" s="1">
        <v>2</v>
      </c>
      <c r="E17" s="1">
        <v>2</v>
      </c>
      <c r="F17" s="3">
        <f>A17*D17*C17*E17</f>
        <v>2037376</v>
      </c>
      <c r="G17" s="1">
        <v>11</v>
      </c>
      <c r="I17" s="1">
        <v>3</v>
      </c>
      <c r="J17" t="s">
        <v>23</v>
      </c>
      <c r="K17">
        <v>116362</v>
      </c>
      <c r="L17" s="1">
        <v>2</v>
      </c>
      <c r="M17" s="1">
        <v>2</v>
      </c>
      <c r="N17" s="3">
        <f>I17*L17*K17*M17</f>
        <v>1396344</v>
      </c>
      <c r="O17" s="1">
        <v>5</v>
      </c>
    </row>
    <row r="18" spans="1:15" x14ac:dyDescent="0.25">
      <c r="A18" s="1">
        <v>8</v>
      </c>
      <c r="B18" s="1" t="s">
        <v>16</v>
      </c>
      <c r="C18">
        <v>71137</v>
      </c>
      <c r="D18" s="1">
        <v>2</v>
      </c>
      <c r="E18" s="1">
        <v>2</v>
      </c>
      <c r="F18" s="3">
        <f t="shared" ref="F18:F21" si="6">A18*D18*C18*E18</f>
        <v>2276384</v>
      </c>
      <c r="G18" s="1">
        <v>9</v>
      </c>
      <c r="I18" s="1">
        <v>3</v>
      </c>
      <c r="J18" t="s">
        <v>24</v>
      </c>
      <c r="K18">
        <v>30239</v>
      </c>
      <c r="L18" s="1">
        <v>2</v>
      </c>
      <c r="M18" s="1">
        <v>2</v>
      </c>
      <c r="N18" s="3">
        <f t="shared" ref="N18:N20" si="7">I18*L18*K18*M18</f>
        <v>362868</v>
      </c>
      <c r="O18" s="1">
        <v>5</v>
      </c>
    </row>
    <row r="19" spans="1:15" x14ac:dyDescent="0.25">
      <c r="A19" s="1">
        <v>8</v>
      </c>
      <c r="B19" s="1" t="s">
        <v>17</v>
      </c>
      <c r="C19">
        <v>89696</v>
      </c>
      <c r="D19" s="1">
        <v>2</v>
      </c>
      <c r="E19" s="1">
        <v>2</v>
      </c>
      <c r="F19" s="3">
        <f t="shared" si="6"/>
        <v>2870272</v>
      </c>
      <c r="G19" s="1">
        <v>7</v>
      </c>
      <c r="I19" s="1">
        <v>3</v>
      </c>
      <c r="J19" t="s">
        <v>25</v>
      </c>
      <c r="K19">
        <v>36536</v>
      </c>
      <c r="L19" s="1">
        <v>2</v>
      </c>
      <c r="M19" s="1">
        <v>2</v>
      </c>
      <c r="N19" s="3">
        <f t="shared" si="7"/>
        <v>438432</v>
      </c>
      <c r="O19" s="1">
        <v>5</v>
      </c>
    </row>
    <row r="20" spans="1:15" x14ac:dyDescent="0.25">
      <c r="A20" s="1">
        <v>8</v>
      </c>
      <c r="B20" s="1" t="s">
        <v>18</v>
      </c>
      <c r="C20">
        <v>41418</v>
      </c>
      <c r="D20" s="1">
        <v>2</v>
      </c>
      <c r="E20" s="1">
        <v>2</v>
      </c>
      <c r="F20" s="3">
        <f t="shared" si="6"/>
        <v>1325376</v>
      </c>
      <c r="G20" s="1">
        <v>7</v>
      </c>
      <c r="I20" s="1">
        <v>3</v>
      </c>
      <c r="J20" t="s">
        <v>26</v>
      </c>
      <c r="K20">
        <v>46351</v>
      </c>
      <c r="L20" s="1">
        <v>2</v>
      </c>
      <c r="M20" s="1">
        <v>2</v>
      </c>
      <c r="N20" s="3">
        <f t="shared" si="7"/>
        <v>556212</v>
      </c>
      <c r="O20" s="1">
        <v>5</v>
      </c>
    </row>
    <row r="21" spans="1:15" x14ac:dyDescent="0.25">
      <c r="A21" s="1">
        <v>8</v>
      </c>
      <c r="B21" s="1" t="s">
        <v>19</v>
      </c>
      <c r="C21">
        <v>183490</v>
      </c>
      <c r="D21" s="1">
        <v>2</v>
      </c>
      <c r="E21" s="1">
        <v>2</v>
      </c>
      <c r="F21" s="3">
        <f t="shared" si="6"/>
        <v>5871680</v>
      </c>
      <c r="G21" s="1">
        <v>9</v>
      </c>
      <c r="I21" s="1">
        <v>3</v>
      </c>
      <c r="J21" t="s">
        <v>27</v>
      </c>
      <c r="K21">
        <v>116362</v>
      </c>
      <c r="L21" s="1">
        <v>2</v>
      </c>
      <c r="M21" s="1">
        <v>2</v>
      </c>
      <c r="N21" s="3">
        <f>I21*L21*K21*M21</f>
        <v>1396344</v>
      </c>
      <c r="O21" s="1">
        <v>5</v>
      </c>
    </row>
    <row r="22" spans="1:15" x14ac:dyDescent="0.25">
      <c r="I22" s="1">
        <v>3</v>
      </c>
      <c r="J22" t="s">
        <v>28</v>
      </c>
      <c r="K22">
        <v>30239</v>
      </c>
      <c r="L22" s="1">
        <v>2</v>
      </c>
      <c r="M22" s="1">
        <v>2</v>
      </c>
      <c r="N22" s="3">
        <f t="shared" ref="N22:N28" si="8">I22*L22*K22*M22</f>
        <v>362868</v>
      </c>
      <c r="O22" s="1">
        <v>5</v>
      </c>
    </row>
    <row r="23" spans="1:15" x14ac:dyDescent="0.25">
      <c r="I23" s="1">
        <v>3</v>
      </c>
      <c r="J23" t="s">
        <v>29</v>
      </c>
      <c r="K23">
        <v>36536</v>
      </c>
      <c r="L23" s="1">
        <v>2</v>
      </c>
      <c r="M23" s="1">
        <v>2</v>
      </c>
      <c r="N23" s="3">
        <f t="shared" si="8"/>
        <v>438432</v>
      </c>
      <c r="O23" s="1">
        <v>5</v>
      </c>
    </row>
    <row r="24" spans="1:15" x14ac:dyDescent="0.25">
      <c r="I24" s="1">
        <v>3</v>
      </c>
      <c r="J24" t="s">
        <v>30</v>
      </c>
      <c r="K24">
        <v>46351</v>
      </c>
      <c r="L24" s="1">
        <v>2</v>
      </c>
      <c r="M24" s="1">
        <v>2</v>
      </c>
      <c r="N24" s="3">
        <f t="shared" si="8"/>
        <v>556212</v>
      </c>
      <c r="O24" s="1">
        <v>5</v>
      </c>
    </row>
    <row r="25" spans="1:15" x14ac:dyDescent="0.25">
      <c r="A25" s="2" t="s">
        <v>8</v>
      </c>
      <c r="I25" s="1">
        <v>3</v>
      </c>
      <c r="J25" t="s">
        <v>65</v>
      </c>
      <c r="K25">
        <f>SUM(K$3:K$6)</f>
        <v>229488</v>
      </c>
      <c r="L25" s="1">
        <v>1</v>
      </c>
      <c r="M25" s="1">
        <v>2</v>
      </c>
      <c r="N25" s="3">
        <f t="shared" si="8"/>
        <v>1376928</v>
      </c>
      <c r="O25" s="1">
        <v>5</v>
      </c>
    </row>
    <row r="26" spans="1:15" x14ac:dyDescent="0.25">
      <c r="A26" s="1" t="s">
        <v>59</v>
      </c>
      <c r="B26" s="1" t="s">
        <v>1</v>
      </c>
      <c r="C26" s="1" t="s">
        <v>55</v>
      </c>
      <c r="D26" s="1" t="s">
        <v>54</v>
      </c>
      <c r="E26" s="1" t="s">
        <v>57</v>
      </c>
      <c r="F26" s="4" t="s">
        <v>56</v>
      </c>
      <c r="G26" s="1" t="s">
        <v>58</v>
      </c>
      <c r="I26" s="1">
        <v>3</v>
      </c>
      <c r="J26" t="s">
        <v>66</v>
      </c>
      <c r="K26">
        <f>SUM(K$3:K$6)</f>
        <v>229488</v>
      </c>
      <c r="L26" s="1">
        <v>1</v>
      </c>
      <c r="M26" s="1">
        <v>2</v>
      </c>
      <c r="N26" s="3">
        <f t="shared" si="8"/>
        <v>1376928</v>
      </c>
      <c r="O26" s="1">
        <v>5</v>
      </c>
    </row>
    <row r="27" spans="1:15" x14ac:dyDescent="0.25">
      <c r="A27" s="1">
        <v>1</v>
      </c>
      <c r="B27" s="1" t="s">
        <v>9</v>
      </c>
      <c r="C27">
        <v>189534</v>
      </c>
      <c r="D27" s="5">
        <v>2</v>
      </c>
      <c r="E27" s="1">
        <v>1.5</v>
      </c>
      <c r="F27" s="3">
        <f>A27*D27*C27*E27</f>
        <v>568602</v>
      </c>
      <c r="G27" s="1">
        <v>8</v>
      </c>
      <c r="I27" s="1">
        <v>3</v>
      </c>
      <c r="J27" t="s">
        <v>67</v>
      </c>
      <c r="K27">
        <f>SUM(K$3:K$6)</f>
        <v>229488</v>
      </c>
      <c r="L27" s="1">
        <v>1</v>
      </c>
      <c r="M27" s="1">
        <v>2</v>
      </c>
      <c r="N27" s="3">
        <f t="shared" si="8"/>
        <v>1376928</v>
      </c>
      <c r="O27" s="1">
        <v>5</v>
      </c>
    </row>
    <row r="28" spans="1:15" x14ac:dyDescent="0.25">
      <c r="A28" s="1">
        <v>1</v>
      </c>
      <c r="B28" s="1" t="s">
        <v>10</v>
      </c>
      <c r="C28">
        <v>205053</v>
      </c>
      <c r="D28" s="5">
        <v>2</v>
      </c>
      <c r="E28" s="1">
        <v>1.5</v>
      </c>
      <c r="F28" s="3">
        <f t="shared" ref="F28:F30" si="9">A28*D28*C28*E28</f>
        <v>615159</v>
      </c>
      <c r="G28" s="1">
        <v>8</v>
      </c>
      <c r="I28" s="1">
        <v>3</v>
      </c>
      <c r="J28" t="s">
        <v>68</v>
      </c>
      <c r="K28">
        <f>SUM(K$3:K$6)</f>
        <v>229488</v>
      </c>
      <c r="L28" s="1">
        <v>1</v>
      </c>
      <c r="M28" s="1">
        <v>2</v>
      </c>
      <c r="N28" s="3">
        <f t="shared" si="8"/>
        <v>1376928</v>
      </c>
      <c r="O28" s="1">
        <v>5</v>
      </c>
    </row>
    <row r="29" spans="1:15" x14ac:dyDescent="0.25">
      <c r="A29" s="1">
        <v>1</v>
      </c>
      <c r="B29" s="1" t="s">
        <v>11</v>
      </c>
      <c r="C29">
        <v>228156</v>
      </c>
      <c r="D29" s="5">
        <v>2</v>
      </c>
      <c r="E29" s="1">
        <v>1.5</v>
      </c>
      <c r="F29" s="3">
        <f t="shared" si="9"/>
        <v>684468</v>
      </c>
      <c r="G29" s="1">
        <v>5</v>
      </c>
      <c r="I29" s="1"/>
      <c r="N29" s="3"/>
      <c r="O29" s="1"/>
    </row>
    <row r="30" spans="1:15" x14ac:dyDescent="0.25">
      <c r="A30" s="1">
        <v>1</v>
      </c>
      <c r="B30" s="1" t="s">
        <v>12</v>
      </c>
      <c r="C30">
        <v>231742</v>
      </c>
      <c r="D30" s="5">
        <v>2</v>
      </c>
      <c r="E30" s="1">
        <v>1.5</v>
      </c>
      <c r="F30" s="3">
        <f t="shared" si="9"/>
        <v>695226</v>
      </c>
      <c r="G30" s="1">
        <v>5</v>
      </c>
      <c r="I30" s="1"/>
      <c r="N30" s="3"/>
      <c r="O30" s="1"/>
    </row>
    <row r="31" spans="1:15" x14ac:dyDescent="0.25">
      <c r="A31" s="1"/>
      <c r="D31" s="5"/>
      <c r="F31" s="3"/>
      <c r="G31" s="1"/>
      <c r="I31" s="1">
        <v>8</v>
      </c>
      <c r="J31" t="s">
        <v>23</v>
      </c>
      <c r="K31">
        <v>116362</v>
      </c>
      <c r="L31" s="1">
        <v>2</v>
      </c>
      <c r="M31" s="1">
        <v>2</v>
      </c>
      <c r="N31" s="3">
        <f>I31*L31*K31*M31</f>
        <v>3723584</v>
      </c>
      <c r="O31" s="1">
        <v>5</v>
      </c>
    </row>
    <row r="32" spans="1:15" x14ac:dyDescent="0.25">
      <c r="A32" s="1"/>
      <c r="D32" s="5"/>
      <c r="F32" s="3"/>
      <c r="G32" s="1"/>
      <c r="I32" s="1">
        <v>8</v>
      </c>
      <c r="J32" t="s">
        <v>24</v>
      </c>
      <c r="K32">
        <v>30239</v>
      </c>
      <c r="L32" s="1">
        <v>2</v>
      </c>
      <c r="M32" s="1">
        <v>2</v>
      </c>
      <c r="N32" s="3">
        <f t="shared" ref="N32:N34" si="10">I32*L32*K32*M32</f>
        <v>967648</v>
      </c>
      <c r="O32" s="1">
        <v>5</v>
      </c>
    </row>
    <row r="33" spans="1:15" x14ac:dyDescent="0.25">
      <c r="A33" s="1">
        <v>3</v>
      </c>
      <c r="B33" s="1" t="s">
        <v>9</v>
      </c>
      <c r="C33">
        <v>189534</v>
      </c>
      <c r="D33" s="5">
        <v>2</v>
      </c>
      <c r="E33" s="1">
        <v>1.5</v>
      </c>
      <c r="F33" s="3">
        <f>A33*D33*C33*E33</f>
        <v>1705806</v>
      </c>
      <c r="G33" s="1">
        <v>8</v>
      </c>
      <c r="I33" s="1">
        <v>8</v>
      </c>
      <c r="J33" t="s">
        <v>25</v>
      </c>
      <c r="K33">
        <v>36536</v>
      </c>
      <c r="L33" s="1">
        <v>2</v>
      </c>
      <c r="M33" s="1">
        <v>2</v>
      </c>
      <c r="N33" s="3">
        <f t="shared" si="10"/>
        <v>1169152</v>
      </c>
      <c r="O33" s="1">
        <v>5</v>
      </c>
    </row>
    <row r="34" spans="1:15" x14ac:dyDescent="0.25">
      <c r="A34" s="1">
        <v>3</v>
      </c>
      <c r="B34" s="1" t="s">
        <v>10</v>
      </c>
      <c r="C34">
        <v>205053</v>
      </c>
      <c r="D34" s="5">
        <v>2</v>
      </c>
      <c r="E34" s="1">
        <v>1.5</v>
      </c>
      <c r="F34" s="3">
        <f t="shared" ref="F34:F36" si="11">A34*D34*C34*E34</f>
        <v>1845477</v>
      </c>
      <c r="G34" s="1">
        <v>8</v>
      </c>
      <c r="I34" s="1">
        <v>8</v>
      </c>
      <c r="J34" t="s">
        <v>26</v>
      </c>
      <c r="K34">
        <v>46351</v>
      </c>
      <c r="L34" s="1">
        <v>2</v>
      </c>
      <c r="M34" s="1">
        <v>2</v>
      </c>
      <c r="N34" s="3">
        <f t="shared" si="10"/>
        <v>1483232</v>
      </c>
      <c r="O34" s="1">
        <v>5</v>
      </c>
    </row>
    <row r="35" spans="1:15" x14ac:dyDescent="0.25">
      <c r="A35" s="1">
        <v>3</v>
      </c>
      <c r="B35" s="1" t="s">
        <v>11</v>
      </c>
      <c r="C35">
        <v>228156</v>
      </c>
      <c r="D35" s="5">
        <v>2</v>
      </c>
      <c r="E35" s="1">
        <v>1.5</v>
      </c>
      <c r="F35" s="3">
        <f t="shared" si="11"/>
        <v>2053404</v>
      </c>
      <c r="G35" s="1">
        <v>5</v>
      </c>
      <c r="I35" s="1">
        <v>8</v>
      </c>
      <c r="J35" t="s">
        <v>27</v>
      </c>
      <c r="K35">
        <v>116362</v>
      </c>
      <c r="L35" s="1">
        <v>2</v>
      </c>
      <c r="M35" s="1">
        <v>2</v>
      </c>
      <c r="N35" s="3">
        <f>I35*L35*K35*M35</f>
        <v>3723584</v>
      </c>
      <c r="O35" s="1">
        <v>5</v>
      </c>
    </row>
    <row r="36" spans="1:15" x14ac:dyDescent="0.25">
      <c r="A36" s="1">
        <v>3</v>
      </c>
      <c r="B36" s="1" t="s">
        <v>12</v>
      </c>
      <c r="C36">
        <v>231742</v>
      </c>
      <c r="D36" s="5">
        <v>2</v>
      </c>
      <c r="E36" s="1">
        <v>1.5</v>
      </c>
      <c r="F36" s="3">
        <f t="shared" si="11"/>
        <v>2085678</v>
      </c>
      <c r="G36" s="1">
        <v>5</v>
      </c>
      <c r="I36" s="1">
        <v>8</v>
      </c>
      <c r="J36" t="s">
        <v>28</v>
      </c>
      <c r="K36">
        <v>30239</v>
      </c>
      <c r="L36" s="1">
        <v>2</v>
      </c>
      <c r="M36" s="1">
        <v>2</v>
      </c>
      <c r="N36" s="3">
        <f t="shared" ref="N36:N42" si="12">I36*L36*K36*M36</f>
        <v>967648</v>
      </c>
      <c r="O36" s="1">
        <v>5</v>
      </c>
    </row>
    <row r="37" spans="1:15" x14ac:dyDescent="0.25">
      <c r="I37" s="1">
        <v>8</v>
      </c>
      <c r="J37" t="s">
        <v>29</v>
      </c>
      <c r="K37">
        <v>36536</v>
      </c>
      <c r="L37" s="1">
        <v>2</v>
      </c>
      <c r="M37" s="1">
        <v>2</v>
      </c>
      <c r="N37" s="3">
        <f t="shared" si="12"/>
        <v>1169152</v>
      </c>
      <c r="O37" s="1">
        <v>5</v>
      </c>
    </row>
    <row r="38" spans="1:15" x14ac:dyDescent="0.25">
      <c r="A38" s="1"/>
      <c r="D38" s="5"/>
      <c r="F38" s="3"/>
      <c r="G38" s="1"/>
      <c r="I38" s="1">
        <v>8</v>
      </c>
      <c r="J38" t="s">
        <v>30</v>
      </c>
      <c r="K38">
        <v>46351</v>
      </c>
      <c r="L38" s="1">
        <v>2</v>
      </c>
      <c r="M38" s="1">
        <v>2</v>
      </c>
      <c r="N38" s="3">
        <f t="shared" si="12"/>
        <v>1483232</v>
      </c>
      <c r="O38" s="1">
        <v>5</v>
      </c>
    </row>
    <row r="39" spans="1:15" x14ac:dyDescent="0.25">
      <c r="A39" s="1">
        <v>8</v>
      </c>
      <c r="B39" s="1" t="s">
        <v>9</v>
      </c>
      <c r="C39">
        <v>189534</v>
      </c>
      <c r="D39" s="5">
        <v>2</v>
      </c>
      <c r="E39" s="1">
        <v>1.5</v>
      </c>
      <c r="F39" s="3">
        <f>A39*D39*C39*E39</f>
        <v>4548816</v>
      </c>
      <c r="G39" s="1">
        <v>8</v>
      </c>
      <c r="I39" s="1">
        <v>8</v>
      </c>
      <c r="J39" t="s">
        <v>65</v>
      </c>
      <c r="K39">
        <f>SUM(K$3:K$6)</f>
        <v>229488</v>
      </c>
      <c r="L39" s="1">
        <v>1</v>
      </c>
      <c r="M39" s="1">
        <v>2</v>
      </c>
      <c r="N39" s="3">
        <f t="shared" si="12"/>
        <v>3671808</v>
      </c>
      <c r="O39" s="1">
        <v>5</v>
      </c>
    </row>
    <row r="40" spans="1:15" x14ac:dyDescent="0.25">
      <c r="A40" s="1">
        <v>8</v>
      </c>
      <c r="B40" s="1" t="s">
        <v>10</v>
      </c>
      <c r="C40">
        <v>205053</v>
      </c>
      <c r="D40" s="5">
        <v>2</v>
      </c>
      <c r="E40" s="1">
        <v>1.5</v>
      </c>
      <c r="F40" s="3">
        <f t="shared" ref="F40:F42" si="13">A40*D40*C40*E40</f>
        <v>4921272</v>
      </c>
      <c r="G40" s="1">
        <v>8</v>
      </c>
      <c r="I40" s="1">
        <v>8</v>
      </c>
      <c r="J40" t="s">
        <v>66</v>
      </c>
      <c r="K40">
        <f>SUM(K$3:K$6)</f>
        <v>229488</v>
      </c>
      <c r="L40" s="1">
        <v>1</v>
      </c>
      <c r="M40" s="1">
        <v>2</v>
      </c>
      <c r="N40" s="3">
        <f t="shared" si="12"/>
        <v>3671808</v>
      </c>
      <c r="O40" s="1">
        <v>5</v>
      </c>
    </row>
    <row r="41" spans="1:15" x14ac:dyDescent="0.25">
      <c r="A41" s="1">
        <v>8</v>
      </c>
      <c r="B41" s="1" t="s">
        <v>11</v>
      </c>
      <c r="C41">
        <v>228156</v>
      </c>
      <c r="D41" s="5">
        <v>2</v>
      </c>
      <c r="E41" s="1">
        <v>1.5</v>
      </c>
      <c r="F41" s="3">
        <f t="shared" si="13"/>
        <v>5475744</v>
      </c>
      <c r="G41" s="1">
        <v>5</v>
      </c>
      <c r="I41" s="1">
        <v>8</v>
      </c>
      <c r="J41" t="s">
        <v>67</v>
      </c>
      <c r="K41">
        <f>SUM(K$3:K$6)</f>
        <v>229488</v>
      </c>
      <c r="L41" s="1">
        <v>1</v>
      </c>
      <c r="M41" s="1">
        <v>2</v>
      </c>
      <c r="N41" s="3">
        <f t="shared" si="12"/>
        <v>3671808</v>
      </c>
      <c r="O41" s="1">
        <v>5</v>
      </c>
    </row>
    <row r="42" spans="1:15" x14ac:dyDescent="0.25">
      <c r="A42" s="1">
        <v>8</v>
      </c>
      <c r="B42" s="1" t="s">
        <v>12</v>
      </c>
      <c r="C42">
        <v>231742</v>
      </c>
      <c r="D42" s="5">
        <v>2</v>
      </c>
      <c r="E42" s="1">
        <v>1.5</v>
      </c>
      <c r="F42" s="3">
        <f t="shared" si="13"/>
        <v>5561808</v>
      </c>
      <c r="G42" s="1">
        <v>5</v>
      </c>
      <c r="I42" s="1">
        <v>8</v>
      </c>
      <c r="J42" t="s">
        <v>68</v>
      </c>
      <c r="K42">
        <f>SUM(K$3:K$6)</f>
        <v>229488</v>
      </c>
      <c r="L42" s="1">
        <v>1</v>
      </c>
      <c r="M42" s="1">
        <v>2</v>
      </c>
      <c r="N42" s="3">
        <f t="shared" si="12"/>
        <v>3671808</v>
      </c>
      <c r="O42" s="1">
        <v>5</v>
      </c>
    </row>
    <row r="45" spans="1:15" x14ac:dyDescent="0.25">
      <c r="A45" s="1"/>
      <c r="D45" s="5"/>
      <c r="F45" s="3"/>
      <c r="G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1" zoomScaleNormal="100" zoomScalePageLayoutView="125" workbookViewId="0">
      <selection activeCell="D26" sqref="D26"/>
    </sheetView>
  </sheetViews>
  <sheetFormatPr defaultColWidth="11" defaultRowHeight="15.75" x14ac:dyDescent="0.25"/>
  <cols>
    <col min="1" max="1" width="10.875" customWidth="1"/>
    <col min="2" max="2" width="14.875" style="1" customWidth="1"/>
    <col min="3" max="3" width="11.875" customWidth="1"/>
    <col min="4" max="5" width="10.875" style="1" customWidth="1"/>
    <col min="6" max="6" width="11.875" customWidth="1"/>
    <col min="7" max="7" width="10.875" customWidth="1"/>
    <col min="8" max="8" width="5.875" customWidth="1"/>
    <col min="9" max="9" width="10.875" customWidth="1"/>
    <col min="10" max="10" width="14.875" style="1" customWidth="1"/>
    <col min="11" max="11" width="11.875" customWidth="1"/>
    <col min="12" max="13" width="10.875" style="1" customWidth="1"/>
    <col min="14" max="14" width="11.875" customWidth="1"/>
    <col min="15" max="15" width="10.875" customWidth="1"/>
    <col min="16" max="16" width="5.875" customWidth="1"/>
  </cols>
  <sheetData>
    <row r="1" spans="1:15" x14ac:dyDescent="0.25">
      <c r="A1" s="2" t="s">
        <v>20</v>
      </c>
      <c r="I1" s="2" t="s">
        <v>0</v>
      </c>
    </row>
    <row r="2" spans="1:15" x14ac:dyDescent="0.25">
      <c r="A2" s="1" t="s">
        <v>59</v>
      </c>
      <c r="B2" s="1" t="s">
        <v>1</v>
      </c>
      <c r="C2" s="1" t="s">
        <v>55</v>
      </c>
      <c r="D2" s="1" t="s">
        <v>54</v>
      </c>
      <c r="E2" s="1" t="s">
        <v>57</v>
      </c>
      <c r="F2" s="4" t="s">
        <v>56</v>
      </c>
      <c r="G2" s="1" t="s">
        <v>58</v>
      </c>
      <c r="I2" s="1" t="s">
        <v>59</v>
      </c>
      <c r="J2" s="1" t="s">
        <v>1</v>
      </c>
      <c r="K2" s="1" t="s">
        <v>55</v>
      </c>
      <c r="L2" s="1" t="s">
        <v>54</v>
      </c>
      <c r="M2" s="1" t="s">
        <v>57</v>
      </c>
      <c r="N2" s="4" t="s">
        <v>56</v>
      </c>
      <c r="O2" s="1" t="s">
        <v>58</v>
      </c>
    </row>
    <row r="3" spans="1:15" x14ac:dyDescent="0.25">
      <c r="A3" s="1">
        <v>1</v>
      </c>
      <c r="B3" s="1" t="s">
        <v>21</v>
      </c>
      <c r="C3">
        <v>230588</v>
      </c>
      <c r="D3" s="1">
        <v>1</v>
      </c>
      <c r="E3" s="1">
        <v>2</v>
      </c>
      <c r="F3" s="3">
        <f>A3*D3*C3*E3</f>
        <v>461176</v>
      </c>
      <c r="G3" s="1">
        <v>12</v>
      </c>
      <c r="I3" s="1">
        <v>1</v>
      </c>
      <c r="J3" s="1" t="s">
        <v>2</v>
      </c>
      <c r="K3">
        <v>49530</v>
      </c>
      <c r="L3" s="1">
        <v>1</v>
      </c>
      <c r="M3" s="1">
        <v>2</v>
      </c>
      <c r="N3" s="3">
        <f>I3*L3*K3*M3</f>
        <v>99060</v>
      </c>
      <c r="O3" s="1">
        <v>9</v>
      </c>
    </row>
    <row r="4" spans="1:15" x14ac:dyDescent="0.25">
      <c r="A4" s="1">
        <v>1</v>
      </c>
      <c r="B4" s="1" t="s">
        <v>22</v>
      </c>
      <c r="C4">
        <v>205387</v>
      </c>
      <c r="D4" s="1">
        <v>1</v>
      </c>
      <c r="E4" s="1">
        <v>2</v>
      </c>
      <c r="F4" s="3">
        <f t="shared" ref="F4:F5" si="0">A4*D4*C4*E4</f>
        <v>410774</v>
      </c>
      <c r="G4" s="1">
        <v>12</v>
      </c>
      <c r="I4" s="1">
        <v>1</v>
      </c>
      <c r="J4" s="1" t="s">
        <v>3</v>
      </c>
      <c r="K4">
        <v>49530</v>
      </c>
      <c r="L4" s="1">
        <v>1</v>
      </c>
      <c r="M4" s="1">
        <v>2</v>
      </c>
      <c r="N4" s="3">
        <f t="shared" ref="N4:N8" si="1">I4*L4*K4*M4</f>
        <v>99060</v>
      </c>
      <c r="O4" s="1">
        <v>5</v>
      </c>
    </row>
    <row r="5" spans="1:15" x14ac:dyDescent="0.25">
      <c r="A5" s="1">
        <v>1</v>
      </c>
      <c r="B5" s="1" t="s">
        <v>20</v>
      </c>
      <c r="C5">
        <f>SUM(C3:C4)</f>
        <v>435975</v>
      </c>
      <c r="D5" s="1">
        <v>1</v>
      </c>
      <c r="E5" s="1">
        <v>2</v>
      </c>
      <c r="F5" s="3">
        <f t="shared" si="0"/>
        <v>871950</v>
      </c>
      <c r="G5" s="1">
        <v>12</v>
      </c>
      <c r="I5" s="1">
        <v>1</v>
      </c>
      <c r="J5" s="1" t="s">
        <v>4</v>
      </c>
      <c r="K5">
        <v>54246</v>
      </c>
      <c r="L5" s="1">
        <v>1</v>
      </c>
      <c r="M5" s="1">
        <v>2</v>
      </c>
      <c r="N5" s="3">
        <f t="shared" si="1"/>
        <v>108492</v>
      </c>
      <c r="O5" s="1">
        <v>9</v>
      </c>
    </row>
    <row r="6" spans="1:15" x14ac:dyDescent="0.25">
      <c r="A6" s="1"/>
      <c r="F6" s="3"/>
      <c r="G6" s="1"/>
      <c r="I6" s="1">
        <v>1</v>
      </c>
      <c r="J6" s="1" t="s">
        <v>5</v>
      </c>
      <c r="K6">
        <v>54246</v>
      </c>
      <c r="L6" s="1">
        <v>1</v>
      </c>
      <c r="M6" s="1">
        <v>2</v>
      </c>
      <c r="N6" s="3">
        <f t="shared" si="1"/>
        <v>108492</v>
      </c>
      <c r="O6" s="1">
        <v>5</v>
      </c>
    </row>
    <row r="7" spans="1:15" x14ac:dyDescent="0.25">
      <c r="A7" s="1"/>
      <c r="F7" s="3"/>
      <c r="G7" s="1"/>
      <c r="I7" s="1">
        <v>1</v>
      </c>
      <c r="J7" s="1" t="s">
        <v>7</v>
      </c>
      <c r="K7">
        <v>8666</v>
      </c>
      <c r="L7" s="1">
        <v>1</v>
      </c>
      <c r="M7" s="1">
        <v>2</v>
      </c>
      <c r="N7" s="3">
        <f t="shared" si="1"/>
        <v>17332</v>
      </c>
      <c r="O7" s="1">
        <v>3</v>
      </c>
    </row>
    <row r="8" spans="1:15" x14ac:dyDescent="0.25">
      <c r="A8" s="1">
        <v>3</v>
      </c>
      <c r="B8" s="1" t="s">
        <v>21</v>
      </c>
      <c r="C8">
        <v>230588</v>
      </c>
      <c r="D8" s="1">
        <v>1</v>
      </c>
      <c r="E8" s="1">
        <v>2</v>
      </c>
      <c r="F8" s="3">
        <f>A8*D8*C8*E8</f>
        <v>1383528</v>
      </c>
      <c r="G8" s="1">
        <v>12</v>
      </c>
      <c r="I8" s="1">
        <v>1</v>
      </c>
      <c r="J8" s="1" t="s">
        <v>6</v>
      </c>
      <c r="K8">
        <v>75103</v>
      </c>
      <c r="L8" s="1">
        <v>1</v>
      </c>
      <c r="M8" s="1">
        <v>2</v>
      </c>
      <c r="N8" s="3">
        <f t="shared" si="1"/>
        <v>150206</v>
      </c>
      <c r="O8" s="1">
        <v>5</v>
      </c>
    </row>
    <row r="9" spans="1:15" x14ac:dyDescent="0.25">
      <c r="A9" s="1">
        <v>3</v>
      </c>
      <c r="B9" s="1" t="s">
        <v>22</v>
      </c>
      <c r="C9">
        <v>205387</v>
      </c>
      <c r="D9" s="1">
        <v>1</v>
      </c>
      <c r="E9" s="1">
        <v>2</v>
      </c>
      <c r="F9" s="3">
        <f>A9*D9*C9*E9</f>
        <v>1232322</v>
      </c>
      <c r="G9" s="1">
        <v>12</v>
      </c>
      <c r="I9" s="1"/>
      <c r="N9" s="3"/>
      <c r="O9" s="1"/>
    </row>
    <row r="10" spans="1:15" x14ac:dyDescent="0.25">
      <c r="A10" s="1">
        <v>3</v>
      </c>
      <c r="B10" s="1" t="s">
        <v>20</v>
      </c>
      <c r="C10">
        <f>SUM(C8:C9)</f>
        <v>435975</v>
      </c>
      <c r="D10" s="1">
        <v>1</v>
      </c>
      <c r="E10" s="1">
        <v>2</v>
      </c>
      <c r="F10" s="3">
        <f>A10*D10*C10*E10</f>
        <v>2615850</v>
      </c>
      <c r="G10" s="1">
        <v>12</v>
      </c>
      <c r="I10" s="1"/>
      <c r="N10" s="3"/>
      <c r="O10" s="1"/>
    </row>
    <row r="11" spans="1:15" x14ac:dyDescent="0.25">
      <c r="A11" s="1"/>
      <c r="F11" s="3"/>
      <c r="G11" s="1"/>
      <c r="I11" s="1">
        <v>3</v>
      </c>
      <c r="J11" s="1" t="s">
        <v>2</v>
      </c>
      <c r="K11">
        <v>49530</v>
      </c>
      <c r="L11" s="1">
        <v>1</v>
      </c>
      <c r="M11" s="1">
        <v>2</v>
      </c>
      <c r="N11" s="3">
        <f>I11*L11*K11*M11</f>
        <v>297180</v>
      </c>
      <c r="O11" s="1">
        <v>9</v>
      </c>
    </row>
    <row r="12" spans="1:15" x14ac:dyDescent="0.25">
      <c r="A12" s="1"/>
      <c r="F12" s="3"/>
      <c r="G12" s="1"/>
      <c r="I12" s="1">
        <v>3</v>
      </c>
      <c r="J12" s="1" t="s">
        <v>3</v>
      </c>
      <c r="K12">
        <v>49530</v>
      </c>
      <c r="L12" s="1">
        <v>1</v>
      </c>
      <c r="M12" s="1">
        <v>2</v>
      </c>
      <c r="N12" s="3">
        <f t="shared" ref="N12:N16" si="2">I12*L12*K12*M12</f>
        <v>297180</v>
      </c>
      <c r="O12" s="1">
        <v>5</v>
      </c>
    </row>
    <row r="13" spans="1:15" x14ac:dyDescent="0.25">
      <c r="A13" s="1">
        <v>8</v>
      </c>
      <c r="B13" s="1" t="s">
        <v>21</v>
      </c>
      <c r="C13">
        <v>230588</v>
      </c>
      <c r="D13" s="1">
        <v>1</v>
      </c>
      <c r="E13" s="1">
        <v>2</v>
      </c>
      <c r="F13" s="3">
        <f>A13*D13*C13*E13</f>
        <v>3689408</v>
      </c>
      <c r="G13" s="1">
        <v>12</v>
      </c>
      <c r="I13" s="1">
        <v>3</v>
      </c>
      <c r="J13" s="1" t="s">
        <v>4</v>
      </c>
      <c r="K13">
        <v>54246</v>
      </c>
      <c r="L13" s="1">
        <v>1</v>
      </c>
      <c r="M13" s="1">
        <v>2</v>
      </c>
      <c r="N13" s="3">
        <f t="shared" si="2"/>
        <v>325476</v>
      </c>
      <c r="O13" s="1">
        <v>9</v>
      </c>
    </row>
    <row r="14" spans="1:15" x14ac:dyDescent="0.25">
      <c r="A14" s="1">
        <v>8</v>
      </c>
      <c r="B14" s="1" t="s">
        <v>22</v>
      </c>
      <c r="C14">
        <v>205387</v>
      </c>
      <c r="D14" s="1">
        <v>1</v>
      </c>
      <c r="E14" s="1">
        <v>2</v>
      </c>
      <c r="F14" s="3">
        <f>A14*D14*C14*E14</f>
        <v>3286192</v>
      </c>
      <c r="G14" s="1">
        <v>12</v>
      </c>
      <c r="I14" s="1">
        <v>3</v>
      </c>
      <c r="J14" s="1" t="s">
        <v>5</v>
      </c>
      <c r="K14">
        <v>54246</v>
      </c>
      <c r="L14" s="1">
        <v>1</v>
      </c>
      <c r="M14" s="1">
        <v>2</v>
      </c>
      <c r="N14" s="3">
        <f t="shared" si="2"/>
        <v>325476</v>
      </c>
      <c r="O14" s="1">
        <v>5</v>
      </c>
    </row>
    <row r="15" spans="1:15" x14ac:dyDescent="0.25">
      <c r="A15" s="1">
        <v>8</v>
      </c>
      <c r="B15" s="1" t="s">
        <v>20</v>
      </c>
      <c r="C15">
        <f>SUM(C13:C14)</f>
        <v>435975</v>
      </c>
      <c r="D15" s="1">
        <v>1</v>
      </c>
      <c r="E15" s="1">
        <v>2</v>
      </c>
      <c r="F15" s="3">
        <f>A15*D15*C15*E15</f>
        <v>6975600</v>
      </c>
      <c r="G15" s="1">
        <v>12</v>
      </c>
      <c r="I15" s="1">
        <v>3</v>
      </c>
      <c r="J15" s="1" t="s">
        <v>7</v>
      </c>
      <c r="K15">
        <v>8666</v>
      </c>
      <c r="L15" s="1">
        <v>1</v>
      </c>
      <c r="M15" s="1">
        <v>2</v>
      </c>
      <c r="N15" s="3">
        <f t="shared" si="2"/>
        <v>51996</v>
      </c>
      <c r="O15" s="1">
        <v>3</v>
      </c>
    </row>
    <row r="16" spans="1:15" x14ac:dyDescent="0.25">
      <c r="I16" s="1">
        <v>3</v>
      </c>
      <c r="J16" s="1" t="s">
        <v>6</v>
      </c>
      <c r="K16">
        <v>75103</v>
      </c>
      <c r="L16" s="1">
        <v>1</v>
      </c>
      <c r="M16" s="1">
        <v>2</v>
      </c>
      <c r="N16" s="3">
        <f t="shared" si="2"/>
        <v>450618</v>
      </c>
      <c r="O16" s="1">
        <v>5</v>
      </c>
    </row>
    <row r="17" spans="1:15" x14ac:dyDescent="0.25">
      <c r="I17" s="1"/>
      <c r="N17" s="3"/>
      <c r="O17" s="1"/>
    </row>
    <row r="18" spans="1:15" x14ac:dyDescent="0.25">
      <c r="I18" s="1"/>
      <c r="N18" s="3"/>
      <c r="O18" s="1"/>
    </row>
    <row r="19" spans="1:15" x14ac:dyDescent="0.25">
      <c r="A19" s="2" t="s">
        <v>13</v>
      </c>
      <c r="I19" s="1">
        <v>8</v>
      </c>
      <c r="J19" s="1" t="s">
        <v>2</v>
      </c>
      <c r="K19">
        <v>49530</v>
      </c>
      <c r="L19" s="1">
        <v>1</v>
      </c>
      <c r="M19" s="1">
        <v>2</v>
      </c>
      <c r="N19" s="3">
        <f>I19*L19*K19*M19</f>
        <v>792480</v>
      </c>
      <c r="O19" s="1">
        <v>9</v>
      </c>
    </row>
    <row r="20" spans="1:15" x14ac:dyDescent="0.25">
      <c r="A20" s="1" t="s">
        <v>59</v>
      </c>
      <c r="B20" s="1" t="s">
        <v>1</v>
      </c>
      <c r="C20" s="1" t="s">
        <v>55</v>
      </c>
      <c r="D20" s="1" t="s">
        <v>54</v>
      </c>
      <c r="E20" s="1" t="s">
        <v>57</v>
      </c>
      <c r="F20" s="4" t="s">
        <v>56</v>
      </c>
      <c r="G20" s="1" t="s">
        <v>58</v>
      </c>
      <c r="I20" s="1">
        <v>8</v>
      </c>
      <c r="J20" s="1" t="s">
        <v>3</v>
      </c>
      <c r="K20">
        <v>49530</v>
      </c>
      <c r="L20" s="1">
        <v>1</v>
      </c>
      <c r="M20" s="1">
        <v>2</v>
      </c>
      <c r="N20" s="3">
        <f t="shared" ref="N20:N24" si="3">I20*L20*K20*M20</f>
        <v>792480</v>
      </c>
      <c r="O20" s="1">
        <v>5</v>
      </c>
    </row>
    <row r="21" spans="1:15" x14ac:dyDescent="0.25">
      <c r="A21" s="1">
        <v>1</v>
      </c>
      <c r="B21" s="1" t="s">
        <v>32</v>
      </c>
      <c r="C21">
        <v>54243</v>
      </c>
      <c r="D21" s="5">
        <v>1</v>
      </c>
      <c r="E21" s="1">
        <v>2</v>
      </c>
      <c r="F21" s="3">
        <f>A21*D21*C21*E21</f>
        <v>108486</v>
      </c>
      <c r="G21" s="1">
        <v>9</v>
      </c>
      <c r="I21" s="1">
        <v>8</v>
      </c>
      <c r="J21" s="1" t="s">
        <v>4</v>
      </c>
      <c r="K21">
        <v>54246</v>
      </c>
      <c r="L21" s="1">
        <v>1</v>
      </c>
      <c r="M21" s="1">
        <v>2</v>
      </c>
      <c r="N21" s="3">
        <f t="shared" si="3"/>
        <v>867936</v>
      </c>
      <c r="O21" s="1">
        <v>9</v>
      </c>
    </row>
    <row r="22" spans="1:15" x14ac:dyDescent="0.25">
      <c r="A22" s="1">
        <v>1</v>
      </c>
      <c r="B22" s="1" t="s">
        <v>33</v>
      </c>
      <c r="C22">
        <v>54243</v>
      </c>
      <c r="D22" s="5">
        <v>1</v>
      </c>
      <c r="E22" s="1">
        <v>2</v>
      </c>
      <c r="F22" s="3">
        <f t="shared" ref="F22:F25" si="4">A22*D22*C22*E22</f>
        <v>108486</v>
      </c>
      <c r="G22" s="1">
        <v>9</v>
      </c>
      <c r="I22" s="1">
        <v>8</v>
      </c>
      <c r="J22" s="1" t="s">
        <v>5</v>
      </c>
      <c r="K22">
        <v>54246</v>
      </c>
      <c r="L22" s="1">
        <v>1</v>
      </c>
      <c r="M22" s="1">
        <v>2</v>
      </c>
      <c r="N22" s="3">
        <f t="shared" si="3"/>
        <v>867936</v>
      </c>
      <c r="O22" s="1">
        <v>5</v>
      </c>
    </row>
    <row r="23" spans="1:15" x14ac:dyDescent="0.25">
      <c r="A23" s="1">
        <v>1</v>
      </c>
      <c r="B23" s="1" t="s">
        <v>34</v>
      </c>
      <c r="C23">
        <v>46843</v>
      </c>
      <c r="D23" s="5">
        <v>1</v>
      </c>
      <c r="E23" s="1">
        <v>2</v>
      </c>
      <c r="F23" s="3">
        <f t="shared" si="4"/>
        <v>93686</v>
      </c>
      <c r="G23" s="1">
        <v>7</v>
      </c>
      <c r="I23" s="1">
        <v>8</v>
      </c>
      <c r="J23" s="1" t="s">
        <v>7</v>
      </c>
      <c r="K23">
        <v>8666</v>
      </c>
      <c r="L23" s="1">
        <v>1</v>
      </c>
      <c r="M23" s="1">
        <v>2</v>
      </c>
      <c r="N23" s="3">
        <f t="shared" si="3"/>
        <v>138656</v>
      </c>
      <c r="O23" s="1">
        <v>3</v>
      </c>
    </row>
    <row r="24" spans="1:15" x14ac:dyDescent="0.25">
      <c r="A24" s="1">
        <v>1</v>
      </c>
      <c r="B24" s="1" t="s">
        <v>35</v>
      </c>
      <c r="C24">
        <v>52614</v>
      </c>
      <c r="D24" s="5">
        <v>1</v>
      </c>
      <c r="E24" s="1">
        <v>2</v>
      </c>
      <c r="F24" s="3">
        <f t="shared" si="4"/>
        <v>105228</v>
      </c>
      <c r="G24" s="1">
        <v>7</v>
      </c>
      <c r="I24" s="1">
        <v>8</v>
      </c>
      <c r="J24" s="1" t="s">
        <v>6</v>
      </c>
      <c r="K24">
        <v>75103</v>
      </c>
      <c r="L24" s="1">
        <v>1</v>
      </c>
      <c r="M24" s="1">
        <v>2</v>
      </c>
      <c r="N24" s="3">
        <f t="shared" si="3"/>
        <v>1201648</v>
      </c>
      <c r="O24" s="1">
        <v>5</v>
      </c>
    </row>
    <row r="25" spans="1:15" x14ac:dyDescent="0.25">
      <c r="A25" s="1">
        <v>1</v>
      </c>
      <c r="B25" s="1" t="s">
        <v>36</v>
      </c>
      <c r="C25">
        <v>52614</v>
      </c>
      <c r="D25" s="5">
        <v>1</v>
      </c>
      <c r="E25" s="1">
        <v>2</v>
      </c>
      <c r="F25" s="3">
        <f t="shared" si="4"/>
        <v>105228</v>
      </c>
      <c r="G25" s="1">
        <v>9</v>
      </c>
    </row>
    <row r="26" spans="1:15" x14ac:dyDescent="0.25">
      <c r="A26" s="1"/>
      <c r="D26" s="5"/>
      <c r="F26" s="3"/>
      <c r="G26" s="1"/>
    </row>
    <row r="27" spans="1:15" x14ac:dyDescent="0.25">
      <c r="A27" s="1"/>
      <c r="F27" s="3"/>
      <c r="G27" s="1"/>
    </row>
    <row r="28" spans="1:15" x14ac:dyDescent="0.25">
      <c r="A28" s="1">
        <v>3</v>
      </c>
      <c r="B28" s="1" t="s">
        <v>32</v>
      </c>
      <c r="C28">
        <v>54243</v>
      </c>
      <c r="D28" s="5">
        <v>1</v>
      </c>
      <c r="E28" s="1">
        <v>2</v>
      </c>
      <c r="F28" s="3">
        <f>A28*D28*C28*E28</f>
        <v>325458</v>
      </c>
      <c r="G28" s="1">
        <v>9</v>
      </c>
    </row>
    <row r="29" spans="1:15" x14ac:dyDescent="0.25">
      <c r="A29" s="1">
        <v>3</v>
      </c>
      <c r="B29" s="1" t="s">
        <v>33</v>
      </c>
      <c r="C29">
        <v>54243</v>
      </c>
      <c r="D29" s="5">
        <v>1</v>
      </c>
      <c r="E29" s="1">
        <v>2</v>
      </c>
      <c r="F29" s="3">
        <f t="shared" ref="F29:F32" si="5">A29*D29*C29*E29</f>
        <v>325458</v>
      </c>
      <c r="G29" s="1">
        <v>9</v>
      </c>
    </row>
    <row r="30" spans="1:15" x14ac:dyDescent="0.25">
      <c r="A30" s="1">
        <v>3</v>
      </c>
      <c r="B30" s="1" t="s">
        <v>34</v>
      </c>
      <c r="C30">
        <v>46843</v>
      </c>
      <c r="D30" s="5">
        <v>1</v>
      </c>
      <c r="E30" s="1">
        <v>2</v>
      </c>
      <c r="F30" s="3">
        <f t="shared" si="5"/>
        <v>281058</v>
      </c>
      <c r="G30" s="1">
        <v>7</v>
      </c>
    </row>
    <row r="31" spans="1:15" x14ac:dyDescent="0.25">
      <c r="A31" s="1">
        <v>3</v>
      </c>
      <c r="B31" s="1" t="s">
        <v>35</v>
      </c>
      <c r="C31">
        <v>52614</v>
      </c>
      <c r="D31" s="5">
        <v>1</v>
      </c>
      <c r="E31" s="1">
        <v>2</v>
      </c>
      <c r="F31" s="3">
        <f t="shared" si="5"/>
        <v>315684</v>
      </c>
      <c r="G31" s="1">
        <v>7</v>
      </c>
    </row>
    <row r="32" spans="1:15" x14ac:dyDescent="0.25">
      <c r="A32" s="1">
        <v>3</v>
      </c>
      <c r="B32" s="1" t="s">
        <v>36</v>
      </c>
      <c r="C32">
        <v>52614</v>
      </c>
      <c r="D32" s="5">
        <v>1</v>
      </c>
      <c r="E32" s="1">
        <v>2</v>
      </c>
      <c r="F32" s="3">
        <f t="shared" si="5"/>
        <v>315684</v>
      </c>
      <c r="G32" s="1">
        <v>9</v>
      </c>
    </row>
    <row r="33" spans="1:15" x14ac:dyDescent="0.25">
      <c r="A33" s="1"/>
      <c r="D33" s="5"/>
      <c r="F33" s="3"/>
      <c r="G33" s="1"/>
    </row>
    <row r="34" spans="1:15" x14ac:dyDescent="0.25">
      <c r="A34" s="1"/>
      <c r="F34" s="3"/>
      <c r="G34" s="1"/>
    </row>
    <row r="35" spans="1:15" x14ac:dyDescent="0.25">
      <c r="A35" s="1">
        <v>8</v>
      </c>
      <c r="B35" s="1" t="s">
        <v>32</v>
      </c>
      <c r="C35">
        <v>54243</v>
      </c>
      <c r="D35" s="5">
        <v>1</v>
      </c>
      <c r="E35" s="1">
        <v>2</v>
      </c>
      <c r="F35" s="3">
        <f>A35*D35*C35*E35</f>
        <v>867888</v>
      </c>
      <c r="G35" s="1">
        <v>9</v>
      </c>
      <c r="I35" s="1"/>
      <c r="N35" s="3"/>
      <c r="O35" s="1"/>
    </row>
    <row r="36" spans="1:15" x14ac:dyDescent="0.25">
      <c r="A36" s="1">
        <v>8</v>
      </c>
      <c r="B36" s="1" t="s">
        <v>33</v>
      </c>
      <c r="C36">
        <v>54243</v>
      </c>
      <c r="D36" s="5">
        <v>1</v>
      </c>
      <c r="E36" s="1">
        <v>2</v>
      </c>
      <c r="F36" s="3">
        <f t="shared" ref="F36:F39" si="6">A36*D36*C36*E36</f>
        <v>867888</v>
      </c>
      <c r="G36" s="1">
        <v>9</v>
      </c>
      <c r="I36" s="1"/>
      <c r="N36" s="3"/>
      <c r="O36" s="1"/>
    </row>
    <row r="37" spans="1:15" x14ac:dyDescent="0.25">
      <c r="A37" s="1">
        <v>8</v>
      </c>
      <c r="B37" s="1" t="s">
        <v>34</v>
      </c>
      <c r="C37">
        <v>46843</v>
      </c>
      <c r="D37" s="5">
        <v>1</v>
      </c>
      <c r="E37" s="1">
        <v>2</v>
      </c>
      <c r="F37" s="3">
        <f t="shared" si="6"/>
        <v>749488</v>
      </c>
      <c r="G37" s="1">
        <v>7</v>
      </c>
      <c r="I37" s="1"/>
      <c r="N37" s="3"/>
      <c r="O37" s="1"/>
    </row>
    <row r="38" spans="1:15" x14ac:dyDescent="0.25">
      <c r="A38" s="1">
        <v>8</v>
      </c>
      <c r="B38" s="1" t="s">
        <v>35</v>
      </c>
      <c r="C38">
        <v>52614</v>
      </c>
      <c r="D38" s="5">
        <v>1</v>
      </c>
      <c r="E38" s="1">
        <v>2</v>
      </c>
      <c r="F38" s="3">
        <f t="shared" si="6"/>
        <v>841824</v>
      </c>
      <c r="G38" s="1">
        <v>7</v>
      </c>
      <c r="I38" s="1"/>
      <c r="N38" s="3"/>
      <c r="O38" s="1"/>
    </row>
    <row r="39" spans="1:15" x14ac:dyDescent="0.25">
      <c r="A39" s="1">
        <v>8</v>
      </c>
      <c r="B39" s="1" t="s">
        <v>36</v>
      </c>
      <c r="C39">
        <v>52614</v>
      </c>
      <c r="D39" s="5">
        <v>1</v>
      </c>
      <c r="E39" s="1">
        <v>2</v>
      </c>
      <c r="F39" s="3">
        <f t="shared" si="6"/>
        <v>841824</v>
      </c>
      <c r="G39" s="1">
        <v>9</v>
      </c>
      <c r="I39" s="1"/>
      <c r="N39" s="3"/>
      <c r="O39" s="1"/>
    </row>
    <row r="40" spans="1:15" x14ac:dyDescent="0.25">
      <c r="D40" s="5"/>
    </row>
    <row r="41" spans="1:15" x14ac:dyDescent="0.25">
      <c r="A41" s="1"/>
      <c r="F41" s="3"/>
      <c r="G41" s="1"/>
    </row>
    <row r="47" spans="1:15" x14ac:dyDescent="0.25">
      <c r="A47" s="1"/>
      <c r="F47" s="3"/>
      <c r="G4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Normal="100" zoomScalePageLayoutView="125" workbookViewId="0">
      <selection activeCell="E17" sqref="E17"/>
    </sheetView>
  </sheetViews>
  <sheetFormatPr defaultColWidth="11" defaultRowHeight="15.75" x14ac:dyDescent="0.25"/>
  <cols>
    <col min="1" max="1" width="10.875" customWidth="1"/>
    <col min="2" max="2" width="14.875" customWidth="1"/>
    <col min="3" max="3" width="11.875" customWidth="1"/>
    <col min="4" max="5" width="10.875" style="1" customWidth="1"/>
    <col min="6" max="6" width="11.875" customWidth="1"/>
    <col min="7" max="7" width="10.875" customWidth="1"/>
    <col min="8" max="8" width="5.875" customWidth="1"/>
    <col min="9" max="9" width="10.875" customWidth="1"/>
    <col min="10" max="10" width="14.875" style="1" customWidth="1"/>
    <col min="11" max="11" width="11.875" customWidth="1"/>
    <col min="12" max="13" width="10.875" style="1" customWidth="1"/>
    <col min="14" max="14" width="11.875" customWidth="1"/>
    <col min="15" max="15" width="10.875" customWidth="1"/>
    <col min="16" max="16" width="5.875" customWidth="1"/>
  </cols>
  <sheetData>
    <row r="1" spans="1:15" x14ac:dyDescent="0.25">
      <c r="A1" s="2" t="s">
        <v>37</v>
      </c>
      <c r="I1" s="2" t="s">
        <v>38</v>
      </c>
    </row>
    <row r="2" spans="1:15" x14ac:dyDescent="0.25">
      <c r="A2" s="1" t="s">
        <v>59</v>
      </c>
      <c r="B2" s="1" t="s">
        <v>1</v>
      </c>
      <c r="C2" s="1" t="s">
        <v>55</v>
      </c>
      <c r="D2" s="1" t="s">
        <v>54</v>
      </c>
      <c r="E2" s="1" t="s">
        <v>57</v>
      </c>
      <c r="F2" s="4" t="s">
        <v>56</v>
      </c>
      <c r="G2" s="1" t="s">
        <v>58</v>
      </c>
      <c r="I2" s="1" t="s">
        <v>59</v>
      </c>
      <c r="J2" s="1" t="s">
        <v>1</v>
      </c>
      <c r="K2" s="1" t="s">
        <v>55</v>
      </c>
      <c r="L2" s="1" t="s">
        <v>54</v>
      </c>
      <c r="M2" s="1" t="s">
        <v>57</v>
      </c>
      <c r="N2" s="4" t="s">
        <v>56</v>
      </c>
      <c r="O2" s="1" t="s">
        <v>58</v>
      </c>
    </row>
    <row r="3" spans="1:15" x14ac:dyDescent="0.25">
      <c r="A3" s="1">
        <v>1</v>
      </c>
      <c r="B3" s="1" t="s">
        <v>39</v>
      </c>
      <c r="C3">
        <v>12634</v>
      </c>
      <c r="D3" s="1">
        <v>1</v>
      </c>
      <c r="E3" s="1">
        <v>1.5</v>
      </c>
      <c r="F3" s="3">
        <f>A3*D3*C3*E3</f>
        <v>18951</v>
      </c>
      <c r="G3" s="1">
        <v>3</v>
      </c>
      <c r="I3" s="1">
        <v>1</v>
      </c>
      <c r="J3" s="1" t="s">
        <v>47</v>
      </c>
      <c r="K3">
        <v>101189</v>
      </c>
      <c r="L3" s="1">
        <v>2</v>
      </c>
      <c r="M3" s="1">
        <v>1.5</v>
      </c>
      <c r="N3" s="3">
        <f>I3*L3*K3*M3</f>
        <v>303567</v>
      </c>
      <c r="O3" s="1">
        <v>5</v>
      </c>
    </row>
    <row r="4" spans="1:15" x14ac:dyDescent="0.25">
      <c r="A4" s="1">
        <v>1</v>
      </c>
      <c r="B4" s="1" t="s">
        <v>40</v>
      </c>
      <c r="C4">
        <v>12634</v>
      </c>
      <c r="D4" s="1">
        <v>1</v>
      </c>
      <c r="E4" s="1">
        <v>1.5</v>
      </c>
      <c r="F4" s="3">
        <f t="shared" ref="F4:F10" si="0">A4*D4*C4*E4</f>
        <v>18951</v>
      </c>
      <c r="G4" s="1">
        <v>3</v>
      </c>
      <c r="I4" s="1">
        <v>1</v>
      </c>
      <c r="J4" s="1" t="s">
        <v>48</v>
      </c>
      <c r="K4">
        <v>102719</v>
      </c>
      <c r="L4" s="1">
        <v>2</v>
      </c>
      <c r="M4" s="1">
        <v>1.5</v>
      </c>
      <c r="N4" s="3">
        <f t="shared" ref="N4:N11" si="1">I4*L4*K4*M4</f>
        <v>308157</v>
      </c>
      <c r="O4" s="1">
        <v>5</v>
      </c>
    </row>
    <row r="5" spans="1:15" x14ac:dyDescent="0.25">
      <c r="A5" s="1">
        <v>1</v>
      </c>
      <c r="B5" s="1" t="s">
        <v>41</v>
      </c>
      <c r="C5">
        <v>99316</v>
      </c>
      <c r="D5" s="1">
        <v>1</v>
      </c>
      <c r="E5" s="1">
        <v>1.5</v>
      </c>
      <c r="F5" s="3">
        <f t="shared" si="0"/>
        <v>148974</v>
      </c>
      <c r="G5" s="1">
        <v>3</v>
      </c>
      <c r="I5" s="1">
        <v>1</v>
      </c>
      <c r="J5" s="1" t="s">
        <v>49</v>
      </c>
      <c r="K5">
        <v>145730</v>
      </c>
      <c r="L5" s="1">
        <v>2</v>
      </c>
      <c r="M5" s="1">
        <v>1.5</v>
      </c>
      <c r="N5" s="3">
        <f t="shared" si="1"/>
        <v>437190</v>
      </c>
      <c r="O5" s="1">
        <v>5</v>
      </c>
    </row>
    <row r="6" spans="1:15" x14ac:dyDescent="0.25">
      <c r="A6" s="1">
        <v>1</v>
      </c>
      <c r="B6" s="1" t="s">
        <v>42</v>
      </c>
      <c r="C6">
        <v>99316</v>
      </c>
      <c r="D6" s="1">
        <v>1</v>
      </c>
      <c r="E6" s="1">
        <v>1.5</v>
      </c>
      <c r="F6" s="3">
        <f t="shared" si="0"/>
        <v>148974</v>
      </c>
      <c r="G6" s="1">
        <v>3</v>
      </c>
      <c r="I6" s="1">
        <v>1</v>
      </c>
      <c r="J6" s="1" t="s">
        <v>50</v>
      </c>
      <c r="K6">
        <v>161305</v>
      </c>
      <c r="L6" s="1">
        <v>2</v>
      </c>
      <c r="M6" s="1">
        <v>1.5</v>
      </c>
      <c r="N6" s="3">
        <f t="shared" si="1"/>
        <v>483915</v>
      </c>
      <c r="O6" s="1">
        <v>5</v>
      </c>
    </row>
    <row r="7" spans="1:15" x14ac:dyDescent="0.25">
      <c r="A7" s="1">
        <v>1</v>
      </c>
      <c r="B7" s="1" t="s">
        <v>43</v>
      </c>
      <c r="C7">
        <v>52176</v>
      </c>
      <c r="D7" s="1">
        <v>1</v>
      </c>
      <c r="E7" s="1">
        <v>1.5</v>
      </c>
      <c r="F7" s="3">
        <f t="shared" si="0"/>
        <v>78264</v>
      </c>
      <c r="G7" s="1">
        <v>3</v>
      </c>
      <c r="I7" s="1">
        <v>1</v>
      </c>
      <c r="J7" s="1" t="s">
        <v>51</v>
      </c>
      <c r="K7">
        <v>98086</v>
      </c>
      <c r="L7" s="1">
        <v>2</v>
      </c>
      <c r="M7" s="1">
        <v>1.5</v>
      </c>
      <c r="N7" s="3">
        <f t="shared" si="1"/>
        <v>294258</v>
      </c>
      <c r="O7" s="1">
        <v>5</v>
      </c>
    </row>
    <row r="8" spans="1:15" x14ac:dyDescent="0.25">
      <c r="A8" s="1">
        <v>1</v>
      </c>
      <c r="B8" s="1" t="s">
        <v>44</v>
      </c>
      <c r="C8">
        <v>52176</v>
      </c>
      <c r="D8" s="1">
        <v>1</v>
      </c>
      <c r="E8" s="1">
        <v>1.5</v>
      </c>
      <c r="F8" s="3">
        <f t="shared" si="0"/>
        <v>78264</v>
      </c>
      <c r="G8" s="1">
        <v>3</v>
      </c>
      <c r="I8" s="1">
        <v>1</v>
      </c>
      <c r="J8" s="1" t="s">
        <v>52</v>
      </c>
      <c r="K8">
        <v>47336</v>
      </c>
      <c r="L8" s="1">
        <v>2</v>
      </c>
      <c r="M8" s="1">
        <v>1.5</v>
      </c>
      <c r="N8" s="3">
        <f t="shared" si="1"/>
        <v>142008</v>
      </c>
      <c r="O8" s="1">
        <v>3</v>
      </c>
    </row>
    <row r="9" spans="1:15" x14ac:dyDescent="0.25">
      <c r="A9" s="1">
        <v>1</v>
      </c>
      <c r="B9" s="1" t="s">
        <v>45</v>
      </c>
      <c r="C9">
        <v>30239</v>
      </c>
      <c r="D9" s="1">
        <v>1</v>
      </c>
      <c r="E9" s="1">
        <v>1.5</v>
      </c>
      <c r="F9" s="3">
        <f t="shared" si="0"/>
        <v>45358.5</v>
      </c>
      <c r="G9" s="1">
        <v>3</v>
      </c>
      <c r="I9" s="1">
        <v>1</v>
      </c>
      <c r="J9" s="1" t="s">
        <v>53</v>
      </c>
      <c r="K9">
        <v>39980</v>
      </c>
      <c r="L9" s="1">
        <v>2</v>
      </c>
      <c r="M9" s="1">
        <v>1.5</v>
      </c>
      <c r="N9" s="3">
        <f t="shared" si="1"/>
        <v>119940</v>
      </c>
      <c r="O9" s="1">
        <v>3</v>
      </c>
    </row>
    <row r="10" spans="1:15" x14ac:dyDescent="0.25">
      <c r="A10" s="1">
        <v>1</v>
      </c>
      <c r="B10" s="1" t="s">
        <v>46</v>
      </c>
      <c r="C10">
        <v>30239</v>
      </c>
      <c r="D10" s="1">
        <v>1</v>
      </c>
      <c r="E10" s="1">
        <v>1.5</v>
      </c>
      <c r="F10" s="3">
        <f t="shared" si="0"/>
        <v>45358.5</v>
      </c>
      <c r="G10" s="1">
        <v>3</v>
      </c>
      <c r="I10" s="1">
        <v>1</v>
      </c>
      <c r="J10" s="1" t="s">
        <v>63</v>
      </c>
      <c r="K10">
        <f>SUM(K3:K9)</f>
        <v>696345</v>
      </c>
      <c r="L10" s="1">
        <v>1</v>
      </c>
      <c r="M10" s="1">
        <v>1.5</v>
      </c>
      <c r="N10" s="3">
        <f t="shared" si="1"/>
        <v>1044517.5</v>
      </c>
      <c r="O10" s="1">
        <v>5</v>
      </c>
    </row>
    <row r="11" spans="1:15" x14ac:dyDescent="0.25">
      <c r="A11" s="1">
        <v>1</v>
      </c>
      <c r="B11" s="1" t="s">
        <v>61</v>
      </c>
      <c r="C11">
        <f>SUM(C3+C5+C7+C9)</f>
        <v>194365</v>
      </c>
      <c r="D11" s="1">
        <v>1</v>
      </c>
      <c r="E11" s="1">
        <v>1.5</v>
      </c>
      <c r="F11" s="3">
        <f t="shared" ref="F11:F13" si="2">A11*D11*C11*E11</f>
        <v>291547.5</v>
      </c>
      <c r="G11" s="1">
        <v>5</v>
      </c>
      <c r="I11" s="1">
        <v>1</v>
      </c>
      <c r="J11" s="1" t="s">
        <v>64</v>
      </c>
      <c r="K11">
        <f>SUM(K3:K9)</f>
        <v>696345</v>
      </c>
      <c r="L11" s="1">
        <v>1</v>
      </c>
      <c r="M11" s="1">
        <v>1.5</v>
      </c>
      <c r="N11" s="3">
        <f t="shared" si="1"/>
        <v>1044517.5</v>
      </c>
      <c r="O11" s="1">
        <v>5</v>
      </c>
    </row>
    <row r="12" spans="1:15" x14ac:dyDescent="0.25">
      <c r="A12" s="1">
        <v>1</v>
      </c>
      <c r="B12" s="1" t="s">
        <v>60</v>
      </c>
      <c r="C12">
        <f>SUM(C4+C6+C8+C10)</f>
        <v>194365</v>
      </c>
      <c r="D12" s="1">
        <v>1</v>
      </c>
      <c r="E12" s="1">
        <v>1.5</v>
      </c>
      <c r="F12" s="3">
        <f t="shared" si="2"/>
        <v>291547.5</v>
      </c>
      <c r="G12" s="1">
        <v>5</v>
      </c>
      <c r="I12" s="1"/>
      <c r="N12" s="3"/>
      <c r="O12" s="1"/>
    </row>
    <row r="13" spans="1:15" x14ac:dyDescent="0.25">
      <c r="A13" s="1">
        <v>1</v>
      </c>
      <c r="B13" s="1" t="s">
        <v>62</v>
      </c>
      <c r="C13">
        <f>SUM(C3:C10)</f>
        <v>388730</v>
      </c>
      <c r="D13" s="1">
        <v>1</v>
      </c>
      <c r="E13" s="1">
        <v>1.5</v>
      </c>
      <c r="F13" s="3">
        <f t="shared" si="2"/>
        <v>583095</v>
      </c>
      <c r="G13" s="1">
        <v>5</v>
      </c>
      <c r="I13" s="1"/>
      <c r="N13" s="3"/>
      <c r="O13" s="1"/>
    </row>
    <row r="16" spans="1:15" x14ac:dyDescent="0.25">
      <c r="A16" s="1">
        <v>3</v>
      </c>
      <c r="B16" s="1" t="s">
        <v>39</v>
      </c>
      <c r="C16">
        <v>12634</v>
      </c>
      <c r="D16" s="1">
        <v>1</v>
      </c>
      <c r="E16" s="1">
        <v>1.5</v>
      </c>
      <c r="F16" s="3">
        <f>A16*D16*C16*E16</f>
        <v>56853</v>
      </c>
      <c r="G16" s="1">
        <v>3</v>
      </c>
      <c r="I16" s="1">
        <v>3</v>
      </c>
      <c r="J16" s="1" t="s">
        <v>47</v>
      </c>
      <c r="K16">
        <v>101189</v>
      </c>
      <c r="L16" s="1">
        <v>2</v>
      </c>
      <c r="M16" s="1">
        <v>1.5</v>
      </c>
      <c r="N16" s="3">
        <f>I16*L16*K16*M16</f>
        <v>910701</v>
      </c>
      <c r="O16" s="1">
        <v>5</v>
      </c>
    </row>
    <row r="17" spans="1:15" x14ac:dyDescent="0.25">
      <c r="A17" s="1">
        <v>3</v>
      </c>
      <c r="B17" s="1" t="s">
        <v>40</v>
      </c>
      <c r="C17">
        <v>12634</v>
      </c>
      <c r="D17" s="1">
        <v>1</v>
      </c>
      <c r="E17" s="1">
        <v>1.5</v>
      </c>
      <c r="F17" s="3">
        <f t="shared" ref="F17:F26" si="3">A17*D17*C17*E17</f>
        <v>56853</v>
      </c>
      <c r="G17" s="1">
        <v>3</v>
      </c>
      <c r="I17" s="1">
        <v>3</v>
      </c>
      <c r="J17" s="1" t="s">
        <v>48</v>
      </c>
      <c r="K17">
        <v>102719</v>
      </c>
      <c r="L17" s="1">
        <v>2</v>
      </c>
      <c r="M17" s="1">
        <v>1.5</v>
      </c>
      <c r="N17" s="3">
        <f t="shared" ref="N17:N24" si="4">I17*L17*K17*M17</f>
        <v>924471</v>
      </c>
      <c r="O17" s="1">
        <v>5</v>
      </c>
    </row>
    <row r="18" spans="1:15" x14ac:dyDescent="0.25">
      <c r="A18" s="1">
        <v>3</v>
      </c>
      <c r="B18" s="1" t="s">
        <v>41</v>
      </c>
      <c r="C18">
        <v>99316</v>
      </c>
      <c r="D18" s="1">
        <v>1</v>
      </c>
      <c r="E18" s="1">
        <v>1.5</v>
      </c>
      <c r="F18" s="3">
        <f t="shared" si="3"/>
        <v>446922</v>
      </c>
      <c r="G18" s="1">
        <v>3</v>
      </c>
      <c r="I18" s="1">
        <v>3</v>
      </c>
      <c r="J18" s="1" t="s">
        <v>49</v>
      </c>
      <c r="K18">
        <v>145730</v>
      </c>
      <c r="L18" s="1">
        <v>2</v>
      </c>
      <c r="M18" s="1">
        <v>1.5</v>
      </c>
      <c r="N18" s="3">
        <f t="shared" si="4"/>
        <v>1311570</v>
      </c>
      <c r="O18" s="1">
        <v>5</v>
      </c>
    </row>
    <row r="19" spans="1:15" x14ac:dyDescent="0.25">
      <c r="A19" s="1">
        <v>3</v>
      </c>
      <c r="B19" s="1" t="s">
        <v>42</v>
      </c>
      <c r="C19">
        <v>99316</v>
      </c>
      <c r="D19" s="1">
        <v>1</v>
      </c>
      <c r="E19" s="1">
        <v>1.5</v>
      </c>
      <c r="F19" s="3">
        <f t="shared" si="3"/>
        <v>446922</v>
      </c>
      <c r="G19" s="1">
        <v>3</v>
      </c>
      <c r="I19" s="1">
        <v>3</v>
      </c>
      <c r="J19" s="1" t="s">
        <v>50</v>
      </c>
      <c r="K19">
        <v>161305</v>
      </c>
      <c r="L19" s="1">
        <v>2</v>
      </c>
      <c r="M19" s="1">
        <v>1.5</v>
      </c>
      <c r="N19" s="3">
        <f t="shared" si="4"/>
        <v>1451745</v>
      </c>
      <c r="O19" s="1">
        <v>5</v>
      </c>
    </row>
    <row r="20" spans="1:15" x14ac:dyDescent="0.25">
      <c r="A20" s="1">
        <v>3</v>
      </c>
      <c r="B20" s="1" t="s">
        <v>43</v>
      </c>
      <c r="C20">
        <v>52176</v>
      </c>
      <c r="D20" s="1">
        <v>1</v>
      </c>
      <c r="E20" s="1">
        <v>1.5</v>
      </c>
      <c r="F20" s="3">
        <f t="shared" si="3"/>
        <v>234792</v>
      </c>
      <c r="G20" s="1">
        <v>3</v>
      </c>
      <c r="I20" s="1">
        <v>3</v>
      </c>
      <c r="J20" s="1" t="s">
        <v>51</v>
      </c>
      <c r="K20">
        <v>98086</v>
      </c>
      <c r="L20" s="1">
        <v>2</v>
      </c>
      <c r="M20" s="1">
        <v>1.5</v>
      </c>
      <c r="N20" s="3">
        <f t="shared" si="4"/>
        <v>882774</v>
      </c>
      <c r="O20" s="1">
        <v>5</v>
      </c>
    </row>
    <row r="21" spans="1:15" x14ac:dyDescent="0.25">
      <c r="A21" s="1">
        <v>3</v>
      </c>
      <c r="B21" s="1" t="s">
        <v>44</v>
      </c>
      <c r="C21">
        <v>52176</v>
      </c>
      <c r="D21" s="1">
        <v>1</v>
      </c>
      <c r="E21" s="1">
        <v>1.5</v>
      </c>
      <c r="F21" s="3">
        <f t="shared" si="3"/>
        <v>234792</v>
      </c>
      <c r="G21" s="1">
        <v>3</v>
      </c>
      <c r="I21" s="1">
        <v>3</v>
      </c>
      <c r="J21" s="1" t="s">
        <v>52</v>
      </c>
      <c r="K21">
        <v>47336</v>
      </c>
      <c r="L21" s="1">
        <v>2</v>
      </c>
      <c r="M21" s="1">
        <v>1.5</v>
      </c>
      <c r="N21" s="3">
        <f t="shared" si="4"/>
        <v>426024</v>
      </c>
      <c r="O21" s="1">
        <v>3</v>
      </c>
    </row>
    <row r="22" spans="1:15" x14ac:dyDescent="0.25">
      <c r="A22" s="1">
        <v>3</v>
      </c>
      <c r="B22" s="1" t="s">
        <v>45</v>
      </c>
      <c r="C22">
        <v>30239</v>
      </c>
      <c r="D22" s="1">
        <v>1</v>
      </c>
      <c r="E22" s="1">
        <v>1.5</v>
      </c>
      <c r="F22" s="3">
        <f t="shared" si="3"/>
        <v>136075.5</v>
      </c>
      <c r="G22" s="1">
        <v>3</v>
      </c>
      <c r="I22" s="1">
        <v>3</v>
      </c>
      <c r="J22" s="1" t="s">
        <v>53</v>
      </c>
      <c r="K22">
        <v>39980</v>
      </c>
      <c r="L22" s="1">
        <v>2</v>
      </c>
      <c r="M22" s="1">
        <v>1.5</v>
      </c>
      <c r="N22" s="3">
        <f t="shared" si="4"/>
        <v>359820</v>
      </c>
      <c r="O22" s="1">
        <v>3</v>
      </c>
    </row>
    <row r="23" spans="1:15" x14ac:dyDescent="0.25">
      <c r="A23" s="1">
        <v>3</v>
      </c>
      <c r="B23" s="1" t="s">
        <v>46</v>
      </c>
      <c r="C23">
        <v>30239</v>
      </c>
      <c r="D23" s="1">
        <v>1</v>
      </c>
      <c r="E23" s="1">
        <v>1.5</v>
      </c>
      <c r="F23" s="3">
        <f t="shared" si="3"/>
        <v>136075.5</v>
      </c>
      <c r="G23" s="1">
        <v>3</v>
      </c>
      <c r="I23" s="1">
        <v>3</v>
      </c>
      <c r="J23" s="1" t="s">
        <v>63</v>
      </c>
      <c r="K23">
        <f>SUM(K16:K22)</f>
        <v>696345</v>
      </c>
      <c r="L23" s="1">
        <v>1</v>
      </c>
      <c r="M23" s="1">
        <v>1.5</v>
      </c>
      <c r="N23" s="3">
        <f t="shared" si="4"/>
        <v>3133552.5</v>
      </c>
      <c r="O23" s="1">
        <v>5</v>
      </c>
    </row>
    <row r="24" spans="1:15" x14ac:dyDescent="0.25">
      <c r="A24" s="1">
        <v>3</v>
      </c>
      <c r="B24" s="1" t="s">
        <v>61</v>
      </c>
      <c r="C24">
        <f>SUM(C16+C18+C20+C22)</f>
        <v>194365</v>
      </c>
      <c r="D24" s="1">
        <v>1</v>
      </c>
      <c r="E24" s="1">
        <v>1.5</v>
      </c>
      <c r="F24" s="3">
        <f t="shared" si="3"/>
        <v>874642.5</v>
      </c>
      <c r="G24" s="1">
        <v>5</v>
      </c>
      <c r="I24" s="1">
        <v>3</v>
      </c>
      <c r="J24" s="1" t="s">
        <v>64</v>
      </c>
      <c r="K24">
        <f>SUM(K16:K22)</f>
        <v>696345</v>
      </c>
      <c r="L24" s="1">
        <v>1</v>
      </c>
      <c r="M24" s="1">
        <v>1.5</v>
      </c>
      <c r="N24" s="3">
        <f t="shared" si="4"/>
        <v>3133552.5</v>
      </c>
      <c r="O24" s="1">
        <v>5</v>
      </c>
    </row>
    <row r="25" spans="1:15" x14ac:dyDescent="0.25">
      <c r="A25" s="1">
        <v>3</v>
      </c>
      <c r="B25" s="1" t="s">
        <v>60</v>
      </c>
      <c r="C25">
        <f>SUM(C17+C19+C21+C23)</f>
        <v>194365</v>
      </c>
      <c r="D25" s="1">
        <v>1</v>
      </c>
      <c r="E25" s="1">
        <v>1.5</v>
      </c>
      <c r="F25" s="3">
        <f t="shared" si="3"/>
        <v>874642.5</v>
      </c>
      <c r="G25" s="1">
        <v>5</v>
      </c>
      <c r="I25" s="1"/>
      <c r="N25" s="3"/>
      <c r="O25" s="1"/>
    </row>
    <row r="26" spans="1:15" x14ac:dyDescent="0.25">
      <c r="A26" s="1">
        <v>3</v>
      </c>
      <c r="B26" s="1" t="s">
        <v>62</v>
      </c>
      <c r="C26">
        <f>SUM(C16:C23)</f>
        <v>388730</v>
      </c>
      <c r="D26" s="1">
        <v>1</v>
      </c>
      <c r="E26" s="1">
        <v>1.5</v>
      </c>
      <c r="F26" s="3">
        <f t="shared" si="3"/>
        <v>1749285</v>
      </c>
      <c r="G26" s="1">
        <v>5</v>
      </c>
      <c r="I26" s="1"/>
      <c r="N26" s="3"/>
      <c r="O26" s="1"/>
    </row>
    <row r="27" spans="1:15" x14ac:dyDescent="0.25">
      <c r="A27" s="1"/>
      <c r="B27" s="1"/>
      <c r="F27" s="3"/>
      <c r="G27" s="1"/>
      <c r="I27" s="1"/>
      <c r="N27" s="3"/>
      <c r="O27" s="1"/>
    </row>
    <row r="28" spans="1:15" x14ac:dyDescent="0.25">
      <c r="A28" s="1"/>
      <c r="B28" s="1"/>
      <c r="F28" s="3"/>
      <c r="G28" s="1"/>
      <c r="I28" s="1"/>
      <c r="N28" s="3"/>
      <c r="O28" s="1"/>
    </row>
    <row r="29" spans="1:15" x14ac:dyDescent="0.25">
      <c r="A29" s="1">
        <v>8</v>
      </c>
      <c r="B29" s="1" t="s">
        <v>39</v>
      </c>
      <c r="C29">
        <v>12634</v>
      </c>
      <c r="D29" s="1">
        <v>1</v>
      </c>
      <c r="E29" s="1">
        <v>1.5</v>
      </c>
      <c r="F29" s="3">
        <f>A29*D29*C29*E29</f>
        <v>151608</v>
      </c>
      <c r="G29" s="1">
        <v>3</v>
      </c>
      <c r="I29" s="1">
        <v>8</v>
      </c>
      <c r="J29" s="1" t="s">
        <v>47</v>
      </c>
      <c r="K29">
        <v>101189</v>
      </c>
      <c r="L29" s="1">
        <v>2</v>
      </c>
      <c r="M29" s="1">
        <v>1.5</v>
      </c>
      <c r="N29" s="3">
        <f>I29*L29*K29*M29</f>
        <v>2428536</v>
      </c>
      <c r="O29" s="1">
        <v>5</v>
      </c>
    </row>
    <row r="30" spans="1:15" x14ac:dyDescent="0.25">
      <c r="A30" s="1">
        <v>8</v>
      </c>
      <c r="B30" s="1" t="s">
        <v>40</v>
      </c>
      <c r="C30">
        <v>12634</v>
      </c>
      <c r="D30" s="1">
        <v>1</v>
      </c>
      <c r="E30" s="1">
        <v>1.5</v>
      </c>
      <c r="F30" s="3">
        <f t="shared" ref="F30:F39" si="5">A30*D30*C30*E30</f>
        <v>151608</v>
      </c>
      <c r="G30" s="1">
        <v>3</v>
      </c>
      <c r="I30" s="1">
        <v>8</v>
      </c>
      <c r="J30" s="1" t="s">
        <v>48</v>
      </c>
      <c r="K30">
        <v>102719</v>
      </c>
      <c r="L30" s="1">
        <v>2</v>
      </c>
      <c r="M30" s="1">
        <v>1.5</v>
      </c>
      <c r="N30" s="3">
        <f t="shared" ref="N30:N37" si="6">I30*L30*K30*M30</f>
        <v>2465256</v>
      </c>
      <c r="O30" s="1">
        <v>5</v>
      </c>
    </row>
    <row r="31" spans="1:15" x14ac:dyDescent="0.25">
      <c r="A31" s="1">
        <v>8</v>
      </c>
      <c r="B31" s="1" t="s">
        <v>41</v>
      </c>
      <c r="C31">
        <v>99316</v>
      </c>
      <c r="D31" s="1">
        <v>1</v>
      </c>
      <c r="E31" s="1">
        <v>1.5</v>
      </c>
      <c r="F31" s="3">
        <f t="shared" si="5"/>
        <v>1191792</v>
      </c>
      <c r="G31" s="1">
        <v>3</v>
      </c>
      <c r="I31" s="1">
        <v>8</v>
      </c>
      <c r="J31" s="1" t="s">
        <v>49</v>
      </c>
      <c r="K31">
        <v>145730</v>
      </c>
      <c r="L31" s="1">
        <v>2</v>
      </c>
      <c r="M31" s="1">
        <v>1.5</v>
      </c>
      <c r="N31" s="3">
        <f t="shared" si="6"/>
        <v>3497520</v>
      </c>
      <c r="O31" s="1">
        <v>5</v>
      </c>
    </row>
    <row r="32" spans="1:15" x14ac:dyDescent="0.25">
      <c r="A32" s="1">
        <v>8</v>
      </c>
      <c r="B32" s="1" t="s">
        <v>42</v>
      </c>
      <c r="C32">
        <v>99316</v>
      </c>
      <c r="D32" s="1">
        <v>1</v>
      </c>
      <c r="E32" s="1">
        <v>1.5</v>
      </c>
      <c r="F32" s="3">
        <f t="shared" si="5"/>
        <v>1191792</v>
      </c>
      <c r="G32" s="1">
        <v>3</v>
      </c>
      <c r="I32" s="1">
        <v>8</v>
      </c>
      <c r="J32" s="1" t="s">
        <v>50</v>
      </c>
      <c r="K32">
        <v>161305</v>
      </c>
      <c r="L32" s="1">
        <v>2</v>
      </c>
      <c r="M32" s="1">
        <v>1.5</v>
      </c>
      <c r="N32" s="3">
        <f t="shared" si="6"/>
        <v>3871320</v>
      </c>
      <c r="O32" s="1">
        <v>5</v>
      </c>
    </row>
    <row r="33" spans="1:15" x14ac:dyDescent="0.25">
      <c r="A33" s="1">
        <v>8</v>
      </c>
      <c r="B33" s="1" t="s">
        <v>43</v>
      </c>
      <c r="C33">
        <v>52176</v>
      </c>
      <c r="D33" s="1">
        <v>1</v>
      </c>
      <c r="E33" s="1">
        <v>1.5</v>
      </c>
      <c r="F33" s="3">
        <f t="shared" si="5"/>
        <v>626112</v>
      </c>
      <c r="G33" s="1">
        <v>3</v>
      </c>
      <c r="I33" s="1">
        <v>8</v>
      </c>
      <c r="J33" s="1" t="s">
        <v>51</v>
      </c>
      <c r="K33">
        <v>98086</v>
      </c>
      <c r="L33" s="1">
        <v>2</v>
      </c>
      <c r="M33" s="1">
        <v>1.5</v>
      </c>
      <c r="N33" s="3">
        <f t="shared" si="6"/>
        <v>2354064</v>
      </c>
      <c r="O33" s="1">
        <v>5</v>
      </c>
    </row>
    <row r="34" spans="1:15" x14ac:dyDescent="0.25">
      <c r="A34" s="1">
        <v>8</v>
      </c>
      <c r="B34" s="1" t="s">
        <v>44</v>
      </c>
      <c r="C34">
        <v>52176</v>
      </c>
      <c r="D34" s="1">
        <v>1</v>
      </c>
      <c r="E34" s="1">
        <v>1.5</v>
      </c>
      <c r="F34" s="3">
        <f t="shared" si="5"/>
        <v>626112</v>
      </c>
      <c r="G34" s="1">
        <v>3</v>
      </c>
      <c r="I34" s="1">
        <v>8</v>
      </c>
      <c r="J34" s="1" t="s">
        <v>52</v>
      </c>
      <c r="K34">
        <v>47336</v>
      </c>
      <c r="L34" s="1">
        <v>2</v>
      </c>
      <c r="M34" s="1">
        <v>1.5</v>
      </c>
      <c r="N34" s="3">
        <f t="shared" si="6"/>
        <v>1136064</v>
      </c>
      <c r="O34" s="1">
        <v>3</v>
      </c>
    </row>
    <row r="35" spans="1:15" x14ac:dyDescent="0.25">
      <c r="A35" s="1">
        <v>8</v>
      </c>
      <c r="B35" s="1" t="s">
        <v>45</v>
      </c>
      <c r="C35">
        <v>30239</v>
      </c>
      <c r="D35" s="1">
        <v>1</v>
      </c>
      <c r="E35" s="1">
        <v>1.5</v>
      </c>
      <c r="F35" s="3">
        <f t="shared" si="5"/>
        <v>362868</v>
      </c>
      <c r="G35" s="1">
        <v>3</v>
      </c>
      <c r="I35" s="1">
        <v>8</v>
      </c>
      <c r="J35" s="1" t="s">
        <v>53</v>
      </c>
      <c r="K35">
        <v>39980</v>
      </c>
      <c r="L35" s="1">
        <v>2</v>
      </c>
      <c r="M35" s="1">
        <v>1.5</v>
      </c>
      <c r="N35" s="3">
        <f t="shared" si="6"/>
        <v>959520</v>
      </c>
      <c r="O35" s="1">
        <v>3</v>
      </c>
    </row>
    <row r="36" spans="1:15" x14ac:dyDescent="0.25">
      <c r="A36" s="1">
        <v>8</v>
      </c>
      <c r="B36" s="1" t="s">
        <v>46</v>
      </c>
      <c r="C36">
        <v>30239</v>
      </c>
      <c r="D36" s="1">
        <v>1</v>
      </c>
      <c r="E36" s="1">
        <v>1.5</v>
      </c>
      <c r="F36" s="3">
        <f t="shared" si="5"/>
        <v>362868</v>
      </c>
      <c r="G36" s="1">
        <v>3</v>
      </c>
      <c r="I36" s="1">
        <v>8</v>
      </c>
      <c r="J36" s="1" t="s">
        <v>63</v>
      </c>
      <c r="K36">
        <f>SUM(K29:K35)</f>
        <v>696345</v>
      </c>
      <c r="L36" s="1">
        <v>1</v>
      </c>
      <c r="M36" s="1">
        <v>1.5</v>
      </c>
      <c r="N36" s="3">
        <f t="shared" si="6"/>
        <v>8356140</v>
      </c>
      <c r="O36" s="1">
        <v>5</v>
      </c>
    </row>
    <row r="37" spans="1:15" x14ac:dyDescent="0.25">
      <c r="A37" s="1">
        <v>8</v>
      </c>
      <c r="B37" s="1" t="s">
        <v>61</v>
      </c>
      <c r="C37">
        <f>SUM(C29+C31+C33+C35)</f>
        <v>194365</v>
      </c>
      <c r="D37" s="1">
        <v>1</v>
      </c>
      <c r="E37" s="1">
        <v>1.5</v>
      </c>
      <c r="F37" s="3">
        <f t="shared" si="5"/>
        <v>2332380</v>
      </c>
      <c r="G37" s="1">
        <v>5</v>
      </c>
      <c r="I37" s="1">
        <v>8</v>
      </c>
      <c r="J37" s="1" t="s">
        <v>64</v>
      </c>
      <c r="K37">
        <f>SUM(K29:K35)</f>
        <v>696345</v>
      </c>
      <c r="L37" s="1">
        <v>1</v>
      </c>
      <c r="M37" s="1">
        <v>1.5</v>
      </c>
      <c r="N37" s="3">
        <f t="shared" si="6"/>
        <v>8356140</v>
      </c>
      <c r="O37" s="1">
        <v>5</v>
      </c>
    </row>
    <row r="38" spans="1:15" x14ac:dyDescent="0.25">
      <c r="A38" s="1">
        <v>8</v>
      </c>
      <c r="B38" s="1" t="s">
        <v>60</v>
      </c>
      <c r="C38">
        <f>SUM(C30+C32+C34+C36)</f>
        <v>194365</v>
      </c>
      <c r="D38" s="1">
        <v>1</v>
      </c>
      <c r="E38" s="1">
        <v>1.5</v>
      </c>
      <c r="F38" s="3">
        <f t="shared" si="5"/>
        <v>2332380</v>
      </c>
      <c r="G38" s="1">
        <v>5</v>
      </c>
      <c r="I38" s="1"/>
      <c r="N38" s="3"/>
      <c r="O38" s="1"/>
    </row>
    <row r="39" spans="1:15" x14ac:dyDescent="0.25">
      <c r="A39" s="1">
        <v>8</v>
      </c>
      <c r="B39" s="1" t="s">
        <v>62</v>
      </c>
      <c r="C39">
        <f>SUM(C29:C36)</f>
        <v>388730</v>
      </c>
      <c r="D39" s="1">
        <v>1</v>
      </c>
      <c r="E39" s="1">
        <v>1.5</v>
      </c>
      <c r="F39" s="3">
        <f t="shared" si="5"/>
        <v>4664760</v>
      </c>
      <c r="G39" s="1">
        <v>5</v>
      </c>
      <c r="I39" s="1"/>
      <c r="N39" s="3"/>
      <c r="O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Nic96-Inner_ring-Membrane_ring</vt:lpstr>
      <vt:lpstr>Mlps-Cytoplasm-Nucleoplasm</vt:lpstr>
      <vt:lpstr>Nup82-Nup84 complexes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ilona</cp:lastModifiedBy>
  <dcterms:created xsi:type="dcterms:W3CDTF">2016-11-19T23:23:39Z</dcterms:created>
  <dcterms:modified xsi:type="dcterms:W3CDTF">2017-01-02T16:56:09Z</dcterms:modified>
</cp:coreProperties>
</file>