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1560" yWindow="0" windowWidth="25600" windowHeight="16060" tabRatio="500"/>
  </bookViews>
  <sheets>
    <sheet name="NEW" sheetId="2" r:id="rId1"/>
    <sheet name="OLD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2" l="1"/>
  <c r="B27" i="2"/>
  <c r="B26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8" i="2"/>
  <c r="J28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8" i="2"/>
  <c r="H2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8" i="2"/>
  <c r="F2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8" i="2"/>
  <c r="D28" i="2"/>
  <c r="K27" i="2"/>
  <c r="J27" i="2"/>
  <c r="I27" i="2"/>
  <c r="H27" i="2"/>
  <c r="G27" i="2"/>
  <c r="F27" i="2"/>
  <c r="E27" i="2"/>
  <c r="D27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I3" i="1"/>
  <c r="G3" i="1"/>
  <c r="E3" i="1"/>
  <c r="C3" i="1"/>
  <c r="C28" i="1"/>
  <c r="D28" i="1"/>
  <c r="E28" i="1"/>
  <c r="F28" i="1"/>
  <c r="G28" i="1"/>
  <c r="H28" i="1"/>
  <c r="I28" i="1"/>
  <c r="B28" i="1"/>
  <c r="I27" i="1"/>
  <c r="G27" i="1"/>
  <c r="E27" i="1"/>
  <c r="C27" i="1"/>
  <c r="D27" i="1"/>
  <c r="F27" i="1"/>
  <c r="H27" i="1"/>
  <c r="B27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4" i="1"/>
</calcChain>
</file>

<file path=xl/sharedStrings.xml><?xml version="1.0" encoding="utf-8"?>
<sst xmlns="http://schemas.openxmlformats.org/spreadsheetml/2006/main" count="34" uniqueCount="16">
  <si>
    <t>Average</t>
  </si>
  <si>
    <t>Stdev</t>
  </si>
  <si>
    <t>cross correlation coefficient</t>
  </si>
  <si>
    <t>Conformation #1</t>
  </si>
  <si>
    <t>Conformation #2</t>
  </si>
  <si>
    <t>Conformation #3</t>
  </si>
  <si>
    <t>Conformation #4</t>
  </si>
  <si>
    <t>Class ID</t>
  </si>
  <si>
    <r>
      <rPr>
        <i/>
        <sz val="16"/>
        <color theme="1"/>
        <rFont val="Myriad Pro"/>
      </rPr>
      <t>em2D</t>
    </r>
    <r>
      <rPr>
        <sz val="16"/>
        <color theme="1"/>
        <rFont val="Myriad Pro"/>
      </rPr>
      <t xml:space="preserve"> 
Z-score</t>
    </r>
  </si>
  <si>
    <t>cat class9.zscore | grep -m 5 0.135</t>
  </si>
  <si>
    <t>Images per class</t>
  </si>
  <si>
    <t>Total</t>
  </si>
  <si>
    <t>Cross correlation coefficient</t>
  </si>
  <si>
    <t>Standard Deviation</t>
  </si>
  <si>
    <t>Cross correlation coefficient cutoff</t>
  </si>
  <si>
    <r>
      <rPr>
        <i/>
        <sz val="15"/>
        <color theme="1"/>
        <rFont val="Arial"/>
      </rPr>
      <t>em2D</t>
    </r>
    <r>
      <rPr>
        <sz val="15"/>
        <color theme="1"/>
        <rFont val="Myriad Pro"/>
      </rPr>
      <t xml:space="preserve"> 
Z-score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</si>
</sst>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12" x14ac:knownFonts="1">
    <font>
      <sz val="12"/>
      <color theme="1"/>
      <name val="Calibri"/>
      <family val="2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sz val="16"/>
      <color theme="1"/>
      <name val="Myriad Pro"/>
    </font>
    <font>
      <sz val="8"/>
      <name val="Calibri"/>
      <family val="2"/>
    </font>
    <font>
      <b/>
      <sz val="16"/>
      <color theme="1"/>
      <name val="Myriad Pro"/>
    </font>
    <font>
      <i/>
      <sz val="16"/>
      <color theme="1"/>
      <name val="Myriad Pro"/>
    </font>
    <font>
      <sz val="16"/>
      <color rgb="FF000000"/>
      <name val="Myriad Pro"/>
    </font>
    <font>
      <sz val="15"/>
      <color theme="1"/>
      <name val="Myriad Pro"/>
    </font>
    <font>
      <sz val="16"/>
      <color rgb="FFFF0000"/>
      <name val="Myriad Pro"/>
    </font>
    <font>
      <sz val="16"/>
      <name val="Myriad Pro"/>
    </font>
    <font>
      <i/>
      <sz val="15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C8B"/>
        <bgColor indexed="64"/>
      </patternFill>
    </fill>
    <fill>
      <patternFill patternType="solid">
        <fgColor theme="9" tint="0.59999389629810485"/>
        <bgColor indexed="64"/>
      </patternFill>
    </fill>
  </fills>
  <borders count="54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double">
        <color auto="1"/>
      </left>
      <right style="hair">
        <color auto="1"/>
      </right>
      <top style="thin">
        <color auto="1"/>
      </top>
      <bottom/>
      <diagonal/>
    </border>
    <border>
      <left style="double">
        <color auto="1"/>
      </left>
      <right style="hair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/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6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64" fontId="3" fillId="7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 wrapText="1"/>
    </xf>
    <xf numFmtId="164" fontId="3" fillId="0" borderId="9" xfId="0" applyNumberFormat="1" applyFont="1" applyBorder="1" applyAlignment="1">
      <alignment horizontal="center" vertical="center"/>
    </xf>
    <xf numFmtId="164" fontId="3" fillId="3" borderId="9" xfId="0" applyNumberFormat="1" applyFont="1" applyFill="1" applyBorder="1" applyAlignment="1">
      <alignment horizontal="center" vertical="center"/>
    </xf>
    <xf numFmtId="164" fontId="3" fillId="0" borderId="9" xfId="0" applyNumberFormat="1" applyFont="1" applyFill="1" applyBorder="1" applyAlignment="1">
      <alignment horizontal="center" vertical="center"/>
    </xf>
    <xf numFmtId="164" fontId="3" fillId="6" borderId="7" xfId="0" applyNumberFormat="1" applyFont="1" applyFill="1" applyBorder="1" applyAlignment="1">
      <alignment horizontal="center" vertical="center"/>
    </xf>
    <xf numFmtId="164" fontId="3" fillId="7" borderId="7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3" fillId="3" borderId="11" xfId="0" applyNumberFormat="1" applyFont="1" applyFill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164" fontId="3" fillId="7" borderId="12" xfId="0" applyNumberFormat="1" applyFont="1" applyFill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3" fillId="5" borderId="14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164" fontId="3" fillId="0" borderId="16" xfId="0" applyNumberFormat="1" applyFont="1" applyBorder="1" applyAlignment="1">
      <alignment horizontal="center" vertical="center"/>
    </xf>
    <xf numFmtId="164" fontId="3" fillId="7" borderId="15" xfId="0" applyNumberFormat="1" applyFont="1" applyFill="1" applyBorder="1" applyAlignment="1">
      <alignment horizontal="center" vertical="center"/>
    </xf>
    <xf numFmtId="164" fontId="3" fillId="0" borderId="11" xfId="0" applyNumberFormat="1" applyFont="1" applyFill="1" applyBorder="1" applyAlignment="1">
      <alignment horizontal="center" vertical="center"/>
    </xf>
    <xf numFmtId="164" fontId="3" fillId="0" borderId="1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164" fontId="3" fillId="0" borderId="12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" fillId="0" borderId="17" xfId="0" applyNumberFormat="1" applyFont="1" applyBorder="1" applyAlignment="1">
      <alignment horizontal="center" vertical="center"/>
    </xf>
    <xf numFmtId="164" fontId="3" fillId="0" borderId="18" xfId="0" applyNumberFormat="1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32" xfId="0" applyNumberFormat="1" applyFont="1" applyBorder="1" applyAlignment="1">
      <alignment horizontal="center" vertical="center"/>
    </xf>
    <xf numFmtId="164" fontId="3" fillId="7" borderId="35" xfId="0" applyNumberFormat="1" applyFont="1" applyFill="1" applyBorder="1" applyAlignment="1">
      <alignment horizontal="center" vertical="center"/>
    </xf>
    <xf numFmtId="164" fontId="3" fillId="7" borderId="32" xfId="0" applyNumberFormat="1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37" xfId="0" applyNumberFormat="1" applyFont="1" applyBorder="1" applyAlignment="1">
      <alignment horizontal="center" vertical="center"/>
    </xf>
    <xf numFmtId="164" fontId="3" fillId="0" borderId="39" xfId="0" applyNumberFormat="1" applyFont="1" applyFill="1" applyBorder="1" applyAlignment="1">
      <alignment horizontal="center" vertical="center"/>
    </xf>
    <xf numFmtId="164" fontId="3" fillId="0" borderId="37" xfId="0" applyNumberFormat="1" applyFont="1" applyFill="1" applyBorder="1" applyAlignment="1">
      <alignment horizontal="center" vertical="center"/>
    </xf>
    <xf numFmtId="164" fontId="3" fillId="6" borderId="39" xfId="0" applyNumberFormat="1" applyFont="1" applyFill="1" applyBorder="1" applyAlignment="1">
      <alignment horizontal="center" vertical="center"/>
    </xf>
    <xf numFmtId="164" fontId="3" fillId="6" borderId="37" xfId="0" applyNumberFormat="1" applyFont="1" applyFill="1" applyBorder="1" applyAlignment="1">
      <alignment horizontal="center" vertical="center"/>
    </xf>
    <xf numFmtId="164" fontId="3" fillId="2" borderId="38" xfId="0" applyNumberFormat="1" applyFont="1" applyFill="1" applyBorder="1" applyAlignment="1">
      <alignment horizontal="center" vertical="center"/>
    </xf>
    <xf numFmtId="164" fontId="3" fillId="2" borderId="37" xfId="0" applyNumberFormat="1" applyFont="1" applyFill="1" applyBorder="1" applyAlignment="1">
      <alignment horizontal="center" vertical="center"/>
    </xf>
    <xf numFmtId="164" fontId="3" fillId="0" borderId="39" xfId="0" applyNumberFormat="1" applyFont="1" applyBorder="1" applyAlignment="1">
      <alignment horizontal="center" vertical="center"/>
    </xf>
    <xf numFmtId="164" fontId="3" fillId="7" borderId="39" xfId="0" applyNumberFormat="1" applyFont="1" applyFill="1" applyBorder="1" applyAlignment="1">
      <alignment horizontal="center" vertical="center"/>
    </xf>
    <xf numFmtId="164" fontId="3" fillId="7" borderId="37" xfId="0" applyNumberFormat="1" applyFont="1" applyFill="1" applyBorder="1" applyAlignment="1">
      <alignment horizontal="center" vertical="center"/>
    </xf>
    <xf numFmtId="164" fontId="3" fillId="4" borderId="39" xfId="0" applyNumberFormat="1" applyFont="1" applyFill="1" applyBorder="1" applyAlignment="1">
      <alignment horizontal="center" vertical="center"/>
    </xf>
    <xf numFmtId="164" fontId="3" fillId="4" borderId="37" xfId="0" applyNumberFormat="1" applyFont="1" applyFill="1" applyBorder="1" applyAlignment="1">
      <alignment horizontal="center" vertical="center"/>
    </xf>
    <xf numFmtId="164" fontId="3" fillId="0" borderId="34" xfId="0" applyNumberFormat="1" applyFont="1" applyFill="1" applyBorder="1" applyAlignment="1">
      <alignment horizontal="center" vertical="center"/>
    </xf>
    <xf numFmtId="164" fontId="3" fillId="0" borderId="32" xfId="0" applyNumberFormat="1" applyFont="1" applyFill="1" applyBorder="1" applyAlignment="1">
      <alignment horizontal="center" vertical="center"/>
    </xf>
    <xf numFmtId="164" fontId="3" fillId="6" borderId="35" xfId="0" applyNumberFormat="1" applyFont="1" applyFill="1" applyBorder="1" applyAlignment="1">
      <alignment horizontal="center" vertical="center"/>
    </xf>
    <xf numFmtId="164" fontId="3" fillId="6" borderId="32" xfId="0" applyNumberFormat="1" applyFont="1" applyFill="1" applyBorder="1" applyAlignment="1">
      <alignment horizontal="center" vertical="center"/>
    </xf>
    <xf numFmtId="164" fontId="3" fillId="0" borderId="35" xfId="0" applyNumberFormat="1" applyFont="1" applyFill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164" fontId="3" fillId="0" borderId="34" xfId="0" applyNumberFormat="1" applyFont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 wrapText="1"/>
    </xf>
    <xf numFmtId="0" fontId="8" fillId="2" borderId="44" xfId="0" applyFont="1" applyFill="1" applyBorder="1" applyAlignment="1">
      <alignment horizontal="center" vertical="center" wrapText="1"/>
    </xf>
    <xf numFmtId="0" fontId="8" fillId="4" borderId="43" xfId="0" applyFont="1" applyFill="1" applyBorder="1" applyAlignment="1">
      <alignment horizontal="center" vertical="center" wrapText="1"/>
    </xf>
    <xf numFmtId="0" fontId="8" fillId="4" borderId="44" xfId="0" applyFont="1" applyFill="1" applyBorder="1" applyAlignment="1">
      <alignment horizontal="center" vertical="center" wrapText="1"/>
    </xf>
    <xf numFmtId="0" fontId="8" fillId="6" borderId="43" xfId="0" applyFont="1" applyFill="1" applyBorder="1" applyAlignment="1">
      <alignment horizontal="center" vertical="center" wrapText="1"/>
    </xf>
    <xf numFmtId="0" fontId="8" fillId="6" borderId="44" xfId="0" applyFont="1" applyFill="1" applyBorder="1" applyAlignment="1">
      <alignment horizontal="center" vertical="center" wrapText="1"/>
    </xf>
    <xf numFmtId="0" fontId="8" fillId="7" borderId="45" xfId="0" applyFont="1" applyFill="1" applyBorder="1" applyAlignment="1">
      <alignment horizontal="center" vertical="center" wrapText="1"/>
    </xf>
    <xf numFmtId="0" fontId="8" fillId="7" borderId="41" xfId="0" applyFont="1" applyFill="1" applyBorder="1" applyAlignment="1">
      <alignment horizontal="center" vertical="center" wrapText="1"/>
    </xf>
    <xf numFmtId="164" fontId="3" fillId="0" borderId="48" xfId="0" applyNumberFormat="1" applyFont="1" applyBorder="1" applyAlignment="1">
      <alignment horizontal="center" vertical="center"/>
    </xf>
    <xf numFmtId="166" fontId="3" fillId="0" borderId="49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2" fontId="3" fillId="0" borderId="51" xfId="0" applyNumberFormat="1" applyFont="1" applyBorder="1" applyAlignment="1">
      <alignment horizontal="center" vertical="center"/>
    </xf>
    <xf numFmtId="164" fontId="3" fillId="0" borderId="49" xfId="0" applyNumberFormat="1" applyFont="1" applyBorder="1" applyAlignment="1">
      <alignment horizontal="center" vertical="center"/>
    </xf>
    <xf numFmtId="2" fontId="3" fillId="0" borderId="47" xfId="0" applyNumberFormat="1" applyFont="1" applyBorder="1" applyAlignment="1">
      <alignment horizontal="center" vertical="center"/>
    </xf>
    <xf numFmtId="166" fontId="3" fillId="0" borderId="37" xfId="0" applyNumberFormat="1" applyFont="1" applyBorder="1" applyAlignment="1">
      <alignment horizontal="center" vertical="center"/>
    </xf>
    <xf numFmtId="164" fontId="3" fillId="0" borderId="52" xfId="0" applyNumberFormat="1" applyFont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46" xfId="0" applyFont="1" applyFill="1" applyBorder="1" applyAlignment="1">
      <alignment horizontal="center" vertical="center" wrapText="1"/>
    </xf>
    <xf numFmtId="0" fontId="3" fillId="5" borderId="33" xfId="0" applyFont="1" applyFill="1" applyBorder="1" applyAlignment="1">
      <alignment horizontal="center" vertical="center"/>
    </xf>
    <xf numFmtId="0" fontId="10" fillId="5" borderId="29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5" fillId="7" borderId="28" xfId="0" applyFont="1" applyFill="1" applyBorder="1" applyAlignment="1">
      <alignment horizontal="center" vertical="center"/>
    </xf>
    <xf numFmtId="0" fontId="5" fillId="7" borderId="27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 wrapText="1"/>
    </xf>
    <xf numFmtId="0" fontId="3" fillId="5" borderId="41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8" fillId="5" borderId="40" xfId="0" applyFont="1" applyFill="1" applyBorder="1" applyAlignment="1">
      <alignment horizontal="center" vertical="center" wrapText="1"/>
    </xf>
    <xf numFmtId="0" fontId="8" fillId="5" borderId="42" xfId="0" applyFont="1" applyFill="1" applyBorder="1" applyAlignment="1">
      <alignment horizontal="center" vertical="center" wrapText="1"/>
    </xf>
    <xf numFmtId="0" fontId="5" fillId="8" borderId="24" xfId="0" applyFont="1" applyFill="1" applyBorder="1" applyAlignment="1">
      <alignment horizontal="center" vertical="center" wrapText="1"/>
    </xf>
    <xf numFmtId="0" fontId="5" fillId="8" borderId="53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70"/>
  <sheetViews>
    <sheetView tabSelected="1" workbookViewId="0">
      <selection activeCell="M2" sqref="M2"/>
    </sheetView>
  </sheetViews>
  <sheetFormatPr baseColWidth="10" defaultRowHeight="19" x14ac:dyDescent="0"/>
  <cols>
    <col min="1" max="11" width="12.83203125" style="1" customWidth="1"/>
    <col min="12" max="16384" width="10.83203125" style="1"/>
  </cols>
  <sheetData>
    <row r="1" spans="1:11" ht="30" customHeight="1">
      <c r="A1" s="107" t="s">
        <v>7</v>
      </c>
      <c r="B1" s="98" t="s">
        <v>10</v>
      </c>
      <c r="C1" s="105" t="s">
        <v>14</v>
      </c>
      <c r="D1" s="109" t="s">
        <v>3</v>
      </c>
      <c r="E1" s="110"/>
      <c r="F1" s="92" t="s">
        <v>4</v>
      </c>
      <c r="G1" s="93"/>
      <c r="H1" s="94" t="s">
        <v>5</v>
      </c>
      <c r="I1" s="95"/>
      <c r="J1" s="96" t="s">
        <v>6</v>
      </c>
      <c r="K1" s="97"/>
    </row>
    <row r="2" spans="1:11" s="2" customFormat="1" ht="60" customHeight="1" thickBot="1">
      <c r="A2" s="108"/>
      <c r="B2" s="99"/>
      <c r="C2" s="106"/>
      <c r="D2" s="70" t="s">
        <v>15</v>
      </c>
      <c r="E2" s="71" t="s">
        <v>12</v>
      </c>
      <c r="F2" s="72" t="s">
        <v>15</v>
      </c>
      <c r="G2" s="73" t="s">
        <v>12</v>
      </c>
      <c r="H2" s="74" t="s">
        <v>15</v>
      </c>
      <c r="I2" s="75" t="s">
        <v>2</v>
      </c>
      <c r="J2" s="76" t="s">
        <v>15</v>
      </c>
      <c r="K2" s="77" t="s">
        <v>12</v>
      </c>
    </row>
    <row r="3" spans="1:11" ht="25" customHeight="1">
      <c r="A3" s="89">
        <v>1</v>
      </c>
      <c r="B3" s="43">
        <v>103</v>
      </c>
      <c r="C3" s="100">
        <v>0.82</v>
      </c>
      <c r="D3" s="69">
        <v>-0.314</v>
      </c>
      <c r="E3" s="45">
        <f t="shared" ref="E3:E25" si="0">1-E48</f>
        <v>0.84572999999999998</v>
      </c>
      <c r="F3" s="44">
        <v>5.5E-2</v>
      </c>
      <c r="G3" s="45">
        <f t="shared" ref="G3:G25" si="1">1-F48</f>
        <v>0.82977699999999999</v>
      </c>
      <c r="H3" s="44">
        <v>-0.59099999999999997</v>
      </c>
      <c r="I3" s="45">
        <f t="shared" ref="I3:I25" si="2">1-G48</f>
        <v>0.85819800000000002</v>
      </c>
      <c r="J3" s="46">
        <v>-1.329</v>
      </c>
      <c r="K3" s="47">
        <f t="shared" ref="K3:K25" si="3">1-H48</f>
        <v>0.89017900000000005</v>
      </c>
    </row>
    <row r="4" spans="1:11" ht="25" customHeight="1">
      <c r="A4" s="87">
        <f>A3+1</f>
        <v>2</v>
      </c>
      <c r="B4" s="48">
        <v>100</v>
      </c>
      <c r="C4" s="100"/>
      <c r="D4" s="49">
        <v>-0.497</v>
      </c>
      <c r="E4" s="50">
        <f t="shared" si="0"/>
        <v>0.83202900000000002</v>
      </c>
      <c r="F4" s="51">
        <v>-0.22500000000000001</v>
      </c>
      <c r="G4" s="52">
        <f t="shared" si="1"/>
        <v>0.81076799999999993</v>
      </c>
      <c r="H4" s="53">
        <v>-0.97499999999999998</v>
      </c>
      <c r="I4" s="54">
        <f t="shared" si="2"/>
        <v>0.86914800000000003</v>
      </c>
      <c r="J4" s="51">
        <v>-0.755</v>
      </c>
      <c r="K4" s="52">
        <f t="shared" si="3"/>
        <v>0.852051</v>
      </c>
    </row>
    <row r="5" spans="1:11" ht="25" customHeight="1">
      <c r="A5" s="87">
        <f t="shared" ref="A5:A25" si="4">A4+1</f>
        <v>3</v>
      </c>
      <c r="B5" s="48">
        <v>88</v>
      </c>
      <c r="C5" s="100"/>
      <c r="D5" s="55">
        <v>-1.659</v>
      </c>
      <c r="E5" s="56">
        <f t="shared" si="0"/>
        <v>0.90663300000000002</v>
      </c>
      <c r="F5" s="57">
        <v>-0.159</v>
      </c>
      <c r="G5" s="50">
        <f t="shared" si="1"/>
        <v>0.87007299999999999</v>
      </c>
      <c r="H5" s="53">
        <v>-1.5780000000000001</v>
      </c>
      <c r="I5" s="54">
        <f t="shared" si="2"/>
        <v>0.90467399999999998</v>
      </c>
      <c r="J5" s="51">
        <v>-0.84799999999999998</v>
      </c>
      <c r="K5" s="52">
        <f t="shared" si="3"/>
        <v>0.88661100000000004</v>
      </c>
    </row>
    <row r="6" spans="1:11" ht="25" customHeight="1">
      <c r="A6" s="87">
        <f t="shared" si="4"/>
        <v>4</v>
      </c>
      <c r="B6" s="48">
        <v>88</v>
      </c>
      <c r="C6" s="100"/>
      <c r="D6" s="49">
        <v>0.88900000000000001</v>
      </c>
      <c r="E6" s="50">
        <f t="shared" si="0"/>
        <v>0.81823800000000002</v>
      </c>
      <c r="F6" s="57">
        <v>1.6140000000000001</v>
      </c>
      <c r="G6" s="50">
        <f t="shared" si="1"/>
        <v>0.80105599999999999</v>
      </c>
      <c r="H6" s="53">
        <v>-1.635</v>
      </c>
      <c r="I6" s="54">
        <f t="shared" si="2"/>
        <v>0.876892</v>
      </c>
      <c r="J6" s="58">
        <v>-1.3680000000000001</v>
      </c>
      <c r="K6" s="59">
        <f t="shared" si="3"/>
        <v>0.87080199999999996</v>
      </c>
    </row>
    <row r="7" spans="1:11" ht="25" customHeight="1">
      <c r="A7" s="87">
        <f t="shared" si="4"/>
        <v>5</v>
      </c>
      <c r="B7" s="48">
        <v>64</v>
      </c>
      <c r="C7" s="100"/>
      <c r="D7" s="55">
        <v>-1.0049999999999999</v>
      </c>
      <c r="E7" s="56">
        <f t="shared" si="0"/>
        <v>0.85293600000000003</v>
      </c>
      <c r="F7" s="57">
        <v>-0.28299999999999997</v>
      </c>
      <c r="G7" s="50">
        <f t="shared" si="1"/>
        <v>0.81882299999999997</v>
      </c>
      <c r="H7" s="57">
        <v>-4.2999999999999997E-2</v>
      </c>
      <c r="I7" s="50">
        <f t="shared" si="2"/>
        <v>0.80837400000000004</v>
      </c>
      <c r="J7" s="58">
        <v>-1.139</v>
      </c>
      <c r="K7" s="59">
        <f t="shared" si="3"/>
        <v>0.85879899999999998</v>
      </c>
    </row>
    <row r="8" spans="1:11" ht="25" customHeight="1">
      <c r="A8" s="87">
        <f t="shared" si="4"/>
        <v>6</v>
      </c>
      <c r="B8" s="48">
        <v>60</v>
      </c>
      <c r="C8" s="100"/>
      <c r="D8" s="49">
        <v>-0.52600000000000002</v>
      </c>
      <c r="E8" s="50">
        <f t="shared" si="0"/>
        <v>0.84495399999999998</v>
      </c>
      <c r="F8" s="51">
        <v>-0.68100000000000005</v>
      </c>
      <c r="G8" s="52">
        <f t="shared" si="1"/>
        <v>0.85083600000000004</v>
      </c>
      <c r="H8" s="53">
        <v>-1.105</v>
      </c>
      <c r="I8" s="54">
        <f t="shared" si="2"/>
        <v>0.86860499999999996</v>
      </c>
      <c r="J8" s="58">
        <v>-1.105</v>
      </c>
      <c r="K8" s="59">
        <f t="shared" si="3"/>
        <v>0.86937700000000007</v>
      </c>
    </row>
    <row r="9" spans="1:11" ht="25" customHeight="1">
      <c r="A9" s="87">
        <f t="shared" si="4"/>
        <v>7</v>
      </c>
      <c r="B9" s="48">
        <v>111</v>
      </c>
      <c r="C9" s="101"/>
      <c r="D9" s="49">
        <v>-0.432</v>
      </c>
      <c r="E9" s="50">
        <f t="shared" si="0"/>
        <v>0.85233500000000006</v>
      </c>
      <c r="F9" s="57">
        <v>0.112</v>
      </c>
      <c r="G9" s="50">
        <f t="shared" si="1"/>
        <v>0.84295999999999993</v>
      </c>
      <c r="H9" s="53">
        <v>-1.54</v>
      </c>
      <c r="I9" s="54">
        <f t="shared" si="2"/>
        <v>0.88625200000000004</v>
      </c>
      <c r="J9" s="58">
        <v>-1.901</v>
      </c>
      <c r="K9" s="59">
        <f t="shared" si="3"/>
        <v>0.89826600000000001</v>
      </c>
    </row>
    <row r="10" spans="1:11" ht="25" customHeight="1">
      <c r="A10" s="87">
        <f t="shared" si="4"/>
        <v>8</v>
      </c>
      <c r="B10" s="48">
        <v>88</v>
      </c>
      <c r="C10" s="67">
        <v>0.85</v>
      </c>
      <c r="D10" s="55">
        <v>-1.8129999999999999</v>
      </c>
      <c r="E10" s="56">
        <f t="shared" si="0"/>
        <v>0.87896399999999997</v>
      </c>
      <c r="F10" s="60">
        <v>-1.4530000000000001</v>
      </c>
      <c r="G10" s="61">
        <f t="shared" si="1"/>
        <v>0.86303799999999997</v>
      </c>
      <c r="H10" s="51">
        <v>-1.048</v>
      </c>
      <c r="I10" s="52">
        <f t="shared" si="2"/>
        <v>0.84479000000000004</v>
      </c>
      <c r="J10" s="58">
        <v>-1.925</v>
      </c>
      <c r="K10" s="59">
        <f t="shared" si="3"/>
        <v>0.88360099999999997</v>
      </c>
    </row>
    <row r="11" spans="1:11" ht="25" customHeight="1">
      <c r="A11" s="87">
        <f t="shared" si="4"/>
        <v>9</v>
      </c>
      <c r="B11" s="48">
        <v>51</v>
      </c>
      <c r="C11" s="68">
        <v>0.82</v>
      </c>
      <c r="D11" s="55">
        <v>-2.6360000000000001</v>
      </c>
      <c r="E11" s="56">
        <f t="shared" si="0"/>
        <v>0.87089099999999997</v>
      </c>
      <c r="F11" s="60">
        <v>-2.403</v>
      </c>
      <c r="G11" s="61">
        <f t="shared" si="1"/>
        <v>0.86516700000000002</v>
      </c>
      <c r="H11" s="53">
        <v>-2.4409999999999998</v>
      </c>
      <c r="I11" s="54">
        <f t="shared" si="2"/>
        <v>0.86647399999999997</v>
      </c>
      <c r="J11" s="57">
        <v>-0.108</v>
      </c>
      <c r="K11" s="52">
        <f t="shared" si="3"/>
        <v>0.80635599999999996</v>
      </c>
    </row>
    <row r="12" spans="1:11" ht="25" customHeight="1">
      <c r="A12" s="90">
        <f t="shared" si="4"/>
        <v>10</v>
      </c>
      <c r="B12" s="48">
        <v>70</v>
      </c>
      <c r="C12" s="67">
        <v>0.85</v>
      </c>
      <c r="D12" s="55">
        <v>-1.613</v>
      </c>
      <c r="E12" s="56">
        <f t="shared" si="0"/>
        <v>0.86524100000000004</v>
      </c>
      <c r="F12" s="51">
        <v>-1.012</v>
      </c>
      <c r="G12" s="52">
        <f t="shared" si="1"/>
        <v>0.83576099999999998</v>
      </c>
      <c r="H12" s="53">
        <v>-1.4470000000000001</v>
      </c>
      <c r="I12" s="54">
        <f t="shared" si="2"/>
        <v>0.85652899999999998</v>
      </c>
      <c r="J12" s="51">
        <v>-1.2190000000000001</v>
      </c>
      <c r="K12" s="52">
        <f t="shared" si="3"/>
        <v>0.84605399999999997</v>
      </c>
    </row>
    <row r="13" spans="1:11" ht="25" customHeight="1">
      <c r="A13" s="90">
        <f t="shared" si="4"/>
        <v>11</v>
      </c>
      <c r="B13" s="48">
        <v>49</v>
      </c>
      <c r="C13" s="102">
        <v>0.82</v>
      </c>
      <c r="D13" s="55">
        <v>-1.1779999999999999</v>
      </c>
      <c r="E13" s="56">
        <f t="shared" si="0"/>
        <v>0.86824599999999996</v>
      </c>
      <c r="F13" s="60">
        <v>-1.1240000000000001</v>
      </c>
      <c r="G13" s="61">
        <f t="shared" si="1"/>
        <v>0.86284399999999994</v>
      </c>
      <c r="H13" s="57">
        <v>-0.73299999999999998</v>
      </c>
      <c r="I13" s="50">
        <f t="shared" si="2"/>
        <v>0.82903499999999997</v>
      </c>
      <c r="J13" s="51">
        <v>-0.92300000000000004</v>
      </c>
      <c r="K13" s="52">
        <f t="shared" si="3"/>
        <v>0.84563900000000003</v>
      </c>
    </row>
    <row r="14" spans="1:11" ht="25" customHeight="1">
      <c r="A14" s="87">
        <f t="shared" si="4"/>
        <v>12</v>
      </c>
      <c r="B14" s="48">
        <v>100</v>
      </c>
      <c r="C14" s="103"/>
      <c r="D14" s="55">
        <v>-2.4740000000000002</v>
      </c>
      <c r="E14" s="56">
        <f t="shared" si="0"/>
        <v>0.84943499999999994</v>
      </c>
      <c r="F14" s="60">
        <v>-2.1970000000000001</v>
      </c>
      <c r="G14" s="61">
        <f t="shared" si="1"/>
        <v>0.83833500000000005</v>
      </c>
      <c r="H14" s="53">
        <v>-2.7</v>
      </c>
      <c r="I14" s="54">
        <f t="shared" si="2"/>
        <v>0.85774099999999998</v>
      </c>
      <c r="J14" s="51">
        <v>-1.391</v>
      </c>
      <c r="K14" s="52">
        <f t="shared" si="3"/>
        <v>0.80559599999999998</v>
      </c>
    </row>
    <row r="15" spans="1:11" ht="25" customHeight="1">
      <c r="A15" s="87">
        <f t="shared" si="4"/>
        <v>13</v>
      </c>
      <c r="B15" s="48">
        <v>32</v>
      </c>
      <c r="C15" s="103"/>
      <c r="D15" s="55">
        <v>-1.5369999999999999</v>
      </c>
      <c r="E15" s="56">
        <f t="shared" si="0"/>
        <v>0.89136199999999999</v>
      </c>
      <c r="F15" s="60">
        <v>-1.46</v>
      </c>
      <c r="G15" s="61">
        <f t="shared" si="1"/>
        <v>0.88910800000000001</v>
      </c>
      <c r="H15" s="53">
        <v>-2.117</v>
      </c>
      <c r="I15" s="54">
        <f t="shared" si="2"/>
        <v>0.90608900000000003</v>
      </c>
      <c r="J15" s="51">
        <v>-0.879</v>
      </c>
      <c r="K15" s="52">
        <f t="shared" si="3"/>
        <v>0.87370199999999998</v>
      </c>
    </row>
    <row r="16" spans="1:11" ht="25" customHeight="1">
      <c r="A16" s="89">
        <f t="shared" si="4"/>
        <v>14</v>
      </c>
      <c r="B16" s="43">
        <v>76</v>
      </c>
      <c r="C16" s="103"/>
      <c r="D16" s="62">
        <v>-0.87</v>
      </c>
      <c r="E16" s="63">
        <f t="shared" si="0"/>
        <v>0.89304700000000004</v>
      </c>
      <c r="F16" s="44">
        <v>-0.26600000000000001</v>
      </c>
      <c r="G16" s="45">
        <f t="shared" si="1"/>
        <v>0.86877099999999996</v>
      </c>
      <c r="H16" s="64">
        <v>-1.0720000000000001</v>
      </c>
      <c r="I16" s="65">
        <f t="shared" si="2"/>
        <v>0.90140799999999999</v>
      </c>
      <c r="J16" s="66">
        <v>-0.90700000000000003</v>
      </c>
      <c r="K16" s="63">
        <f t="shared" si="3"/>
        <v>0.89401700000000006</v>
      </c>
    </row>
    <row r="17" spans="1:11" ht="25" customHeight="1">
      <c r="A17" s="87">
        <f t="shared" si="4"/>
        <v>15</v>
      </c>
      <c r="B17" s="48">
        <v>77</v>
      </c>
      <c r="C17" s="103"/>
      <c r="D17" s="55">
        <v>-1.383</v>
      </c>
      <c r="E17" s="56">
        <f t="shared" si="0"/>
        <v>0.87080899999999994</v>
      </c>
      <c r="F17" s="57">
        <v>-1.7000000000000001E-2</v>
      </c>
      <c r="G17" s="50">
        <f t="shared" si="1"/>
        <v>0.80758200000000002</v>
      </c>
      <c r="H17" s="57">
        <v>-0.53100000000000003</v>
      </c>
      <c r="I17" s="50">
        <f t="shared" si="2"/>
        <v>0.83218000000000003</v>
      </c>
      <c r="J17" s="58">
        <v>-1.111</v>
      </c>
      <c r="K17" s="59">
        <f t="shared" si="3"/>
        <v>0.85862799999999995</v>
      </c>
    </row>
    <row r="18" spans="1:11" ht="25" customHeight="1">
      <c r="A18" s="87">
        <f t="shared" si="4"/>
        <v>16</v>
      </c>
      <c r="B18" s="48">
        <v>44</v>
      </c>
      <c r="C18" s="103"/>
      <c r="D18" s="55">
        <v>-2.5579999999999998</v>
      </c>
      <c r="E18" s="56">
        <f t="shared" si="0"/>
        <v>0.90331300000000003</v>
      </c>
      <c r="F18" s="60">
        <v>-2.1019999999999999</v>
      </c>
      <c r="G18" s="61">
        <f t="shared" si="1"/>
        <v>0.88447699999999996</v>
      </c>
      <c r="H18" s="53">
        <v>-1.742</v>
      </c>
      <c r="I18" s="54">
        <f t="shared" si="2"/>
        <v>0.86935499999999999</v>
      </c>
      <c r="J18" s="57">
        <v>-0.63700000000000001</v>
      </c>
      <c r="K18" s="52">
        <f t="shared" si="3"/>
        <v>0.82257400000000003</v>
      </c>
    </row>
    <row r="19" spans="1:11" ht="25" customHeight="1">
      <c r="A19" s="87">
        <f t="shared" si="4"/>
        <v>17</v>
      </c>
      <c r="B19" s="48">
        <v>56</v>
      </c>
      <c r="C19" s="103"/>
      <c r="D19" s="55">
        <v>-2.5310000000000001</v>
      </c>
      <c r="E19" s="56">
        <f t="shared" si="0"/>
        <v>0.88294499999999998</v>
      </c>
      <c r="F19" s="60">
        <v>-2.448</v>
      </c>
      <c r="G19" s="61">
        <f t="shared" si="1"/>
        <v>0.87961900000000004</v>
      </c>
      <c r="H19" s="53">
        <v>-2.448</v>
      </c>
      <c r="I19" s="54">
        <f t="shared" si="2"/>
        <v>0.88044100000000003</v>
      </c>
      <c r="J19" s="57">
        <v>-0.35</v>
      </c>
      <c r="K19" s="52">
        <f t="shared" si="3"/>
        <v>0.80398100000000006</v>
      </c>
    </row>
    <row r="20" spans="1:11" ht="25" customHeight="1">
      <c r="A20" s="87">
        <f t="shared" si="4"/>
        <v>18</v>
      </c>
      <c r="B20" s="48">
        <v>86</v>
      </c>
      <c r="C20" s="103"/>
      <c r="D20" s="49">
        <v>-0.64</v>
      </c>
      <c r="E20" s="50">
        <f t="shared" si="0"/>
        <v>0.86768299999999998</v>
      </c>
      <c r="F20" s="57">
        <v>0.46500000000000002</v>
      </c>
      <c r="G20" s="50">
        <f t="shared" si="1"/>
        <v>0.840306</v>
      </c>
      <c r="H20" s="57">
        <v>-0.76300000000000001</v>
      </c>
      <c r="I20" s="50">
        <f t="shared" si="2"/>
        <v>0.87104199999999998</v>
      </c>
      <c r="J20" s="58">
        <v>-1.05</v>
      </c>
      <c r="K20" s="59">
        <f t="shared" si="3"/>
        <v>0.877633</v>
      </c>
    </row>
    <row r="21" spans="1:11" ht="25" customHeight="1">
      <c r="A21" s="87">
        <f t="shared" si="4"/>
        <v>19</v>
      </c>
      <c r="B21" s="48">
        <v>120</v>
      </c>
      <c r="C21" s="103"/>
      <c r="D21" s="49">
        <v>-0.49199999999999999</v>
      </c>
      <c r="E21" s="50">
        <f t="shared" si="0"/>
        <v>0.85071600000000003</v>
      </c>
      <c r="F21" s="57">
        <v>7.3999999999999996E-2</v>
      </c>
      <c r="G21" s="50">
        <f t="shared" si="1"/>
        <v>0.82034300000000004</v>
      </c>
      <c r="H21" s="57">
        <v>-0.51600000000000001</v>
      </c>
      <c r="I21" s="50">
        <f t="shared" si="2"/>
        <v>0.85251199999999994</v>
      </c>
      <c r="J21" s="58">
        <v>-1.4410000000000001</v>
      </c>
      <c r="K21" s="59">
        <f t="shared" si="3"/>
        <v>0.90440299999999996</v>
      </c>
    </row>
    <row r="22" spans="1:11" ht="25" customHeight="1">
      <c r="A22" s="87">
        <f t="shared" si="4"/>
        <v>20</v>
      </c>
      <c r="B22" s="48">
        <v>16</v>
      </c>
      <c r="C22" s="103"/>
      <c r="D22" s="55">
        <v>-1.2689999999999999</v>
      </c>
      <c r="E22" s="56">
        <f t="shared" si="0"/>
        <v>0.82843500000000003</v>
      </c>
      <c r="F22" s="51">
        <v>-0.88200000000000001</v>
      </c>
      <c r="G22" s="52">
        <f t="shared" si="1"/>
        <v>0.79528500000000002</v>
      </c>
      <c r="H22" s="51">
        <v>-0.85899999999999999</v>
      </c>
      <c r="I22" s="52">
        <f t="shared" si="2"/>
        <v>0.79374999999999996</v>
      </c>
      <c r="J22" s="58">
        <v>-1.3240000000000001</v>
      </c>
      <c r="K22" s="59">
        <f t="shared" si="3"/>
        <v>0.83177999999999996</v>
      </c>
    </row>
    <row r="23" spans="1:11" ht="25" customHeight="1">
      <c r="A23" s="87">
        <f t="shared" si="4"/>
        <v>21</v>
      </c>
      <c r="B23" s="48">
        <v>34</v>
      </c>
      <c r="C23" s="103"/>
      <c r="D23" s="49">
        <v>-0.67100000000000004</v>
      </c>
      <c r="E23" s="50">
        <f t="shared" si="0"/>
        <v>0.83865999999999996</v>
      </c>
      <c r="F23" s="57">
        <v>-0.19700000000000001</v>
      </c>
      <c r="G23" s="50">
        <f t="shared" si="1"/>
        <v>0.82518800000000003</v>
      </c>
      <c r="H23" s="53">
        <v>-1.014</v>
      </c>
      <c r="I23" s="54">
        <f t="shared" si="2"/>
        <v>0.84859399999999996</v>
      </c>
      <c r="J23" s="57">
        <v>-0.76600000000000001</v>
      </c>
      <c r="K23" s="52">
        <f t="shared" si="3"/>
        <v>0.84104800000000002</v>
      </c>
    </row>
    <row r="24" spans="1:11" ht="25" customHeight="1">
      <c r="A24" s="87">
        <f t="shared" si="4"/>
        <v>22</v>
      </c>
      <c r="B24" s="48">
        <v>6</v>
      </c>
      <c r="C24" s="103"/>
      <c r="D24" s="55">
        <v>-0.98399999999999999</v>
      </c>
      <c r="E24" s="56">
        <f t="shared" si="0"/>
        <v>0.85769600000000001</v>
      </c>
      <c r="F24" s="57">
        <v>0.53500000000000003</v>
      </c>
      <c r="G24" s="50">
        <f t="shared" si="1"/>
        <v>0.80890799999999996</v>
      </c>
      <c r="H24" s="57">
        <v>-5.3999999999999999E-2</v>
      </c>
      <c r="I24" s="50">
        <f t="shared" si="2"/>
        <v>0.82759000000000005</v>
      </c>
      <c r="J24" s="58">
        <v>-1.79</v>
      </c>
      <c r="K24" s="59">
        <f t="shared" si="3"/>
        <v>0.88433200000000001</v>
      </c>
    </row>
    <row r="25" spans="1:11" ht="25" customHeight="1">
      <c r="A25" s="91">
        <f t="shared" si="4"/>
        <v>23</v>
      </c>
      <c r="B25" s="37">
        <v>11</v>
      </c>
      <c r="C25" s="104"/>
      <c r="D25" s="39">
        <v>-0.58099999999999996</v>
      </c>
      <c r="E25" s="32">
        <f t="shared" si="0"/>
        <v>0.86702400000000002</v>
      </c>
      <c r="F25" s="23">
        <v>0.26800000000000002</v>
      </c>
      <c r="G25" s="29">
        <f t="shared" si="1"/>
        <v>0.82795200000000002</v>
      </c>
      <c r="H25" s="23">
        <v>-4.1000000000000002E-2</v>
      </c>
      <c r="I25" s="29">
        <f t="shared" si="2"/>
        <v>0.84156600000000004</v>
      </c>
      <c r="J25" s="36">
        <v>-0.81899999999999995</v>
      </c>
      <c r="K25" s="32">
        <f t="shared" si="3"/>
        <v>0.87810100000000002</v>
      </c>
    </row>
    <row r="26" spans="1:11" ht="41" customHeight="1">
      <c r="A26" s="86" t="s">
        <v>11</v>
      </c>
      <c r="B26" s="42">
        <f>SUM(B3:B25)</f>
        <v>1530</v>
      </c>
      <c r="C26" s="41"/>
      <c r="D26" s="38"/>
      <c r="E26" s="8"/>
      <c r="F26" s="13"/>
      <c r="G26" s="8"/>
      <c r="H26" s="13"/>
      <c r="I26" s="8"/>
      <c r="J26" s="13"/>
      <c r="K26" s="40"/>
    </row>
    <row r="27" spans="1:11" ht="41" customHeight="1">
      <c r="A27" s="87" t="s">
        <v>0</v>
      </c>
      <c r="B27" s="84">
        <f>AVERAGE(B3:B25)</f>
        <v>66.521739130434781</v>
      </c>
      <c r="C27" s="67"/>
      <c r="D27" s="49">
        <f t="shared" ref="D27:K27" si="5">AVERAGE(D3:D25)</f>
        <v>-1.1640869565217391</v>
      </c>
      <c r="E27" s="50">
        <f t="shared" si="5"/>
        <v>0.8624922608695651</v>
      </c>
      <c r="F27" s="57">
        <f t="shared" si="5"/>
        <v>-0.59939130434782606</v>
      </c>
      <c r="G27" s="50">
        <f t="shared" si="5"/>
        <v>0.84073813043478263</v>
      </c>
      <c r="H27" s="57">
        <f t="shared" si="5"/>
        <v>-1.1736086956521739</v>
      </c>
      <c r="I27" s="50">
        <f t="shared" si="5"/>
        <v>0.85874952173913022</v>
      </c>
      <c r="J27" s="57">
        <f t="shared" si="5"/>
        <v>-1.0906521739130437</v>
      </c>
      <c r="K27" s="85">
        <f t="shared" si="5"/>
        <v>0.86015347826086952</v>
      </c>
    </row>
    <row r="28" spans="1:11" ht="41" customHeight="1">
      <c r="A28" s="88" t="s">
        <v>13</v>
      </c>
      <c r="B28" s="79">
        <f>STDEV(B3:B25)</f>
        <v>32.437169427591989</v>
      </c>
      <c r="C28" s="80"/>
      <c r="D28" s="81">
        <f t="shared" ref="D28:K28" si="6">STDEV(D3:D25)</f>
        <v>0.86705425609009745</v>
      </c>
      <c r="E28" s="82">
        <f t="shared" si="6"/>
        <v>2.3383005505586918E-2</v>
      </c>
      <c r="F28" s="83">
        <f t="shared" si="6"/>
        <v>1.0441894524693405</v>
      </c>
      <c r="G28" s="82">
        <f t="shared" si="6"/>
        <v>2.7964439885657947E-2</v>
      </c>
      <c r="H28" s="83">
        <f t="shared" si="6"/>
        <v>0.76620533321572615</v>
      </c>
      <c r="I28" s="82">
        <f t="shared" si="6"/>
        <v>2.8774410476339385E-2</v>
      </c>
      <c r="J28" s="83">
        <f t="shared" si="6"/>
        <v>0.44931489349651682</v>
      </c>
      <c r="K28" s="78">
        <f t="shared" si="6"/>
        <v>3.0444075857321149E-2</v>
      </c>
    </row>
    <row r="47" spans="1:8">
      <c r="A47" s="1" t="s">
        <v>9</v>
      </c>
    </row>
    <row r="48" spans="1:8">
      <c r="E48" s="3">
        <v>0.15426999999999999</v>
      </c>
      <c r="F48" s="3">
        <v>0.17022300000000001</v>
      </c>
      <c r="G48" s="3">
        <v>0.14180200000000001</v>
      </c>
      <c r="H48" s="3">
        <v>0.109821</v>
      </c>
    </row>
    <row r="49" spans="5:8">
      <c r="E49" s="3">
        <v>0.16797100000000001</v>
      </c>
      <c r="F49" s="3">
        <v>0.18923200000000001</v>
      </c>
      <c r="G49" s="3">
        <v>0.130852</v>
      </c>
      <c r="H49" s="3">
        <v>0.147949</v>
      </c>
    </row>
    <row r="50" spans="5:8">
      <c r="E50" s="3">
        <v>9.3367000000000006E-2</v>
      </c>
      <c r="F50" s="3">
        <v>0.12992699999999999</v>
      </c>
      <c r="G50" s="3">
        <v>9.5325999999999994E-2</v>
      </c>
      <c r="H50" s="3">
        <v>0.113389</v>
      </c>
    </row>
    <row r="51" spans="5:8">
      <c r="E51" s="3">
        <v>0.18176200000000001</v>
      </c>
      <c r="F51" s="3">
        <v>0.19894400000000001</v>
      </c>
      <c r="G51" s="3">
        <v>0.123108</v>
      </c>
      <c r="H51" s="3">
        <v>0.12919800000000001</v>
      </c>
    </row>
    <row r="52" spans="5:8">
      <c r="E52" s="3">
        <v>0.147064</v>
      </c>
      <c r="F52" s="3">
        <v>0.181177</v>
      </c>
      <c r="G52" s="3">
        <v>0.19162599999999999</v>
      </c>
      <c r="H52" s="3">
        <v>0.14120099999999999</v>
      </c>
    </row>
    <row r="53" spans="5:8">
      <c r="E53" s="3">
        <v>0.15504599999999999</v>
      </c>
      <c r="F53" s="3">
        <v>0.14916399999999999</v>
      </c>
      <c r="G53" s="3">
        <v>0.13139500000000001</v>
      </c>
      <c r="H53" s="3">
        <v>0.13062299999999999</v>
      </c>
    </row>
    <row r="54" spans="5:8">
      <c r="E54" s="3">
        <v>0.14766499999999999</v>
      </c>
      <c r="F54" s="3">
        <v>0.15704000000000001</v>
      </c>
      <c r="G54" s="3">
        <v>0.113748</v>
      </c>
      <c r="H54" s="3">
        <v>0.101734</v>
      </c>
    </row>
    <row r="55" spans="5:8">
      <c r="E55" s="3">
        <v>0.121036</v>
      </c>
      <c r="F55" s="3">
        <v>0.136962</v>
      </c>
      <c r="G55" s="3">
        <v>0.15520999999999999</v>
      </c>
      <c r="H55" s="3">
        <v>0.116399</v>
      </c>
    </row>
    <row r="56" spans="5:8">
      <c r="E56" s="3">
        <v>0.129109</v>
      </c>
      <c r="F56" s="3">
        <v>0.13483300000000001</v>
      </c>
      <c r="G56" s="3">
        <v>0.13352600000000001</v>
      </c>
      <c r="H56" s="3">
        <v>0.19364400000000001</v>
      </c>
    </row>
    <row r="57" spans="5:8">
      <c r="E57" s="3">
        <v>0.13475899999999999</v>
      </c>
      <c r="F57" s="3">
        <v>0.164239</v>
      </c>
      <c r="G57" s="3">
        <v>0.14347099999999999</v>
      </c>
      <c r="H57" s="3">
        <v>0.153946</v>
      </c>
    </row>
    <row r="58" spans="5:8">
      <c r="E58" s="3">
        <v>0.13175400000000001</v>
      </c>
      <c r="F58" s="3">
        <v>0.137156</v>
      </c>
      <c r="G58" s="3">
        <v>0.17096500000000001</v>
      </c>
      <c r="H58" s="3">
        <v>0.154361</v>
      </c>
    </row>
    <row r="59" spans="5:8">
      <c r="E59" s="3">
        <v>0.150565</v>
      </c>
      <c r="F59" s="3">
        <v>0.161665</v>
      </c>
      <c r="G59" s="3">
        <v>0.142259</v>
      </c>
      <c r="H59" s="3">
        <v>0.19440399999999999</v>
      </c>
    </row>
    <row r="60" spans="5:8">
      <c r="E60" s="3">
        <v>0.108638</v>
      </c>
      <c r="F60" s="3">
        <v>0.110892</v>
      </c>
      <c r="G60" s="3">
        <v>9.3910999999999994E-2</v>
      </c>
      <c r="H60" s="3">
        <v>0.12629799999999999</v>
      </c>
    </row>
    <row r="61" spans="5:8">
      <c r="E61" s="3">
        <v>0.10695300000000001</v>
      </c>
      <c r="F61" s="3">
        <v>0.13122900000000001</v>
      </c>
      <c r="G61" s="3">
        <v>9.8591999999999999E-2</v>
      </c>
      <c r="H61" s="3">
        <v>0.10598299999999999</v>
      </c>
    </row>
    <row r="62" spans="5:8">
      <c r="E62" s="3">
        <v>0.129191</v>
      </c>
      <c r="F62" s="3">
        <v>0.19241800000000001</v>
      </c>
      <c r="G62" s="3">
        <v>0.16782</v>
      </c>
      <c r="H62" s="3">
        <v>0.141372</v>
      </c>
    </row>
    <row r="63" spans="5:8">
      <c r="E63" s="3">
        <v>9.6686999999999995E-2</v>
      </c>
      <c r="F63" s="3">
        <v>0.115523</v>
      </c>
      <c r="G63" s="3">
        <v>0.13064500000000001</v>
      </c>
      <c r="H63" s="3">
        <v>0.177426</v>
      </c>
    </row>
    <row r="64" spans="5:8">
      <c r="E64" s="3">
        <v>0.11705500000000001</v>
      </c>
      <c r="F64" s="3">
        <v>0.120381</v>
      </c>
      <c r="G64" s="3">
        <v>0.119559</v>
      </c>
      <c r="H64" s="3">
        <v>0.196019</v>
      </c>
    </row>
    <row r="65" spans="5:8">
      <c r="E65" s="3">
        <v>0.13231699999999999</v>
      </c>
      <c r="F65" s="3">
        <v>0.159694</v>
      </c>
      <c r="G65" s="3">
        <v>0.12895799999999999</v>
      </c>
      <c r="H65" s="3">
        <v>0.122367</v>
      </c>
    </row>
    <row r="66" spans="5:8">
      <c r="E66" s="3">
        <v>0.149284</v>
      </c>
      <c r="F66" s="3">
        <v>0.17965700000000001</v>
      </c>
      <c r="G66" s="3">
        <v>0.14748800000000001</v>
      </c>
      <c r="H66" s="3">
        <v>9.5597000000000001E-2</v>
      </c>
    </row>
    <row r="67" spans="5:8">
      <c r="E67" s="3">
        <v>0.171565</v>
      </c>
      <c r="F67" s="3">
        <v>0.20471500000000001</v>
      </c>
      <c r="G67" s="3">
        <v>0.20624999999999999</v>
      </c>
      <c r="H67" s="3">
        <v>0.16822000000000001</v>
      </c>
    </row>
    <row r="68" spans="5:8">
      <c r="E68" s="3">
        <v>0.16134000000000001</v>
      </c>
      <c r="F68" s="3">
        <v>0.174812</v>
      </c>
      <c r="G68" s="3">
        <v>0.15140600000000001</v>
      </c>
      <c r="H68" s="3">
        <v>0.15895200000000001</v>
      </c>
    </row>
    <row r="69" spans="5:8">
      <c r="E69" s="3">
        <v>0.14230400000000001</v>
      </c>
      <c r="F69" s="3">
        <v>0.19109200000000001</v>
      </c>
      <c r="G69" s="3">
        <v>0.17241000000000001</v>
      </c>
      <c r="H69" s="3">
        <v>0.11566800000000001</v>
      </c>
    </row>
    <row r="70" spans="5:8">
      <c r="E70" s="3">
        <v>0.13297600000000001</v>
      </c>
      <c r="F70" s="3">
        <v>0.17204800000000001</v>
      </c>
      <c r="G70" s="3">
        <v>0.15843399999999999</v>
      </c>
      <c r="H70" s="3">
        <v>0.12189899999999999</v>
      </c>
    </row>
  </sheetData>
  <mergeCells count="9">
    <mergeCell ref="C13:C25"/>
    <mergeCell ref="C1:C2"/>
    <mergeCell ref="A1:A2"/>
    <mergeCell ref="D1:E1"/>
    <mergeCell ref="F1:G1"/>
    <mergeCell ref="H1:I1"/>
    <mergeCell ref="J1:K1"/>
    <mergeCell ref="B1:B2"/>
    <mergeCell ref="C3:C9"/>
  </mergeCells>
  <phoneticPr fontId="4" type="noConversion"/>
  <pageMargins left="0.75" right="0.75" top="1" bottom="1" header="0.5" footer="0.5"/>
  <pageSetup scale="59" fitToHeight="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28"/>
  <sheetViews>
    <sheetView workbookViewId="0">
      <selection activeCell="B28" sqref="B28"/>
    </sheetView>
  </sheetViews>
  <sheetFormatPr baseColWidth="10" defaultRowHeight="19" x14ac:dyDescent="0"/>
  <cols>
    <col min="1" max="1" width="10.83203125" style="1"/>
    <col min="2" max="9" width="13.33203125" style="1" customWidth="1"/>
    <col min="10" max="16384" width="10.83203125" style="1"/>
  </cols>
  <sheetData>
    <row r="1" spans="1:15" ht="22" customHeight="1">
      <c r="A1" s="115" t="s">
        <v>7</v>
      </c>
      <c r="B1" s="111" t="s">
        <v>3</v>
      </c>
      <c r="C1" s="112"/>
      <c r="D1" s="113" t="s">
        <v>4</v>
      </c>
      <c r="E1" s="112"/>
      <c r="F1" s="113" t="s">
        <v>5</v>
      </c>
      <c r="G1" s="112"/>
      <c r="H1" s="114" t="s">
        <v>6</v>
      </c>
      <c r="I1" s="114"/>
    </row>
    <row r="2" spans="1:15" s="2" customFormat="1" ht="57" customHeight="1">
      <c r="A2" s="115"/>
      <c r="B2" s="15" t="s">
        <v>8</v>
      </c>
      <c r="C2" s="28" t="s">
        <v>2</v>
      </c>
      <c r="D2" s="27" t="s">
        <v>8</v>
      </c>
      <c r="E2" s="28" t="s">
        <v>2</v>
      </c>
      <c r="F2" s="27" t="s">
        <v>8</v>
      </c>
      <c r="G2" s="28" t="s">
        <v>2</v>
      </c>
      <c r="H2" s="27" t="s">
        <v>8</v>
      </c>
      <c r="I2" s="6" t="s">
        <v>2</v>
      </c>
    </row>
    <row r="3" spans="1:15" ht="22" customHeight="1">
      <c r="A3" s="7">
        <v>1</v>
      </c>
      <c r="B3" s="16">
        <v>1.349</v>
      </c>
      <c r="C3" s="8">
        <f>1-L3</f>
        <v>0.77387899999999998</v>
      </c>
      <c r="D3" s="13">
        <v>0.44</v>
      </c>
      <c r="E3" s="8">
        <f>1-M3</f>
        <v>0.81328299999999998</v>
      </c>
      <c r="F3" s="13">
        <v>-0.57199999999999995</v>
      </c>
      <c r="G3" s="8">
        <f>1-N3</f>
        <v>0.85719100000000004</v>
      </c>
      <c r="H3" s="20">
        <v>-0.69399999999999995</v>
      </c>
      <c r="I3" s="4">
        <f>1-O3</f>
        <v>0.86244500000000002</v>
      </c>
      <c r="L3" s="16">
        <v>0.22612099999999999</v>
      </c>
      <c r="M3" s="13">
        <v>0.18671699999999999</v>
      </c>
      <c r="N3" s="13">
        <v>0.14280899999999999</v>
      </c>
      <c r="O3" s="20">
        <v>0.13755500000000001</v>
      </c>
    </row>
    <row r="4" spans="1:15" ht="22" customHeight="1">
      <c r="A4" s="7">
        <f>A3+1</f>
        <v>2</v>
      </c>
      <c r="B4" s="16">
        <v>4.6269999999999998</v>
      </c>
      <c r="C4" s="8">
        <f t="shared" ref="C4:C25" si="0">1-L4</f>
        <v>0.43574500000000005</v>
      </c>
      <c r="D4" s="33">
        <v>7.9000000000000001E-2</v>
      </c>
      <c r="E4" s="10">
        <f t="shared" ref="E4:E25" si="1">1-M4</f>
        <v>0.78744900000000007</v>
      </c>
      <c r="F4" s="13">
        <v>0.14299999999999999</v>
      </c>
      <c r="G4" s="8">
        <f t="shared" ref="G4:G25" si="2">1-N4</f>
        <v>0.78248799999999996</v>
      </c>
      <c r="H4" s="20">
        <v>-0.69899999999999995</v>
      </c>
      <c r="I4" s="4">
        <f t="shared" ref="I4:I25" si="3">1-O4</f>
        <v>0.84763900000000003</v>
      </c>
      <c r="L4" s="16">
        <v>0.56425499999999995</v>
      </c>
      <c r="M4" s="14">
        <v>0.21255099999999999</v>
      </c>
      <c r="N4" s="13">
        <v>0.21751200000000001</v>
      </c>
      <c r="O4" s="20">
        <v>0.152361</v>
      </c>
    </row>
    <row r="5" spans="1:15" ht="22" customHeight="1">
      <c r="A5" s="7">
        <f t="shared" ref="A5:A25" si="4">A4+1</f>
        <v>3</v>
      </c>
      <c r="B5" s="18">
        <v>-0.27900000000000003</v>
      </c>
      <c r="C5" s="10">
        <f t="shared" si="0"/>
        <v>0.87293599999999993</v>
      </c>
      <c r="D5" s="13">
        <v>-0.11</v>
      </c>
      <c r="E5" s="8">
        <f t="shared" si="1"/>
        <v>0.86878</v>
      </c>
      <c r="F5" s="19">
        <v>-1.2490000000000001</v>
      </c>
      <c r="G5" s="12">
        <f t="shared" si="2"/>
        <v>0.89685999999999999</v>
      </c>
      <c r="H5" s="13">
        <v>-0.27700000000000002</v>
      </c>
      <c r="I5" s="5">
        <f t="shared" si="3"/>
        <v>0.87290200000000007</v>
      </c>
      <c r="L5" s="17">
        <v>0.12706400000000001</v>
      </c>
      <c r="M5" s="13">
        <v>0.13122</v>
      </c>
      <c r="N5" s="19">
        <v>0.10314</v>
      </c>
      <c r="O5" s="13">
        <v>0.12709799999999999</v>
      </c>
    </row>
    <row r="6" spans="1:15" ht="22" customHeight="1">
      <c r="A6" s="7">
        <f t="shared" si="4"/>
        <v>4</v>
      </c>
      <c r="B6" s="16">
        <v>4.2960000000000003</v>
      </c>
      <c r="C6" s="8">
        <f t="shared" si="0"/>
        <v>0.73814999999999997</v>
      </c>
      <c r="D6" s="13">
        <v>1.7330000000000001</v>
      </c>
      <c r="E6" s="8">
        <f t="shared" si="1"/>
        <v>0.79806200000000005</v>
      </c>
      <c r="F6" s="19">
        <v>-0.54</v>
      </c>
      <c r="G6" s="12">
        <f t="shared" si="2"/>
        <v>0.85118499999999997</v>
      </c>
      <c r="H6" s="20">
        <v>-1.276</v>
      </c>
      <c r="I6" s="4">
        <f t="shared" si="3"/>
        <v>0.86840800000000007</v>
      </c>
      <c r="L6" s="16">
        <v>0.26185000000000003</v>
      </c>
      <c r="M6" s="13">
        <v>0.20193800000000001</v>
      </c>
      <c r="N6" s="19">
        <v>0.148815</v>
      </c>
      <c r="O6" s="20">
        <v>0.13159199999999999</v>
      </c>
    </row>
    <row r="7" spans="1:15" ht="22" customHeight="1">
      <c r="A7" s="7">
        <f t="shared" si="4"/>
        <v>5</v>
      </c>
      <c r="B7" s="18">
        <v>0.217</v>
      </c>
      <c r="C7" s="10">
        <f t="shared" si="0"/>
        <v>0.79575299999999993</v>
      </c>
      <c r="D7" s="13">
        <v>0.51200000000000001</v>
      </c>
      <c r="E7" s="8">
        <f t="shared" si="1"/>
        <v>0.78203299999999998</v>
      </c>
      <c r="F7" s="13">
        <v>2.3340000000000001</v>
      </c>
      <c r="G7" s="8">
        <f t="shared" si="2"/>
        <v>0.69732899999999998</v>
      </c>
      <c r="H7" s="20">
        <v>-1.0389999999999999</v>
      </c>
      <c r="I7" s="4">
        <f t="shared" si="3"/>
        <v>0.85416899999999996</v>
      </c>
      <c r="L7" s="17">
        <v>0.20424700000000001</v>
      </c>
      <c r="M7" s="13">
        <v>0.21796699999999999</v>
      </c>
      <c r="N7" s="13">
        <v>0.30267100000000002</v>
      </c>
      <c r="O7" s="20">
        <v>0.14583099999999999</v>
      </c>
    </row>
    <row r="8" spans="1:15" ht="22" customHeight="1">
      <c r="A8" s="7">
        <f t="shared" si="4"/>
        <v>6</v>
      </c>
      <c r="B8" s="16">
        <v>1.696</v>
      </c>
      <c r="C8" s="8">
        <f t="shared" si="0"/>
        <v>0.74904700000000002</v>
      </c>
      <c r="D8" s="14">
        <v>-0.36399999999999999</v>
      </c>
      <c r="E8" s="11">
        <f t="shared" si="1"/>
        <v>0.83759099999999997</v>
      </c>
      <c r="F8" s="13">
        <v>-0.33400000000000002</v>
      </c>
      <c r="G8" s="8">
        <f t="shared" si="2"/>
        <v>0.836283</v>
      </c>
      <c r="H8" s="20">
        <v>-1.0840000000000001</v>
      </c>
      <c r="I8" s="4">
        <f t="shared" si="3"/>
        <v>0.86854399999999998</v>
      </c>
      <c r="L8" s="16">
        <v>0.25095299999999998</v>
      </c>
      <c r="M8" s="14">
        <v>0.162409</v>
      </c>
      <c r="N8" s="13">
        <v>0.163717</v>
      </c>
      <c r="O8" s="20">
        <v>0.13145599999999999</v>
      </c>
    </row>
    <row r="9" spans="1:15" ht="22" customHeight="1">
      <c r="A9" s="7">
        <f t="shared" si="4"/>
        <v>7</v>
      </c>
      <c r="B9" s="16">
        <v>1.474</v>
      </c>
      <c r="C9" s="8">
        <f t="shared" si="0"/>
        <v>0.79403400000000002</v>
      </c>
      <c r="D9" s="13">
        <v>2.411</v>
      </c>
      <c r="E9" s="8">
        <f t="shared" si="1"/>
        <v>0.76528299999999994</v>
      </c>
      <c r="F9" s="19">
        <v>-1.0189999999999999</v>
      </c>
      <c r="G9" s="12">
        <f t="shared" si="2"/>
        <v>0.87049399999999999</v>
      </c>
      <c r="H9" s="20">
        <v>-0.60599999999999998</v>
      </c>
      <c r="I9" s="4">
        <f t="shared" si="3"/>
        <v>0.85783200000000004</v>
      </c>
      <c r="L9" s="16">
        <v>0.20596600000000001</v>
      </c>
      <c r="M9" s="13">
        <v>0.23471700000000001</v>
      </c>
      <c r="N9" s="19">
        <v>0.12950600000000001</v>
      </c>
      <c r="O9" s="20">
        <v>0.14216799999999999</v>
      </c>
    </row>
    <row r="10" spans="1:15" ht="22" customHeight="1">
      <c r="A10" s="7">
        <f t="shared" si="4"/>
        <v>8</v>
      </c>
      <c r="B10" s="17">
        <v>-0.90900000000000003</v>
      </c>
      <c r="C10" s="9">
        <f t="shared" si="0"/>
        <v>0.83877899999999994</v>
      </c>
      <c r="D10" s="14">
        <v>-0.82</v>
      </c>
      <c r="E10" s="11">
        <f t="shared" si="1"/>
        <v>0.83479400000000004</v>
      </c>
      <c r="F10" s="13">
        <v>0.29299999999999998</v>
      </c>
      <c r="G10" s="8">
        <f t="shared" si="2"/>
        <v>0.785354</v>
      </c>
      <c r="H10" s="20">
        <v>-1.0129999999999999</v>
      </c>
      <c r="I10" s="4">
        <f t="shared" si="3"/>
        <v>0.84340700000000002</v>
      </c>
      <c r="L10" s="17">
        <v>0.161221</v>
      </c>
      <c r="M10" s="14">
        <v>0.16520599999999999</v>
      </c>
      <c r="N10" s="13">
        <v>0.214646</v>
      </c>
      <c r="O10" s="20">
        <v>0.15659300000000001</v>
      </c>
    </row>
    <row r="11" spans="1:15" ht="22" customHeight="1">
      <c r="A11" s="7">
        <f t="shared" si="4"/>
        <v>9</v>
      </c>
      <c r="B11" s="17">
        <v>-1.528</v>
      </c>
      <c r="C11" s="9">
        <f t="shared" si="0"/>
        <v>0.842449</v>
      </c>
      <c r="D11" s="13">
        <v>-0.28299999999999997</v>
      </c>
      <c r="E11" s="10">
        <f t="shared" si="1"/>
        <v>0.81046700000000005</v>
      </c>
      <c r="F11" s="19">
        <v>-0.96299999999999997</v>
      </c>
      <c r="G11" s="12">
        <f t="shared" si="2"/>
        <v>0.82793899999999998</v>
      </c>
      <c r="H11" s="13">
        <v>0.48499999999999999</v>
      </c>
      <c r="I11" s="5">
        <f t="shared" si="3"/>
        <v>0.79073700000000002</v>
      </c>
      <c r="L11" s="18">
        <v>0.157551</v>
      </c>
      <c r="M11" s="13">
        <v>0.18953300000000001</v>
      </c>
      <c r="N11" s="19">
        <v>0.17206099999999999</v>
      </c>
      <c r="O11" s="13">
        <v>0.209263</v>
      </c>
    </row>
    <row r="12" spans="1:15" ht="22" customHeight="1">
      <c r="A12" s="7">
        <f t="shared" si="4"/>
        <v>10</v>
      </c>
      <c r="B12" s="16">
        <v>3.5179999999999998</v>
      </c>
      <c r="C12" s="8">
        <f t="shared" si="0"/>
        <v>0.61718000000000006</v>
      </c>
      <c r="D12" s="13">
        <v>-0.30399999999999999</v>
      </c>
      <c r="E12" s="8">
        <f t="shared" si="1"/>
        <v>0.80175700000000005</v>
      </c>
      <c r="F12" s="19">
        <v>-0.96899999999999997</v>
      </c>
      <c r="G12" s="12">
        <f t="shared" si="2"/>
        <v>0.83386899999999997</v>
      </c>
      <c r="H12" s="13">
        <v>-0.79800000000000004</v>
      </c>
      <c r="I12" s="5">
        <f t="shared" si="3"/>
        <v>0.82561099999999998</v>
      </c>
      <c r="L12" s="16">
        <v>0.38281999999999999</v>
      </c>
      <c r="M12" s="13">
        <v>0.198243</v>
      </c>
      <c r="N12" s="19">
        <v>0.166131</v>
      </c>
      <c r="O12" s="13">
        <v>0.17438899999999999</v>
      </c>
    </row>
    <row r="13" spans="1:15" ht="22" customHeight="1">
      <c r="A13" s="7">
        <f t="shared" si="4"/>
        <v>11</v>
      </c>
      <c r="B13" s="16">
        <v>0.85599999999999998</v>
      </c>
      <c r="C13" s="8">
        <f t="shared" si="0"/>
        <v>0.69210199999999999</v>
      </c>
      <c r="D13" s="33">
        <v>7.4999999999999997E-2</v>
      </c>
      <c r="E13" s="10">
        <f t="shared" si="1"/>
        <v>0.75955300000000003</v>
      </c>
      <c r="F13" s="13">
        <v>-0.35699999999999998</v>
      </c>
      <c r="G13" s="8">
        <f t="shared" si="2"/>
        <v>0.79686199999999996</v>
      </c>
      <c r="H13" s="13">
        <v>-0.48599999999999999</v>
      </c>
      <c r="I13" s="5">
        <f t="shared" si="3"/>
        <v>0.80795499999999998</v>
      </c>
      <c r="L13" s="16">
        <v>0.30789800000000001</v>
      </c>
      <c r="M13" s="14">
        <v>0.24044699999999999</v>
      </c>
      <c r="N13" s="13">
        <v>0.20313800000000001</v>
      </c>
      <c r="O13" s="13">
        <v>0.19204499999999999</v>
      </c>
    </row>
    <row r="14" spans="1:15" ht="22" customHeight="1">
      <c r="A14" s="7">
        <f t="shared" si="4"/>
        <v>12</v>
      </c>
      <c r="B14" s="16">
        <v>1.1060000000000001</v>
      </c>
      <c r="C14" s="8">
        <f t="shared" si="0"/>
        <v>0.70687999999999995</v>
      </c>
      <c r="D14" s="13">
        <v>0.35299999999999998</v>
      </c>
      <c r="E14" s="8">
        <f t="shared" si="1"/>
        <v>0.73673199999999994</v>
      </c>
      <c r="F14" s="19">
        <v>-1.8360000000000001</v>
      </c>
      <c r="G14" s="12">
        <f t="shared" si="2"/>
        <v>0.823546</v>
      </c>
      <c r="H14" s="20">
        <v>-1.1439999999999999</v>
      </c>
      <c r="I14" s="4">
        <f t="shared" si="3"/>
        <v>0.79611100000000001</v>
      </c>
      <c r="L14" s="16">
        <v>0.29311999999999999</v>
      </c>
      <c r="M14" s="13">
        <v>0.263268</v>
      </c>
      <c r="N14" s="19">
        <v>0.176454</v>
      </c>
      <c r="O14" s="20">
        <v>0.20388899999999999</v>
      </c>
    </row>
    <row r="15" spans="1:15" ht="22" customHeight="1">
      <c r="A15" s="7">
        <f t="shared" si="4"/>
        <v>13</v>
      </c>
      <c r="B15" s="16">
        <v>3.7639999999999998</v>
      </c>
      <c r="C15" s="8">
        <f t="shared" si="0"/>
        <v>0.75398900000000002</v>
      </c>
      <c r="D15" s="13">
        <v>0.94799999999999995</v>
      </c>
      <c r="E15" s="8">
        <f t="shared" si="1"/>
        <v>0.82675999999999994</v>
      </c>
      <c r="F15" s="13">
        <v>-0.41499999999999998</v>
      </c>
      <c r="G15" s="8">
        <f t="shared" si="2"/>
        <v>0.86196200000000001</v>
      </c>
      <c r="H15" s="20">
        <v>-0.84299999999999997</v>
      </c>
      <c r="I15" s="4">
        <f t="shared" si="3"/>
        <v>0.87304000000000004</v>
      </c>
      <c r="L15" s="16">
        <v>0.24601100000000001</v>
      </c>
      <c r="M15" s="13">
        <v>0.17324000000000001</v>
      </c>
      <c r="N15" s="13">
        <v>0.13803799999999999</v>
      </c>
      <c r="O15" s="20">
        <v>0.12695999999999999</v>
      </c>
    </row>
    <row r="16" spans="1:15" ht="22" customHeight="1">
      <c r="A16" s="7">
        <f t="shared" si="4"/>
        <v>14</v>
      </c>
      <c r="B16" s="16">
        <v>3.5999999999999997E-2</v>
      </c>
      <c r="C16" s="8">
        <f t="shared" si="0"/>
        <v>0.85693200000000003</v>
      </c>
      <c r="D16" s="13">
        <v>0.08</v>
      </c>
      <c r="E16" s="8">
        <f t="shared" si="1"/>
        <v>0.85518099999999997</v>
      </c>
      <c r="F16" s="13">
        <v>-0.439</v>
      </c>
      <c r="G16" s="8">
        <f t="shared" si="2"/>
        <v>0.87570999999999999</v>
      </c>
      <c r="H16" s="20">
        <v>-0.87</v>
      </c>
      <c r="I16" s="4">
        <f t="shared" si="3"/>
        <v>0.89272700000000005</v>
      </c>
      <c r="L16" s="16">
        <v>0.143068</v>
      </c>
      <c r="M16" s="13">
        <v>0.144819</v>
      </c>
      <c r="N16" s="13">
        <v>0.12429</v>
      </c>
      <c r="O16" s="20">
        <v>0.10727299999999999</v>
      </c>
    </row>
    <row r="17" spans="1:15" ht="22" customHeight="1">
      <c r="A17" s="7">
        <f t="shared" si="4"/>
        <v>15</v>
      </c>
      <c r="B17" s="18">
        <v>-0.38200000000000001</v>
      </c>
      <c r="C17" s="10">
        <f t="shared" si="0"/>
        <v>0.82461300000000004</v>
      </c>
      <c r="D17" s="13">
        <v>0.67100000000000004</v>
      </c>
      <c r="E17" s="8">
        <f t="shared" si="1"/>
        <v>0.77536099999999997</v>
      </c>
      <c r="F17" s="13">
        <v>0.90400000000000003</v>
      </c>
      <c r="G17" s="8">
        <f t="shared" si="2"/>
        <v>0.76446599999999998</v>
      </c>
      <c r="H17" s="20">
        <v>-0.86</v>
      </c>
      <c r="I17" s="4">
        <f t="shared" si="3"/>
        <v>0.84698300000000004</v>
      </c>
      <c r="L17" s="17">
        <v>0.17538699999999999</v>
      </c>
      <c r="M17" s="13">
        <v>0.22463900000000001</v>
      </c>
      <c r="N17" s="13">
        <v>0.23553399999999999</v>
      </c>
      <c r="O17" s="20">
        <v>0.15301699999999999</v>
      </c>
    </row>
    <row r="18" spans="1:15" ht="22" customHeight="1">
      <c r="A18" s="7">
        <f t="shared" si="4"/>
        <v>16</v>
      </c>
      <c r="B18" s="16">
        <v>0.58599999999999997</v>
      </c>
      <c r="C18" s="8">
        <f t="shared" si="0"/>
        <v>0.77203299999999997</v>
      </c>
      <c r="D18" s="13">
        <v>-0.624</v>
      </c>
      <c r="E18" s="8">
        <f t="shared" si="1"/>
        <v>0.82238199999999995</v>
      </c>
      <c r="F18" s="19">
        <v>-1.2110000000000001</v>
      </c>
      <c r="G18" s="12">
        <f t="shared" si="2"/>
        <v>0.8468</v>
      </c>
      <c r="H18" s="13">
        <v>-0.33300000000000002</v>
      </c>
      <c r="I18" s="5">
        <f t="shared" si="3"/>
        <v>0.81026599999999993</v>
      </c>
      <c r="L18" s="16">
        <v>0.227967</v>
      </c>
      <c r="M18" s="13">
        <v>0.177618</v>
      </c>
      <c r="N18" s="19">
        <v>0.1532</v>
      </c>
      <c r="O18" s="13">
        <v>0.18973400000000001</v>
      </c>
    </row>
    <row r="19" spans="1:15" ht="22" customHeight="1">
      <c r="A19" s="7">
        <f t="shared" si="4"/>
        <v>17</v>
      </c>
      <c r="B19" s="17">
        <v>-1.294</v>
      </c>
      <c r="C19" s="9">
        <f t="shared" si="0"/>
        <v>0.83809200000000006</v>
      </c>
      <c r="D19" s="14">
        <v>-1.86</v>
      </c>
      <c r="E19" s="11">
        <f t="shared" si="1"/>
        <v>0.85858100000000004</v>
      </c>
      <c r="F19" s="13">
        <v>1.0720000000000001</v>
      </c>
      <c r="G19" s="8">
        <f t="shared" si="2"/>
        <v>0.75250700000000004</v>
      </c>
      <c r="H19" s="13">
        <v>1.5680000000000001</v>
      </c>
      <c r="I19" s="5">
        <f t="shared" si="3"/>
        <v>0.73455399999999993</v>
      </c>
      <c r="L19" s="17">
        <v>0.161908</v>
      </c>
      <c r="M19" s="14">
        <v>0.14141899999999999</v>
      </c>
      <c r="N19" s="13">
        <v>0.24749299999999999</v>
      </c>
      <c r="O19" s="13">
        <v>0.26544600000000002</v>
      </c>
    </row>
    <row r="20" spans="1:15" ht="22" customHeight="1">
      <c r="A20" s="7">
        <f t="shared" si="4"/>
        <v>18</v>
      </c>
      <c r="B20" s="16">
        <v>1.171</v>
      </c>
      <c r="C20" s="8">
        <f t="shared" si="0"/>
        <v>0.82155800000000001</v>
      </c>
      <c r="D20" s="13">
        <v>0.92800000000000005</v>
      </c>
      <c r="E20" s="8">
        <f t="shared" si="1"/>
        <v>0.82775299999999996</v>
      </c>
      <c r="F20" s="13">
        <v>-0.16400000000000001</v>
      </c>
      <c r="G20" s="8">
        <f t="shared" si="2"/>
        <v>0.85567799999999994</v>
      </c>
      <c r="H20" s="20">
        <v>-0.84399999999999997</v>
      </c>
      <c r="I20" s="4">
        <f t="shared" si="3"/>
        <v>0.87307400000000002</v>
      </c>
      <c r="L20" s="16">
        <v>0.17844199999999999</v>
      </c>
      <c r="M20" s="13">
        <v>0.17224700000000001</v>
      </c>
      <c r="N20" s="13">
        <v>0.14432200000000001</v>
      </c>
      <c r="O20" s="20">
        <v>0.12692600000000001</v>
      </c>
    </row>
    <row r="21" spans="1:15" ht="22" customHeight="1">
      <c r="A21" s="7">
        <f t="shared" si="4"/>
        <v>19</v>
      </c>
      <c r="B21" s="16">
        <v>1.1919999999999999</v>
      </c>
      <c r="C21" s="8">
        <f t="shared" si="0"/>
        <v>0.75865899999999997</v>
      </c>
      <c r="D21" s="13">
        <v>0.92300000000000004</v>
      </c>
      <c r="E21" s="8">
        <f t="shared" si="1"/>
        <v>0.77347600000000005</v>
      </c>
      <c r="F21" s="13">
        <v>-0.34</v>
      </c>
      <c r="G21" s="8">
        <f t="shared" si="2"/>
        <v>0.843001</v>
      </c>
      <c r="H21" s="20">
        <v>-1.165</v>
      </c>
      <c r="I21" s="4">
        <f t="shared" si="3"/>
        <v>0.88843300000000003</v>
      </c>
      <c r="L21" s="16">
        <v>0.241341</v>
      </c>
      <c r="M21" s="13">
        <v>0.226524</v>
      </c>
      <c r="N21" s="13">
        <v>0.156999</v>
      </c>
      <c r="O21" s="20">
        <v>0.111567</v>
      </c>
    </row>
    <row r="22" spans="1:15" ht="22" customHeight="1">
      <c r="A22" s="7">
        <f t="shared" si="4"/>
        <v>20</v>
      </c>
      <c r="B22" s="18">
        <v>0.73299999999999998</v>
      </c>
      <c r="C22" s="10">
        <f t="shared" si="0"/>
        <v>0.66155999999999993</v>
      </c>
      <c r="D22" s="13">
        <v>2.742</v>
      </c>
      <c r="E22" s="8">
        <f t="shared" si="1"/>
        <v>0.49501799999999996</v>
      </c>
      <c r="F22" s="13">
        <v>7.8E-2</v>
      </c>
      <c r="G22" s="8">
        <f t="shared" si="2"/>
        <v>0.71587400000000001</v>
      </c>
      <c r="H22" s="20">
        <v>-1.0820000000000001</v>
      </c>
      <c r="I22" s="4">
        <f t="shared" si="3"/>
        <v>0.81202399999999997</v>
      </c>
      <c r="L22" s="17">
        <v>0.33844000000000002</v>
      </c>
      <c r="M22" s="13">
        <v>0.50498200000000004</v>
      </c>
      <c r="N22" s="13">
        <v>0.28412599999999999</v>
      </c>
      <c r="O22" s="20">
        <v>0.187976</v>
      </c>
    </row>
    <row r="23" spans="1:15" ht="22" customHeight="1">
      <c r="A23" s="7">
        <f t="shared" si="4"/>
        <v>21</v>
      </c>
      <c r="B23" s="16">
        <v>0.374</v>
      </c>
      <c r="C23" s="8">
        <f t="shared" si="0"/>
        <v>0.80825100000000005</v>
      </c>
      <c r="D23" s="13">
        <v>2.359</v>
      </c>
      <c r="E23" s="8">
        <f t="shared" si="1"/>
        <v>0.75044200000000005</v>
      </c>
      <c r="F23" s="19">
        <v>-0.87</v>
      </c>
      <c r="G23" s="12">
        <f t="shared" si="2"/>
        <v>0.84445400000000004</v>
      </c>
      <c r="H23" s="13">
        <v>-0.38400000000000001</v>
      </c>
      <c r="I23" s="5">
        <f t="shared" si="3"/>
        <v>0.83031999999999995</v>
      </c>
      <c r="L23" s="16">
        <v>0.191749</v>
      </c>
      <c r="M23" s="13">
        <v>0.249558</v>
      </c>
      <c r="N23" s="19">
        <v>0.15554599999999999</v>
      </c>
      <c r="O23" s="13">
        <v>0.16968</v>
      </c>
    </row>
    <row r="24" spans="1:15" ht="22" customHeight="1">
      <c r="A24" s="7">
        <f t="shared" si="4"/>
        <v>22</v>
      </c>
      <c r="B24" s="18">
        <v>-0.495</v>
      </c>
      <c r="C24" s="10">
        <f t="shared" si="0"/>
        <v>0.84221900000000005</v>
      </c>
      <c r="D24" s="13">
        <v>1.923</v>
      </c>
      <c r="E24" s="8">
        <f t="shared" si="1"/>
        <v>0.76422800000000002</v>
      </c>
      <c r="F24" s="13">
        <v>1.8</v>
      </c>
      <c r="G24" s="8">
        <f t="shared" si="2"/>
        <v>0.76817999999999997</v>
      </c>
      <c r="H24" s="20">
        <v>-1.252</v>
      </c>
      <c r="I24" s="4">
        <f t="shared" si="3"/>
        <v>0.86664300000000005</v>
      </c>
      <c r="L24" s="17">
        <v>0.157781</v>
      </c>
      <c r="M24" s="13">
        <v>0.23577200000000001</v>
      </c>
      <c r="N24" s="13">
        <v>0.23182</v>
      </c>
      <c r="O24" s="20">
        <v>0.133357</v>
      </c>
    </row>
    <row r="25" spans="1:15" ht="22" customHeight="1">
      <c r="A25" s="21">
        <f t="shared" si="4"/>
        <v>23</v>
      </c>
      <c r="B25" s="31">
        <v>-0.35599999999999998</v>
      </c>
      <c r="C25" s="32">
        <f t="shared" si="0"/>
        <v>0.85656699999999997</v>
      </c>
      <c r="D25" s="23">
        <v>0.63600000000000001</v>
      </c>
      <c r="E25" s="29">
        <f t="shared" si="1"/>
        <v>0.81064400000000003</v>
      </c>
      <c r="F25" s="23">
        <v>1.538</v>
      </c>
      <c r="G25" s="29">
        <f t="shared" si="2"/>
        <v>0.76886900000000002</v>
      </c>
      <c r="H25" s="24">
        <v>-0.745</v>
      </c>
      <c r="I25" s="30">
        <f t="shared" si="3"/>
        <v>0.87458999999999998</v>
      </c>
      <c r="L25" s="22">
        <v>0.143433</v>
      </c>
      <c r="M25" s="23">
        <v>0.189356</v>
      </c>
      <c r="N25" s="23">
        <v>0.231131</v>
      </c>
      <c r="O25" s="24">
        <v>0.12540999999999999</v>
      </c>
    </row>
    <row r="26" spans="1:15" ht="22" customHeight="1">
      <c r="A26" s="7"/>
      <c r="B26" s="16"/>
      <c r="C26" s="8"/>
      <c r="D26" s="13"/>
      <c r="E26" s="8"/>
      <c r="F26" s="13"/>
      <c r="G26" s="8"/>
      <c r="H26" s="13"/>
      <c r="I26" s="3"/>
    </row>
    <row r="27" spans="1:15" ht="22" customHeight="1">
      <c r="A27" s="7" t="s">
        <v>0</v>
      </c>
      <c r="B27" s="16">
        <f>AVERAGE(B3:B25)</f>
        <v>0.9457391304347823</v>
      </c>
      <c r="C27" s="8">
        <f>AVERAGE(C3:C25)</f>
        <v>0.76745247826086949</v>
      </c>
      <c r="D27" s="13">
        <f t="shared" ref="D27:H27" si="5">AVERAGE(D3:D25)</f>
        <v>0.54121739130434787</v>
      </c>
      <c r="E27" s="8">
        <f>AVERAGE(E3:E25)</f>
        <v>0.78937434782608695</v>
      </c>
      <c r="F27" s="13">
        <f t="shared" si="5"/>
        <v>-0.13547826086956521</v>
      </c>
      <c r="G27" s="8">
        <f>AVERAGE(G3:G25)</f>
        <v>0.81551743478260863</v>
      </c>
      <c r="H27" s="13">
        <f t="shared" si="5"/>
        <v>-0.67134782608695642</v>
      </c>
      <c r="I27" s="3">
        <f>AVERAGE(I3:I25)</f>
        <v>0.84340930434782624</v>
      </c>
    </row>
    <row r="28" spans="1:15" ht="22" customHeight="1">
      <c r="A28" s="7" t="s">
        <v>1</v>
      </c>
      <c r="B28" s="34">
        <f>STDEV(B3:B25)</f>
        <v>1.7049925411031541</v>
      </c>
      <c r="C28" s="25">
        <f t="shared" ref="C28:I28" si="6">STDEV(C3:C25)</f>
        <v>9.8262936946961851E-2</v>
      </c>
      <c r="D28" s="35">
        <f t="shared" si="6"/>
        <v>1.1233909687970183</v>
      </c>
      <c r="E28" s="25">
        <f t="shared" si="6"/>
        <v>7.3550337316208581E-2</v>
      </c>
      <c r="F28" s="35">
        <f t="shared" si="6"/>
        <v>1.047374894658295</v>
      </c>
      <c r="G28" s="25">
        <f t="shared" si="6"/>
        <v>5.2586991637948291E-2</v>
      </c>
      <c r="H28" s="35">
        <f t="shared" si="6"/>
        <v>0.62743109789736717</v>
      </c>
      <c r="I28" s="26">
        <f t="shared" si="6"/>
        <v>3.7696336938553884E-2</v>
      </c>
    </row>
  </sheetData>
  <mergeCells count="5">
    <mergeCell ref="B1:C1"/>
    <mergeCell ref="D1:E1"/>
    <mergeCell ref="F1:G1"/>
    <mergeCell ref="H1:I1"/>
    <mergeCell ref="A1:A2"/>
  </mergeCells>
  <phoneticPr fontId="4" type="noConversion"/>
  <pageMargins left="0.75" right="0.75" top="1" bottom="1" header="0.5" footer="0.5"/>
  <pageSetup scale="6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OLD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 Joong Kim</dc:creator>
  <cp:lastModifiedBy>Seung Joong Kim</cp:lastModifiedBy>
  <cp:lastPrinted>2014-08-05T11:07:35Z</cp:lastPrinted>
  <dcterms:created xsi:type="dcterms:W3CDTF">2014-08-02T19:13:55Z</dcterms:created>
  <dcterms:modified xsi:type="dcterms:W3CDTF">2018-03-27T05:39:54Z</dcterms:modified>
</cp:coreProperties>
</file>