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wenb\Downloads\intel\shanghai.evf.automation\tool\"/>
    </mc:Choice>
  </mc:AlternateContent>
  <xr:revisionPtr revIDLastSave="0" documentId="13_ncr:1_{7B1319E5-B037-430A-A81C-D12A0F362DFE}" xr6:coauthVersionLast="47" xr6:coauthVersionMax="47" xr10:uidLastSave="{00000000-0000-0000-0000-000000000000}"/>
  <bookViews>
    <workbookView xWindow="12285" yWindow="-16320" windowWidth="29040" windowHeight="15840" tabRatio="866" firstSheet="2" activeTab="3" xr2:uid="{2C15258E-4975-4182-9C26-BC2D60D80FAE}"/>
  </bookViews>
  <sheets>
    <sheet name="Tasks" sheetId="1" r:id="rId1"/>
    <sheet name="Open" sheetId="11" r:id="rId2"/>
    <sheet name="Network Port Issue" sheetId="10" r:id="rId3"/>
    <sheet name="VV Bring Up Plan" sheetId="18" r:id="rId4"/>
    <sheet name="Resource" sheetId="14" r:id="rId5"/>
    <sheet name="Sum" sheetId="27" r:id="rId6"/>
    <sheet name="PN Map" sheetId="8" r:id="rId7"/>
    <sheet name="Readiness Checklist" sheetId="16" state="hidden" r:id="rId8"/>
    <sheet name="PO Checklist" sheetId="15" r:id="rId9"/>
    <sheet name="HLP" sheetId="20" r:id="rId10"/>
    <sheet name="Risk" sheetId="19" r:id="rId11"/>
    <sheet name="Timeline" sheetId="22" r:id="rId12"/>
    <sheet name="CPU Inventory" sheetId="3" r:id="rId13"/>
    <sheet name="CPU Balance" sheetId="23" r:id="rId14"/>
    <sheet name="AIC Inventory" sheetId="12" r:id="rId15"/>
    <sheet name="DIMM Inventory" sheetId="7" r:id="rId16"/>
    <sheet name="Chassis Inventory" sheetId="13" r:id="rId17"/>
    <sheet name="Purchase" sheetId="4" r:id="rId18"/>
    <sheet name="Open Lab Layout" sheetId="6" r:id="rId19"/>
    <sheet name="BNC Shipment" sheetId="17" r:id="rId20"/>
    <sheet name="Transformed Data" sheetId="21" r:id="rId21"/>
    <sheet name="Sheet1" sheetId="28" r:id="rId22"/>
  </sheets>
  <definedNames>
    <definedName name="_xlnm._FilterDatabase" localSheetId="14" hidden="1">'AIC Inventory'!$A$3:$J$61</definedName>
    <definedName name="_xlnm._FilterDatabase" localSheetId="12" hidden="1">'CPU Inventory'!$A$1:$Q$28</definedName>
    <definedName name="_xlnm._FilterDatabase" localSheetId="15" hidden="1">'DIMM Inventory'!$A$1:$I$17</definedName>
    <definedName name="_xlnm._FilterDatabase" localSheetId="1" hidden="1">Open!$A$1:$E$28</definedName>
    <definedName name="_xlnm._FilterDatabase" localSheetId="0" hidden="1">Tasks!$A$1:$I$40</definedName>
    <definedName name="_xlnm._FilterDatabase" localSheetId="3" hidden="1">'VV Bring Up Plan'!$A$1:$X$65</definedName>
  </definedNames>
  <calcPr calcId="191028"/>
  <pivotCaches>
    <pivotCache cacheId="0" r:id="rId23"/>
    <pivotCache cacheId="1" r:id="rId24"/>
    <pivotCache cacheId="2" r:id="rId25"/>
    <pivotCache cacheId="3" r:id="rId26"/>
    <pivotCache cacheId="4" r:id="rId27"/>
    <pivotCache cacheId="5" r:id="rId28"/>
    <pivotCache cacheId="6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3" l="1"/>
  <c r="H21" i="13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2" i="18"/>
  <c r="T27" i="3"/>
  <c r="F3" i="23" l="1"/>
  <c r="F4" i="23"/>
  <c r="F5" i="23"/>
  <c r="F6" i="23"/>
  <c r="F7" i="23"/>
  <c r="F8" i="23"/>
  <c r="F9" i="23"/>
  <c r="F10" i="23"/>
  <c r="F11" i="23"/>
  <c r="F2" i="23"/>
  <c r="G3" i="23" l="1"/>
  <c r="G4" i="23"/>
  <c r="G5" i="23"/>
  <c r="G6" i="23"/>
  <c r="G7" i="23"/>
  <c r="G8" i="23"/>
  <c r="G9" i="23"/>
  <c r="G10" i="23"/>
  <c r="G11" i="23"/>
  <c r="G2" i="23"/>
  <c r="C8" i="13"/>
  <c r="C7" i="13"/>
  <c r="C6" i="13"/>
  <c r="C4" i="13"/>
  <c r="C3" i="13"/>
  <c r="Q13" i="7"/>
  <c r="R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tc={807D3A04-AD9B-47E9-BDBD-00A195A83098}</author>
  </authors>
  <commentList>
    <comment ref="E32" authorId="0" shapeId="0" xr:uid="{807D3A04-AD9B-47E9-BDBD-00A195A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ping 60x PDU becaue PDU power are disconnected. Guo Linlin will connect PDU power.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tc={E4408D63-E141-4214-84A9-12A6EB1D03CC}</author>
    <author>tc={A8475988-2288-4063-8BCB-0302685AE45A}</author>
    <author>tc={6C322D70-5124-432A-995C-86E90BFA6CD5}</author>
  </authors>
  <commentList>
    <comment ref="E26" authorId="0" shapeId="0" xr:uid="{E4408D63-E141-4214-84A9-12A6EB1D03CC}">
      <text>
        <t>[Threaded comment]
Your version of Excel allows you to read this threaded comment; however, any edits to it will get removed if the file is opened in a newer version of Excel. Learn more: https://go.microsoft.com/fwlink/?linkid=870924
Comment:
    upgrade to 22016258652</t>
      </text>
    </comment>
    <comment ref="C28" authorId="1" shapeId="0" xr:uid="{A8475988-2288-4063-8BCB-0302685AE45A}">
      <text>
        <t>[Threaded comment]
Your version of Excel allows you to read this threaded comment; however, any edits to it will get removed if the file is opened in a newer version of Excel. Learn more: https://go.microsoft.com/fwlink/?linkid=870924
Comment:
    Faulty</t>
      </text>
    </comment>
    <comment ref="U48" authorId="2" shapeId="0" xr:uid="{6C322D70-5124-432A-995C-86E90BFA6C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15012719487</t>
      </text>
    </comment>
  </commentList>
</comments>
</file>

<file path=xl/sharedStrings.xml><?xml version="1.0" encoding="utf-8"?>
<sst xmlns="http://schemas.openxmlformats.org/spreadsheetml/2006/main" count="3460" uniqueCount="1339">
  <si>
    <t>Index</t>
  </si>
  <si>
    <t>Task Type</t>
  </si>
  <si>
    <t>Tasks</t>
  </si>
  <si>
    <t>Task Owner</t>
  </si>
  <si>
    <t>Task Deadline</t>
  </si>
  <si>
    <t>Dependency</t>
  </si>
  <si>
    <t>Dependency Owner</t>
  </si>
  <si>
    <t>Status</t>
  </si>
  <si>
    <t>Notes</t>
  </si>
  <si>
    <t>Prework</t>
  </si>
  <si>
    <t>One Cloud dummy system ID creation</t>
  </si>
  <si>
    <t>Gao, Kuan</t>
  </si>
  <si>
    <t>WW02.2</t>
  </si>
  <si>
    <t>Anil's approval</t>
  </si>
  <si>
    <t>Done</t>
  </si>
  <si>
    <t>Test BAT</t>
  </si>
  <si>
    <t>Remote testing by US team</t>
  </si>
  <si>
    <t>扭力扳手的扭力</t>
  </si>
  <si>
    <t>7 in/Lb = 80 cNm</t>
  </si>
  <si>
    <t>GNR AP CPU installation training</t>
  </si>
  <si>
    <t>Ian</t>
  </si>
  <si>
    <t>WW02</t>
  </si>
  <si>
    <t>Get a trainer from DE</t>
  </si>
  <si>
    <t>Yang, Vincent</t>
  </si>
  <si>
    <t>Pre-kitting</t>
  </si>
  <si>
    <t>Lin, Wenyan</t>
  </si>
  <si>
    <t>Define qty per type</t>
  </si>
  <si>
    <t>Qty = 30</t>
  </si>
  <si>
    <t>USB hub connectivity issue</t>
  </si>
  <si>
    <t>Ren, Xiangzhen</t>
  </si>
  <si>
    <t>Cancel</t>
  </si>
  <si>
    <t>Connect Y2Prog to NUC, PDU or NUC power cycle. Status report from Ren, Xiangzhen</t>
  </si>
  <si>
    <t>Enable ASD</t>
  </si>
  <si>
    <t>Tech Leads</t>
  </si>
  <si>
    <t>ASD BKM</t>
  </si>
  <si>
    <t>Tian, Menghan</t>
  </si>
  <si>
    <t>Jumper for BNC 提前拨好</t>
  </si>
  <si>
    <t>Jumper name for BNC RP/Modular boards</t>
  </si>
  <si>
    <t>Jumper J3A4/J3A5 for AVC 提前拨好</t>
  </si>
  <si>
    <t>Pre-build USB relay</t>
  </si>
  <si>
    <t>Open</t>
  </si>
  <si>
    <t>Instrumentation per form factor</t>
  </si>
  <si>
    <t>Share on WW01.4</t>
  </si>
  <si>
    <t>Pre-build KVM</t>
  </si>
  <si>
    <t>Zhang, Yan</t>
  </si>
  <si>
    <t>Pre-build PDU</t>
  </si>
  <si>
    <t>Audit PDU configuration per BKM</t>
  </si>
  <si>
    <t>Pre-build NUC</t>
  </si>
  <si>
    <t>Zhu, Yuanyuan</t>
  </si>
  <si>
    <t>NUC's are placed to the PID lab benches</t>
  </si>
  <si>
    <t>PID Lab</t>
  </si>
  <si>
    <t>Update 5x GNR One Cloud System ID</t>
  </si>
  <si>
    <t>Downtime is required</t>
  </si>
  <si>
    <t xml:space="preserve">PDU理线 </t>
  </si>
  <si>
    <t>Guo, Linlin/Cheng, Xun</t>
  </si>
  <si>
    <t>包线管</t>
  </si>
  <si>
    <t>follow after network cabling completion</t>
  </si>
  <si>
    <t>大理线</t>
  </si>
  <si>
    <t>Completed Type-B 21x benches (total 24) and 6x type-A shelves (total 11)</t>
  </si>
  <si>
    <t>Repair BIOS header pin</t>
  </si>
  <si>
    <t>Rework Team</t>
  </si>
  <si>
    <t>Assemble 10x BNC POK (no M.2, no ITP)</t>
  </si>
  <si>
    <t>POK, Board availability</t>
  </si>
  <si>
    <t>Pending</t>
  </si>
  <si>
    <t>Assemble 20x BNC CC (no M.2, no ITP)</t>
  </si>
  <si>
    <t>Hu, Chengming and Cao, Yuan completed 20 units</t>
  </si>
  <si>
    <t>Bring up 13x AVC POK w/ VIS Si</t>
  </si>
  <si>
    <t>WW06</t>
  </si>
  <si>
    <t>Enable 5x GNR relay, ASD, etc</t>
  </si>
  <si>
    <t>WW02.4</t>
  </si>
  <si>
    <t>Update floor map and tracker</t>
  </si>
  <si>
    <t>Network port issue</t>
  </si>
  <si>
    <r>
      <rPr>
        <sz val="11"/>
        <color rgb="FF000000"/>
        <rFont val="Calibri"/>
      </rPr>
      <t xml:space="preserve">Escalated to IT for fix. </t>
    </r>
    <r>
      <rPr>
        <sz val="11"/>
        <color rgb="FFFF0000"/>
        <rFont val="Calibri"/>
      </rPr>
      <t>Must be fixed and tested before CNY</t>
    </r>
    <r>
      <rPr>
        <sz val="11"/>
        <color theme="1"/>
        <rFont val="Calibri"/>
      </rPr>
      <t>, IT POC He, Binjie</t>
    </r>
  </si>
  <si>
    <t>Zhang, Xiong to check IT n/w cabling</t>
  </si>
  <si>
    <t>Network cable re-labeling</t>
  </si>
  <si>
    <t>Zhang, Xiong</t>
  </si>
  <si>
    <t>WW01.2</t>
  </si>
  <si>
    <t>PDU outlet naming</t>
  </si>
  <si>
    <t>Naming convension rules</t>
  </si>
  <si>
    <t>Fit 2x HSIO full config POK's on one bench</t>
  </si>
  <si>
    <t>Ian Liu</t>
  </si>
  <si>
    <t>WW06.5</t>
  </si>
  <si>
    <t>Open Lab</t>
  </si>
  <si>
    <t>Free up racks occupied by PAIV</t>
  </si>
  <si>
    <t>WW02.1</t>
  </si>
  <si>
    <t>Closed</t>
  </si>
  <si>
    <t>安装 5486 PDU</t>
  </si>
  <si>
    <t>Move 5486 PDU to open lab, plan to install on WW02.2</t>
  </si>
  <si>
    <t>5482 PDU 上电</t>
  </si>
  <si>
    <t>Zhang, Xiong/Wu, Yunpeng/Zhou, Yulin/Zeng, Yongjun/Sheng, Yi</t>
  </si>
  <si>
    <t>Completed for empty racks/benches</t>
  </si>
  <si>
    <t>5486 PDU 上电</t>
  </si>
  <si>
    <t>All racks</t>
  </si>
  <si>
    <t>Install 5205 PDU 上电</t>
  </si>
  <si>
    <t>Completed all benches and racks except B01-B04 (outlets are used by PAIV systems)</t>
  </si>
  <si>
    <t>Rack 贴SUT Name标签</t>
  </si>
  <si>
    <t>WW01.4</t>
  </si>
  <si>
    <t>Shutdown air condition</t>
  </si>
  <si>
    <t>安装Network cables</t>
  </si>
  <si>
    <t>To be completed on WW02.4 except for B01-B04 (ports are used by PAIV systems)</t>
  </si>
  <si>
    <t>Record PDU serial numbers</t>
  </si>
  <si>
    <t>WW02.5</t>
  </si>
  <si>
    <t>Next step to generate client ID and DDI registration</t>
  </si>
  <si>
    <t>WW03</t>
  </si>
  <si>
    <t>Purchase</t>
  </si>
  <si>
    <t>Debug room and tools</t>
  </si>
  <si>
    <t>SHZ1 2F Debug Room</t>
  </si>
  <si>
    <t>吊牌，网线标签纸</t>
  </si>
  <si>
    <t>扭力扳手的刀头</t>
  </si>
  <si>
    <t>Picture and shopping link, 5</t>
  </si>
  <si>
    <t>https://item.jd.com/10065888110412.html#crumb-wrap</t>
  </si>
  <si>
    <t>Air blowing ball</t>
  </si>
  <si>
    <t>Date</t>
  </si>
  <si>
    <t>From</t>
  </si>
  <si>
    <t>Owner</t>
  </si>
  <si>
    <t>WW01.3</t>
  </si>
  <si>
    <t>26 Idaville packing material in mini cluster lab inside outside and SHZ1 landing platform, move to SHZ1 1F landing platform 6333 janitor phone</t>
  </si>
  <si>
    <t>Ju, Yujing</t>
  </si>
  <si>
    <t>SHZ1 asset management access rejects Vincent will approve</t>
  </si>
  <si>
    <t>barcode scanner, trolley  - scanner arrived 3, Vincet will give one trolley</t>
  </si>
  <si>
    <t>35 BNC boards, 10 BNC boards, ITP, NUC, SHZ2 3F short of space</t>
  </si>
  <si>
    <t>PO/PPO CPU Jumper for BNC RP/Moduler boards</t>
  </si>
  <si>
    <t>Missing USB relay jumper cables</t>
  </si>
  <si>
    <t xml:space="preserve">Some NUC's are not configured for auto start mode </t>
  </si>
  <si>
    <t>Missing some network cables for open lab L12</t>
  </si>
  <si>
    <t>WW01.5</t>
  </si>
  <si>
    <t>Receiving 1300+ AIC. Need to compare the expected qty vs the received qty. Physically grouping them by device type with visible labels in the inventory room</t>
  </si>
  <si>
    <t>Readiness update by tech leads - WW02.1</t>
  </si>
  <si>
    <t>Torque 7 Lb convert to 80 cNm GNR AP can boot</t>
  </si>
  <si>
    <t>Code B7 seen when 8x DIMM installed, wait 5 minutes before entering BIOS</t>
  </si>
  <si>
    <t>BMC flash failure, solution is to use BIOS Y2Prog</t>
  </si>
  <si>
    <t>Both Y2Prog connected, failed to flash BMC, BMC can be detected</t>
  </si>
  <si>
    <t>Short of 5 rack shelves, get 6 pcs from external store</t>
  </si>
  <si>
    <t>Help needed from PAIV</t>
  </si>
  <si>
    <t>Thanks Yunpeng and Yulin for fixing a BIOS header pin</t>
  </si>
  <si>
    <t>WW02.3</t>
  </si>
  <si>
    <t>Lin Yan and Xu, Michael have CPU and DIMM mapping sheet</t>
  </si>
  <si>
    <t>HSIO machine PythonSV fail to unlock, provide host names to Kuan, check unlock registration status, currently 2-3 NUC's with the problem, waiting for BAT testing which will also unlock PythonSV</t>
  </si>
  <si>
    <t>CPU heatsink 固定框架，收集，</t>
  </si>
  <si>
    <t>CPU heatsink 固定框架 统计数量</t>
  </si>
  <si>
    <t>HSIO system need more space for peripherals, Vincent will talk to Nessia</t>
  </si>
  <si>
    <t>静电带到货</t>
  </si>
  <si>
    <t xml:space="preserve">Get compound paste from DE </t>
  </si>
  <si>
    <t>Zhou, Yulin/Wu, Yunpeng</t>
  </si>
  <si>
    <t>12.8g x3, 1.5g per CPU</t>
  </si>
  <si>
    <t>Training to use compound paster</t>
  </si>
  <si>
    <t>1/28 afternoon training</t>
  </si>
  <si>
    <t>Backup for Zhu, Yuanyuan and Zhang, Yan between 1/28 and 1/30</t>
  </si>
  <si>
    <t>One Type A shelf size is small</t>
  </si>
  <si>
    <t>Guo, Linlin</t>
  </si>
  <si>
    <t>WW03.2</t>
  </si>
  <si>
    <t>Check with US team the CPU compount paste amount needed per CPU</t>
  </si>
  <si>
    <t>Prefer debug space on SHZ1 4F PID lab</t>
  </si>
  <si>
    <t>WW03.3</t>
  </si>
  <si>
    <t>SUT's and instruments are connected to correct PDU sockets per power mapping in the rack design spec</t>
  </si>
  <si>
    <t>DONE</t>
  </si>
  <si>
    <t>add new PDU accounts</t>
  </si>
  <si>
    <t>ITP and NUC are not connected to right PDU sockets, fixed for all installed systems</t>
  </si>
  <si>
    <t>Sheng, Yi</t>
  </si>
  <si>
    <t>Lin Wenyan ownes consumable material checkin and checkout</t>
  </si>
  <si>
    <t>Inventory tracking for consumable materials to be updated by Lin Wenyan and Gu Qiangguang</t>
  </si>
  <si>
    <t>Process for debugging faulty materials</t>
  </si>
  <si>
    <t>NUC reconfiguration</t>
  </si>
  <si>
    <t>Hu, Chengming</t>
  </si>
  <si>
    <t>WW03.4</t>
  </si>
  <si>
    <t>Share the learning from LOM installation error to all technicians</t>
  </si>
  <si>
    <t xml:space="preserve">Check LOM installation for all installed systems </t>
  </si>
  <si>
    <t xml:space="preserve">BAT training for technician team after CNY </t>
  </si>
  <si>
    <t>Rework for PPO boards, check w/ Zhang, Luming and Lai, Caifu for BKM</t>
  </si>
  <si>
    <t>Implement 4 eye check</t>
  </si>
  <si>
    <t>Ask Zhang, Luming and Lai, Caifu anything could damage a board</t>
  </si>
  <si>
    <t>More space needed for systems with HSBP</t>
  </si>
  <si>
    <t>WW04.6</t>
  </si>
  <si>
    <t>Help team to get familiar with AVC board rework PO phase Bulletin#6a</t>
  </si>
  <si>
    <t>Confirm if jumper J9A6 for AVC is required or not. What's the jumper for BNC.</t>
  </si>
  <si>
    <t>Kuan/Menghan</t>
  </si>
  <si>
    <t>WW05.1</t>
  </si>
  <si>
    <t>Borrow 2x GNR AP heatsinks</t>
  </si>
  <si>
    <t>Location</t>
  </si>
  <si>
    <t>IP</t>
  </si>
  <si>
    <r>
      <t>Z1</t>
    </r>
    <r>
      <rPr>
        <sz val="11"/>
        <color rgb="FF000000"/>
        <rFont val="Calibri"/>
        <family val="2"/>
        <charset val="1"/>
      </rPr>
      <t>-04-047 071C  (row5 rack2 sut4 NUC)</t>
    </r>
  </si>
  <si>
    <t>N</t>
  </si>
  <si>
    <t>no cable connected</t>
  </si>
  <si>
    <t>ZZ14147007S0502 Z1-04-047-89 ETH/NUC</t>
  </si>
  <si>
    <t>Y</t>
  </si>
  <si>
    <t>cable connected</t>
  </si>
  <si>
    <t>Z1-01-047-61</t>
  </si>
  <si>
    <t>10.112.122.134</t>
  </si>
  <si>
    <t>Z1-01-047-75</t>
  </si>
  <si>
    <t>10.112.122.164</t>
  </si>
  <si>
    <t>Z1-04-047</t>
  </si>
  <si>
    <t>10.112.122.175</t>
  </si>
  <si>
    <t>Z1-01-047-6E/201A</t>
  </si>
  <si>
    <t>10.112.122.205</t>
  </si>
  <si>
    <t>Z1-01-047-72 (BD)</t>
  </si>
  <si>
    <t>10.112.122.208</t>
  </si>
  <si>
    <t>Z1-01-047-6E/026A</t>
  </si>
  <si>
    <t>10.112.122.226</t>
  </si>
  <si>
    <t>Z1-04-047-149</t>
  </si>
  <si>
    <t>10.112.98.233</t>
  </si>
  <si>
    <t>Z1-04-047-156</t>
  </si>
  <si>
    <t>10.112.98.234</t>
  </si>
  <si>
    <t>Z1-01-047-6E/151A</t>
  </si>
  <si>
    <t>10.112.98.246</t>
  </si>
  <si>
    <t>z1-04-047-6E 182B</t>
  </si>
  <si>
    <t>10.112.98.81</t>
  </si>
  <si>
    <t>z1-04-047-6E 070A</t>
  </si>
  <si>
    <t>10.112.98.82</t>
  </si>
  <si>
    <t>z1-04-047-6E 193C</t>
  </si>
  <si>
    <t>10.112.98.106</t>
  </si>
  <si>
    <t>Duplicated port name</t>
  </si>
  <si>
    <t>10.112.98.128</t>
  </si>
  <si>
    <t>z1-04-047 039B</t>
  </si>
  <si>
    <t>10.112.98.143</t>
  </si>
  <si>
    <t>z1-04-047-6E 212A</t>
  </si>
  <si>
    <t>10.112.98.144</t>
  </si>
  <si>
    <t>z1-04-047-6E 209D</t>
  </si>
  <si>
    <t>10.112.98.148</t>
  </si>
  <si>
    <t>Fixed</t>
  </si>
  <si>
    <t>z1-04-047-106-C</t>
  </si>
  <si>
    <t>10.112.98.170</t>
  </si>
  <si>
    <t>z1-04-047-6E 214D</t>
  </si>
  <si>
    <t>10.112.98.175</t>
  </si>
  <si>
    <t>z1-04-047-6E 223A</t>
  </si>
  <si>
    <t>10.112.98.226</t>
  </si>
  <si>
    <t>z1-04-047-6E 223B</t>
  </si>
  <si>
    <t>10.112.98.228</t>
  </si>
  <si>
    <t>z1-01-047-70 A</t>
  </si>
  <si>
    <t>10.112.122.174</t>
  </si>
  <si>
    <t>Config Identifier</t>
  </si>
  <si>
    <t>System ID</t>
  </si>
  <si>
    <t>QDF</t>
  </si>
  <si>
    <t>CPU QTY</t>
  </si>
  <si>
    <t>Description</t>
  </si>
  <si>
    <t>HSD-ES</t>
  </si>
  <si>
    <t>Chassis</t>
  </si>
  <si>
    <t>Chassis Change</t>
  </si>
  <si>
    <t>Chassis QTY</t>
  </si>
  <si>
    <t>DIMM</t>
  </si>
  <si>
    <t>DIMM QTY</t>
  </si>
  <si>
    <t>CXL.MEM</t>
  </si>
  <si>
    <t>IO</t>
  </si>
  <si>
    <t>Storage</t>
  </si>
  <si>
    <t>Tech Lead</t>
  </si>
  <si>
    <t>Peripheral Status</t>
  </si>
  <si>
    <t>Full HW Config Complete</t>
  </si>
  <si>
    <t>Build Short</t>
  </si>
  <si>
    <t>ETA</t>
  </si>
  <si>
    <t>BAT</t>
  </si>
  <si>
    <t>BAT Status</t>
  </si>
  <si>
    <t>BAT Complete</t>
  </si>
  <si>
    <t>Comment</t>
  </si>
  <si>
    <t>SH001</t>
  </si>
  <si>
    <t>zz14l47007s0601</t>
  </si>
  <si>
    <t>Q2TJ</t>
  </si>
  <si>
    <t>MEM CfgX only</t>
  </si>
  <si>
    <t>POK</t>
  </si>
  <si>
    <t>RE32</t>
  </si>
  <si>
    <t>PO</t>
  </si>
  <si>
    <t>N/A</t>
  </si>
  <si>
    <t>Release w/ BAT</t>
  </si>
  <si>
    <t>SH002</t>
  </si>
  <si>
    <t>zz14l47005s0103</t>
  </si>
  <si>
    <t>Q2V4</t>
  </si>
  <si>
    <t>CC</t>
  </si>
  <si>
    <t>SH003</t>
  </si>
  <si>
    <t>zz14l47005s0402</t>
  </si>
  <si>
    <t>Q2TK</t>
  </si>
  <si>
    <t>MEM CfgX Only</t>
  </si>
  <si>
    <t>SH004</t>
  </si>
  <si>
    <t>zz14l47005s0303</t>
  </si>
  <si>
    <t>WW05.0</t>
  </si>
  <si>
    <t>PXE slowness issue</t>
  </si>
  <si>
    <t>SH005</t>
  </si>
  <si>
    <t>zz14l47005s0104</t>
  </si>
  <si>
    <t>Q2TM</t>
  </si>
  <si>
    <t>SH006</t>
  </si>
  <si>
    <t>zz14l47007s0503</t>
  </si>
  <si>
    <t>MEM CfgX + 2x Intel AIC + 0x Storage</t>
  </si>
  <si>
    <t>1x CMV 100GbE
1x CMV 100GbE OCP</t>
  </si>
  <si>
    <t>Full Config OK</t>
  </si>
  <si>
    <t>SH007</t>
  </si>
  <si>
    <t>zz14l47007s0103</t>
  </si>
  <si>
    <t>2x CMV 200GbE</t>
  </si>
  <si>
    <t>IO OK</t>
  </si>
  <si>
    <t>WW05.5</t>
  </si>
  <si>
    <t>run out of RE32, use RA64</t>
  </si>
  <si>
    <t>SH008</t>
  </si>
  <si>
    <t>zz14l47001s0802</t>
  </si>
  <si>
    <t>Q2U2</t>
  </si>
  <si>
    <t>2x CNV 200GbE</t>
  </si>
  <si>
    <t>SH009</t>
  </si>
  <si>
    <t>MEM CfgX + 1x RPB + 1x Storage</t>
  </si>
  <si>
    <t>POK to CC</t>
  </si>
  <si>
    <t>1x RPB</t>
  </si>
  <si>
    <t>1x Gen4 U.2</t>
  </si>
  <si>
    <t>1 Q2V4 Faulty</t>
  </si>
  <si>
    <t>post code FF, 00, 1x CPU is tested faulty with test BIOS</t>
  </si>
  <si>
    <t>SH010</t>
  </si>
  <si>
    <t>zz14l47007s0603</t>
  </si>
  <si>
    <t>1x Gen5 U.2</t>
  </si>
  <si>
    <t>Storage OK</t>
  </si>
  <si>
    <t>SH011</t>
  </si>
  <si>
    <t>zz14l47007s0602</t>
  </si>
  <si>
    <t>RC32</t>
  </si>
  <si>
    <t>SH012</t>
  </si>
  <si>
    <t>zz14l47005s0301</t>
  </si>
  <si>
    <t>Lend to SRE</t>
  </si>
  <si>
    <t>SH013</t>
  </si>
  <si>
    <t>zz14l47007s0202</t>
  </si>
  <si>
    <t>SH014</t>
  </si>
  <si>
    <t>zz14l47007s0203</t>
  </si>
  <si>
    <t>SH015</t>
  </si>
  <si>
    <t>zz14l47008s0201</t>
  </si>
  <si>
    <t>WW05.2</t>
  </si>
  <si>
    <t>move to row 1</t>
  </si>
  <si>
    <t>SH016</t>
  </si>
  <si>
    <t>zz14l47007s0101</t>
  </si>
  <si>
    <t>1x CMV 25GbE
1x CMV 25GbE OCP</t>
  </si>
  <si>
    <t>SH017</t>
  </si>
  <si>
    <t>zz14l47007s0102</t>
  </si>
  <si>
    <t>SH018</t>
  </si>
  <si>
    <t>zz14l47003s0802</t>
  </si>
  <si>
    <t>HSIO full IO cfg</t>
  </si>
  <si>
    <t>MIX</t>
  </si>
  <si>
    <t>2/10: passed mem only BAT test</t>
  </si>
  <si>
    <t>SH019</t>
  </si>
  <si>
    <t>zz14l47003s0702</t>
  </si>
  <si>
    <t>HSIO</t>
  </si>
  <si>
    <t>SH020</t>
  </si>
  <si>
    <t>zz14l47007s0303</t>
  </si>
  <si>
    <t>Q2U4</t>
  </si>
  <si>
    <t>RA64</t>
  </si>
  <si>
    <t>SH021</t>
  </si>
  <si>
    <t>zz14l47007s0403</t>
  </si>
  <si>
    <t>SH022</t>
  </si>
  <si>
    <t>zz14l47008s0302</t>
  </si>
  <si>
    <t>2x CNV 25GbE</t>
  </si>
  <si>
    <t>SH023</t>
  </si>
  <si>
    <t>zz14l47004s0706</t>
  </si>
  <si>
    <t>Q2TH</t>
  </si>
  <si>
    <t>MEM CfgX + 2x Intel AIC + 2x Storage</t>
  </si>
  <si>
    <t>2x CNV 25GbE --&gt; 2x CMV 100GbE</t>
  </si>
  <si>
    <t>2x Gen5 U.2</t>
  </si>
  <si>
    <t>WW05.4</t>
  </si>
  <si>
    <t>SH024</t>
  </si>
  <si>
    <t>zz14l47004s0601</t>
  </si>
  <si>
    <t>2x MT.Evans</t>
  </si>
  <si>
    <t>1x Gen4 U.2
1x Gen5 U.2</t>
  </si>
  <si>
    <t>PO w/ test BIOS</t>
  </si>
  <si>
    <t>Passed BAT</t>
  </si>
  <si>
    <t>2x Q2U4 faulty CPU's can boot with test BIOS</t>
  </si>
  <si>
    <t>SH025</t>
  </si>
  <si>
    <t>zz14l47007s0502</t>
  </si>
  <si>
    <t>2x Gen4 U.2</t>
  </si>
  <si>
    <t>SH026</t>
  </si>
  <si>
    <t>zz14l47004s0103</t>
  </si>
  <si>
    <t>1x CMV 25GbE
1x CMV 100GbE OCP</t>
  </si>
  <si>
    <t>Repaired by replacing a CC. Troubleshoot fan slowess issue on the old CC later</t>
  </si>
  <si>
    <t>SH027</t>
  </si>
  <si>
    <t>zz14l47001s0701</t>
  </si>
  <si>
    <t>2 Q2TJ faulty</t>
  </si>
  <si>
    <t>2 Q2TJ can boot with test BIOS, need to use a POK board</t>
  </si>
  <si>
    <t>SH028</t>
  </si>
  <si>
    <t>zz14l47005s0302</t>
  </si>
  <si>
    <t>SH029</t>
  </si>
  <si>
    <t>zz14l47008s0202</t>
  </si>
  <si>
    <t>SH030</t>
  </si>
  <si>
    <t>zz14l47008s0203</t>
  </si>
  <si>
    <t>SH031</t>
  </si>
  <si>
    <t>zz14l47005s0203</t>
  </si>
  <si>
    <t>SH032</t>
  </si>
  <si>
    <t>zz14l47005s0204</t>
  </si>
  <si>
    <t>Q2TL</t>
  </si>
  <si>
    <t>Removed 2x CMV</t>
  </si>
  <si>
    <t>CPU UPI Issue</t>
  </si>
  <si>
    <t>Test 2 Q2TL with test BIOS
Booted up with test BIOS without CMV, failed if install CMV</t>
  </si>
  <si>
    <t>SH033</t>
  </si>
  <si>
    <t>zz14l47005s0401</t>
  </si>
  <si>
    <t>SH034</t>
  </si>
  <si>
    <t>zz14l47004s0203</t>
  </si>
  <si>
    <t>SH035</t>
  </si>
  <si>
    <t>zz14l47004s0306</t>
  </si>
  <si>
    <t>SH036</t>
  </si>
  <si>
    <t>zz14l47004s1203</t>
  </si>
  <si>
    <t>SH037</t>
  </si>
  <si>
    <t>zz14l47005s0403</t>
  </si>
  <si>
    <t>SH038</t>
  </si>
  <si>
    <t>zz14l47004s0803</t>
  </si>
  <si>
    <t>1x CNV 100GbE
1x CNV 100GbE OCP</t>
  </si>
  <si>
    <t>SH039</t>
  </si>
  <si>
    <t>zz14l47004s0903</t>
  </si>
  <si>
    <t>WW06.0</t>
  </si>
  <si>
    <t>Testing BAT w/ CenOS</t>
  </si>
  <si>
    <t>SH040</t>
  </si>
  <si>
    <t>zz14l47004s1106</t>
  </si>
  <si>
    <t>MEM CfgX + 2x 3rd party AIC + 2x Storage</t>
  </si>
  <si>
    <t>1x MLNX CX7
1x MLNX CX7 OCP</t>
  </si>
  <si>
    <t>2 Q2U2 faulty</t>
  </si>
  <si>
    <t>Faulty CPU</t>
  </si>
  <si>
    <t>SH041</t>
  </si>
  <si>
    <t>zz14l47004s0102</t>
  </si>
  <si>
    <t>MEM CfgX + 6x MIX AIC + 8x Storage</t>
  </si>
  <si>
    <r>
      <rPr>
        <sz val="11"/>
        <color rgb="FF000000"/>
        <rFont val="Calibri"/>
      </rPr>
      <t xml:space="preserve">1x CMV 100GbE
1x CMV 25GbE OCP
</t>
    </r>
    <r>
      <rPr>
        <sz val="11"/>
        <color rgb="FFFF0000"/>
        <rFont val="Calibri"/>
      </rPr>
      <t xml:space="preserve">2x CNV 25GbE
1x MT.Evans
</t>
    </r>
    <r>
      <rPr>
        <sz val="11"/>
        <color rgb="FF000000"/>
        <rFont val="Calibri"/>
      </rPr>
      <t>1x MLNX CX6</t>
    </r>
  </si>
  <si>
    <t>4x Gen4 U.2
4x Gen5 U.2</t>
  </si>
  <si>
    <t>Partial IO OK, Storage OK</t>
  </si>
  <si>
    <t>space constraint</t>
  </si>
  <si>
    <t>SH042</t>
  </si>
  <si>
    <t>zz14l47004s0202</t>
  </si>
  <si>
    <t>MEM CfgX + 1x Intel AIC + 2x Storage</t>
  </si>
  <si>
    <t>8x CA64</t>
  </si>
  <si>
    <t>1x CMV 25GbE</t>
  </si>
  <si>
    <t>SH043</t>
  </si>
  <si>
    <t>zz14l47004s0305</t>
  </si>
  <si>
    <t>1x CNV 25GbE</t>
  </si>
  <si>
    <t>SH044</t>
  </si>
  <si>
    <t>zz14l47004s0402</t>
  </si>
  <si>
    <t>Q2TP</t>
  </si>
  <si>
    <t>MEM CfgX + 1x 3rd party AIC + 2x Storage</t>
  </si>
  <si>
    <t>1x MLNX CX6</t>
  </si>
  <si>
    <t>IO OK, Storage OK</t>
  </si>
  <si>
    <t>SH046</t>
  </si>
  <si>
    <t>zz14l47004s0602</t>
  </si>
  <si>
    <t>4x CB128</t>
  </si>
  <si>
    <t>SH047</t>
  </si>
  <si>
    <t>zz14l47004s0705</t>
  </si>
  <si>
    <t>1x MT.Evans</t>
  </si>
  <si>
    <t>SH045</t>
  </si>
  <si>
    <t>zz14l47004s0502</t>
  </si>
  <si>
    <t>Use MCIO-&gt;CEM cable M58607-002</t>
  </si>
  <si>
    <t>SH048</t>
  </si>
  <si>
    <t>zz14l47004s0802</t>
  </si>
  <si>
    <t>1 Q2TK faulty</t>
  </si>
  <si>
    <t>CPU cannot boot with test BIOS 彻底坏的CPU</t>
  </si>
  <si>
    <t>SH049</t>
  </si>
  <si>
    <t>zz14l47004s0801</t>
  </si>
  <si>
    <t>Q2TN</t>
  </si>
  <si>
    <t>SH050</t>
  </si>
  <si>
    <t>zz14l47004s0901</t>
  </si>
  <si>
    <t>DIMM Issue</t>
  </si>
  <si>
    <t>SH051</t>
  </si>
  <si>
    <t>zz14l47004s1001</t>
  </si>
  <si>
    <t>WW06.1</t>
  </si>
  <si>
    <t>SH052</t>
  </si>
  <si>
    <t>zz14l47004s1201</t>
  </si>
  <si>
    <t>SH053</t>
  </si>
  <si>
    <t>zz14l47004s1003</t>
  </si>
  <si>
    <t>SH054</t>
  </si>
  <si>
    <t>zz14l47001s0801</t>
  </si>
  <si>
    <t>SH055</t>
  </si>
  <si>
    <t>zz14l47008s0501</t>
  </si>
  <si>
    <t>SH056</t>
  </si>
  <si>
    <t>zz14l47008s0502</t>
  </si>
  <si>
    <t>MEM CfgX + 1x Intel AIC + 0x Storage</t>
  </si>
  <si>
    <t>CMV 25GbE</t>
  </si>
  <si>
    <t>SH057</t>
  </si>
  <si>
    <t>zz14l47001s0803</t>
  </si>
  <si>
    <t>No CPU</t>
  </si>
  <si>
    <t>SH058</t>
  </si>
  <si>
    <t>zz14l47004s0902</t>
  </si>
  <si>
    <r>
      <rPr>
        <sz val="11"/>
        <color rgb="FF000000"/>
        <rFont val="Calibri"/>
      </rPr>
      <t xml:space="preserve">2x CMV 200GbE
2x CNV 200GbE
</t>
    </r>
    <r>
      <rPr>
        <sz val="11"/>
        <color rgb="FFFF0000"/>
        <rFont val="Calibri"/>
      </rPr>
      <t xml:space="preserve">1x MT.Evans
</t>
    </r>
    <r>
      <rPr>
        <sz val="11"/>
        <color rgb="FF000000"/>
        <rFont val="Calibri"/>
      </rPr>
      <t>1x MLNX CX6</t>
    </r>
  </si>
  <si>
    <t>Removed 2x CMV and 1x MLNX CX6</t>
  </si>
  <si>
    <t>WW06.2</t>
  </si>
  <si>
    <t>1 CPU severly oxidative</t>
  </si>
  <si>
    <t xml:space="preserve">Test 2 Q2V4 with normal/test BIOS
2/10 hang at 55 when normal BIO and CX6, can boot with test BIOS w/o CMV, failed if install CX6 </t>
  </si>
  <si>
    <t>WW04</t>
  </si>
  <si>
    <t>WW05</t>
  </si>
  <si>
    <t>Mon</t>
  </si>
  <si>
    <t>Tue</t>
  </si>
  <si>
    <t>Wed</t>
  </si>
  <si>
    <t>Thu</t>
  </si>
  <si>
    <t>Friday</t>
  </si>
  <si>
    <t>Fri</t>
  </si>
  <si>
    <t>Sat</t>
  </si>
  <si>
    <t>Sun</t>
  </si>
  <si>
    <t>Byo</t>
  </si>
  <si>
    <t>Bringup</t>
  </si>
  <si>
    <t>Guo Linlin</t>
  </si>
  <si>
    <t>Cabling</t>
  </si>
  <si>
    <t>He Jiale</t>
  </si>
  <si>
    <t>Zeng Yongjun</t>
  </si>
  <si>
    <t>L12</t>
  </si>
  <si>
    <t>Hu Chengming</t>
  </si>
  <si>
    <t>BNC CC</t>
  </si>
  <si>
    <t>Neu</t>
  </si>
  <si>
    <t>Zhang Yan</t>
  </si>
  <si>
    <t>Wen Mengtian</t>
  </si>
  <si>
    <t>Chu Xinrong</t>
  </si>
  <si>
    <t>Fan, Mingjian</t>
  </si>
  <si>
    <t>Cheng Xun</t>
  </si>
  <si>
    <t>Ren Xiangzhen</t>
  </si>
  <si>
    <t>Cao Yuan</t>
  </si>
  <si>
    <t>Lei Xiang</t>
  </si>
  <si>
    <t>Sheng Yi</t>
  </si>
  <si>
    <t>Zhang Xiong</t>
  </si>
  <si>
    <t>Fei Yuming</t>
  </si>
  <si>
    <t>Rework</t>
  </si>
  <si>
    <t>Pac</t>
  </si>
  <si>
    <t>Wu, Yunpeng</t>
  </si>
  <si>
    <t>Zhou, Yulin</t>
  </si>
  <si>
    <t>Inventory</t>
  </si>
  <si>
    <t>Pax</t>
  </si>
  <si>
    <t xml:space="preserve">Before </t>
  </si>
  <si>
    <t>After</t>
  </si>
  <si>
    <t>Team Lead</t>
  </si>
  <si>
    <t>He, Jiale</t>
  </si>
  <si>
    <t>Chu, Xingrong</t>
  </si>
  <si>
    <t>CPU Installation</t>
  </si>
  <si>
    <t>Hu, Chengming and Zeng, Yongjun</t>
  </si>
  <si>
    <t>Fei, Yuming</t>
  </si>
  <si>
    <t>Wen, Mengtian and Chu, Xinrong</t>
  </si>
  <si>
    <t>Run BAT</t>
  </si>
  <si>
    <t>Zeng, Yongjun</t>
  </si>
  <si>
    <t>BAT Pre-requisite</t>
  </si>
  <si>
    <t>Lei, Xiang</t>
  </si>
  <si>
    <t>Row Labels</t>
  </si>
  <si>
    <t>Count of Status</t>
  </si>
  <si>
    <t>Sum of Full HW Config Complete</t>
  </si>
  <si>
    <t>Sum of BAT Complete</t>
  </si>
  <si>
    <t>Sum of Build Short</t>
  </si>
  <si>
    <t>Grand Total</t>
  </si>
  <si>
    <t> GNR-AP System Config Consolidated Sheet.xlsx</t>
  </si>
  <si>
    <t>Fill out BL , BR-BU by EO</t>
  </si>
  <si>
    <t>In Stock</t>
  </si>
  <si>
    <t>Configuration Spec</t>
  </si>
  <si>
    <t>Configuration Category</t>
  </si>
  <si>
    <t>Part Number</t>
  </si>
  <si>
    <t>Part Description</t>
  </si>
  <si>
    <t>YES</t>
  </si>
  <si>
    <t>SSDPEK1A118GA01 / 99AGG3</t>
  </si>
  <si>
    <t>Boot Drive</t>
  </si>
  <si>
    <t>CMV 100GbE</t>
  </si>
  <si>
    <t>E810CQDA2 / 978322</t>
  </si>
  <si>
    <t>2 Port, QSFP28 100/50/25/10GbE, RDMA (iWARP &amp; RoCEv2) PCIe Gen4 x16 HHHL</t>
  </si>
  <si>
    <t>CMV 100GbE OCP</t>
  </si>
  <si>
    <t>E810CQDA2OCPV3 / 983581</t>
  </si>
  <si>
    <t>2 Port, QSFP28 100/50/25/10GbE, RDMA (iWARP &amp; RoCEv2) PCIe Gen4 x16 OCP3.0</t>
  </si>
  <si>
    <t>CMV 200GbE</t>
  </si>
  <si>
    <t>E8102CQDA2G1P5 / 99A13V</t>
  </si>
  <si>
    <t>2 Port, QSFP28 100/50/25/10GbE, RDMA (iWARP &amp; RoCEv2) (200GbE bifurcated) PCIe Gen4 x16, FHHL</t>
  </si>
  <si>
    <t>E810XXVDA2 / 978331</t>
  </si>
  <si>
    <t>2 Port, SFP28 25/10GbE, RDMA (iWARP &amp; RoCEv2) PCIe Gen4 x8 HHHL</t>
  </si>
  <si>
    <t>CMV 25GbE OCP</t>
  </si>
  <si>
    <t>E810XXVDA2OCPV3 / 983262</t>
  </si>
  <si>
    <t>2 Port, SFP28 25/10GbE, RDMA (iWARP &amp; RoCEv2) PCIe Gen4 x8 OCP3.0, 5pack</t>
  </si>
  <si>
    <t>NO</t>
  </si>
  <si>
    <t>CNV 200GbE</t>
  </si>
  <si>
    <t>CNV 25GbE</t>
  </si>
  <si>
    <t>CNV 100GbE</t>
  </si>
  <si>
    <t>CNV 100GbE OCP</t>
  </si>
  <si>
    <t>CNV 25GbE OCP</t>
  </si>
  <si>
    <t>MT.Evans/OSC ADP/LCS (Lancaster Sound)/Rialto Bridge</t>
  </si>
  <si>
    <t>Shipping</t>
  </si>
  <si>
    <t>RPB (M47487-002)</t>
  </si>
  <si>
    <t>M47487-00x</t>
  </si>
  <si>
    <t>Race Point Beach, CEM FF, FM85 B STEP. Capacity for 2 ‘independent’ Cambria-R / LVF images. NO IDE</t>
  </si>
  <si>
    <t>RA64 (16Gb 2R X4)</t>
  </si>
  <si>
    <t>RDIMM</t>
  </si>
  <si>
    <t>M90109-001</t>
  </si>
  <si>
    <t>Samsung DIMM M321R8GA0BB0-CWMAH 2Rx4 5600MBPS 64GB</t>
  </si>
  <si>
    <t>RC32 (16Gb 1R X4)</t>
  </si>
  <si>
    <t>M87127-001</t>
  </si>
  <si>
    <t>Samsung DIMM M321R4GA0BB0-CWMXH 32GB 1Rx4 PC5-5600B-RC0-1010-XT</t>
  </si>
  <si>
    <t>RE32 (16Gb 2R X8)</t>
  </si>
  <si>
    <t>M80836-001</t>
  </si>
  <si>
    <t>SK Hynix HMCG88AGBRA191N 32GB 2Rx8 PC5-5600B-RE0-1010-XT</t>
  </si>
  <si>
    <t>Gen4 U.2 / Gen4 E1.S</t>
  </si>
  <si>
    <t>MZQL27T6HBLA-00A07</t>
  </si>
  <si>
    <t>Samsung SSD PM9A3 (7680GB, NVMe, 2.5 Inch) Gen4 X4/Single Port</t>
  </si>
  <si>
    <t>Gen5 U.2 / Gen5 E1.S</t>
  </si>
  <si>
    <t>MZWLO1T9HCJR-00B5C</t>
  </si>
  <si>
    <t>PCIe Gen5x4 / NVMe, PM1743 w/ Elan controller, 2 TB</t>
  </si>
  <si>
    <t>CA64</t>
  </si>
  <si>
    <t>CB128</t>
  </si>
  <si>
    <t>MLNX CX5</t>
  </si>
  <si>
    <t>MLNX CX6</t>
  </si>
  <si>
    <t>MCX651105A-EDAT</t>
  </si>
  <si>
    <t>[ConnectX-6] VPI adapter card, 100Gb/s (HDR100, EDR InfiniBand), single-port QSFP56, PCIe4.0 x8</t>
  </si>
  <si>
    <t>MCX623105AN-VDAT</t>
  </si>
  <si>
    <t>[ConnectX-6] Dx HHHL single port QSFP56, PCIe Gen 4 x16 (200, 100, 50, 25, 10 GbE speed supported)</t>
  </si>
  <si>
    <t>MLNX CX6 OCP</t>
  </si>
  <si>
    <t>MCX631432AN-ADAB</t>
  </si>
  <si>
    <t>[ConnectX-6] Lx OCP 3.0, dual port SFP28, PCIe Gen 4 x8 (25, 10, 1 GbE speed supported)</t>
  </si>
  <si>
    <t>MLNX CX7</t>
  </si>
  <si>
    <t>MCX75310AAS-NEAT</t>
  </si>
  <si>
    <t>[ConnectX-7] NDR single port, OSFP, PCIe Gen5x16, HHHL</t>
  </si>
  <si>
    <t>MCX75310AAS-HEAT</t>
  </si>
  <si>
    <t>[ConnectX-7] NDR200 single port, OSFP, PCIe Gen5x16, HHHL</t>
  </si>
  <si>
    <t>Checklist</t>
  </si>
  <si>
    <t>Number of System</t>
  </si>
  <si>
    <t>L9 system healthy status</t>
  </si>
  <si>
    <t>3 GNR</t>
  </si>
  <si>
    <t>1 SPR, 1 GNR (Nessia)</t>
  </si>
  <si>
    <t>1 GNR</t>
  </si>
  <si>
    <t>Instrument readiness Y2Prog, USB Blaster II, XDP, ADC, USB Relay, USB hub, NUC, KVM, BIOS/BMC serial console</t>
  </si>
  <si>
    <t>No relay jumper cables</t>
  </si>
  <si>
    <t>4 relay ready</t>
  </si>
  <si>
    <t>2 relay ready</t>
  </si>
  <si>
    <t>L12 PDU, network readiness (NUC, KVM, ETH, BMC)</t>
  </si>
  <si>
    <t>OK</t>
  </si>
  <si>
    <t>check 2 ports</t>
  </si>
  <si>
    <t>CPU jumper setting for J3A4/J3A5</t>
  </si>
  <si>
    <t>WW02 morning</t>
  </si>
  <si>
    <t>IFWI - BMC, BIOS, CPLD image</t>
  </si>
  <si>
    <t>Image version</t>
  </si>
  <si>
    <t>AR to Kuan/Menghan</t>
  </si>
  <si>
    <t>Engineer and role (who do what) - who will install CPU</t>
  </si>
  <si>
    <t>Tools (5x torque wrench, etc)</t>
  </si>
  <si>
    <t>USB port COM definition</t>
  </si>
  <si>
    <t>BMC COM port 230</t>
  </si>
  <si>
    <t>AVC ASD J2A2 (pin 1 and 2) jumper setting</t>
  </si>
  <si>
    <t>Any other issue</t>
  </si>
  <si>
    <t>Tool Box</t>
  </si>
  <si>
    <t>Available boards</t>
  </si>
  <si>
    <t>Power On</t>
  </si>
  <si>
    <t>Push to One Cloud</t>
  </si>
  <si>
    <t>Update Floor Map &amp; Tracker</t>
  </si>
  <si>
    <t>NUC join domain</t>
  </si>
  <si>
    <t>Tag</t>
  </si>
  <si>
    <t>RPB</t>
  </si>
  <si>
    <t>Actual</t>
  </si>
  <si>
    <t>Prepare work bench (space, power, network)</t>
  </si>
  <si>
    <t>Wu, Yunpeng/Zhou, Yulin</t>
  </si>
  <si>
    <t>Prepare Tools, 小理线材料</t>
  </si>
  <si>
    <t>Download HSD to Sharepoint</t>
  </si>
  <si>
    <t>Record PN# for AVC/BNC POK/Board/CC</t>
  </si>
  <si>
    <t>DAY1</t>
  </si>
  <si>
    <t>Unpack AVC MB/CC (注意: 不要丢任何东西，除了空盒子, Jiang Dianhui检查)</t>
  </si>
  <si>
    <t>Tech Leads/Jiang, Dianhui</t>
  </si>
  <si>
    <t>Place MB/CC to designated bench/shelf location</t>
  </si>
  <si>
    <t>Collect Host/BMC MAC addresses (Write hostname on box)</t>
  </si>
  <si>
    <t>Give one board to Chu, Xingrong to replace the BB in SH010 zz14l47007s0603</t>
  </si>
  <si>
    <t>DDI registration</t>
  </si>
  <si>
    <t>Register asset information</t>
  </si>
  <si>
    <t>Ju Yujing/Lin Wenyan</t>
  </si>
  <si>
    <t>Check board TA#</t>
  </si>
  <si>
    <t>No need for TA# M35124-007, PBA# M23789-302</t>
  </si>
  <si>
    <t>DAY2</t>
  </si>
  <si>
    <t>Check out CPU, DIMM, M.2, Pre-kitting bag from Lin, Wenyan</t>
  </si>
  <si>
    <t>Bring up SUT</t>
  </si>
  <si>
    <t>Update PDU outlet name per naming convension</t>
  </si>
  <si>
    <t>do by RASP engineers</t>
  </si>
  <si>
    <t>Update One Cloud</t>
  </si>
  <si>
    <t>NUC</t>
  </si>
  <si>
    <t>Latest Image installed</t>
  </si>
  <si>
    <t>Joined to domain</t>
  </si>
  <si>
    <t>Gao Kuan will follow up</t>
  </si>
  <si>
    <t>SUT1</t>
  </si>
  <si>
    <t>SUT2</t>
  </si>
  <si>
    <t>SUT3</t>
  </si>
  <si>
    <t>Logged to lab_raspdcg</t>
  </si>
  <si>
    <t>Login ID</t>
  </si>
  <si>
    <t>9:00-10:00</t>
  </si>
  <si>
    <t>Board, DIMM, LOM, Jumper, CPU</t>
  </si>
  <si>
    <t>PXE boot disabled</t>
  </si>
  <si>
    <t>Zhu, Yuanyuan will follow up</t>
  </si>
  <si>
    <t>10:00-11:00</t>
  </si>
  <si>
    <r>
      <rPr>
        <sz val="11"/>
        <color rgb="FF000000"/>
        <rFont val="Calibri"/>
      </rPr>
      <t xml:space="preserve">Flash BKC, </t>
    </r>
    <r>
      <rPr>
        <sz val="11"/>
        <color rgb="FFFF0000"/>
        <rFont val="Calibri"/>
      </rPr>
      <t>QC</t>
    </r>
    <r>
      <rPr>
        <sz val="11"/>
        <color rgb="FF000000"/>
        <rFont val="Calibri"/>
      </rPr>
      <t>, Boot</t>
    </r>
  </si>
  <si>
    <t>Run ansible pre-BAT</t>
  </si>
  <si>
    <t>11:00-12:00</t>
  </si>
  <si>
    <t>Debug / ITP, Instruments</t>
  </si>
  <si>
    <t>BMC</t>
  </si>
  <si>
    <t>Config BMC</t>
  </si>
  <si>
    <t>add debug user account</t>
  </si>
  <si>
    <t>12:00-13:00</t>
  </si>
  <si>
    <t>Lunch</t>
  </si>
  <si>
    <t>13:00-14:00</t>
  </si>
  <si>
    <t>Debug / Load OS, VR Rework</t>
  </si>
  <si>
    <t>14:00-15:00</t>
  </si>
  <si>
    <t>2h</t>
  </si>
  <si>
    <t>0.5h</t>
  </si>
  <si>
    <t>Dinner</t>
  </si>
  <si>
    <t>Back to Bench, Bring Online</t>
  </si>
  <si>
    <t>Update PDU socket name, Tracker</t>
  </si>
  <si>
    <t>Risk</t>
  </si>
  <si>
    <t>Mitigation Action</t>
  </si>
  <si>
    <t>Help Needed from US Team</t>
  </si>
  <si>
    <t>Anil's Response</t>
  </si>
  <si>
    <t>Failed to boot up QDF Q2U2</t>
  </si>
  <si>
    <t>1. Reproduced the issue in PAIV lab and found it hang in CpuMpPei driver. PAIV is further debugging. 
2. Avoid using Q2U2. Use other QDF’s to bring up systems</t>
  </si>
  <si>
    <t xml:space="preserve">@Villagran Lopez and @B R, Sridhar lets stay tuned to this and proliferate this info as needed for respective sites. </t>
  </si>
  <si>
    <t>No knowledge on AIC installation</t>
  </si>
  <si>
    <t>1. SH team needs training/assistance on installing the AIC’s (e.g. Gen4 U.2, CMV 100GbE OCP)
2. If AIC uses accessories (e.g. cables, kits), we need the part numbers</t>
  </si>
  <si>
    <t>1. Provide AIC installation training/assistance to SH team
2. Provide AIC accessory part numbers to SH team</t>
  </si>
  <si>
    <t>Will chat with  @Villagran Lopez, MaFer and get back to you. We may had this covered in training but if a refresher needs to happen will arrange for it ..</t>
  </si>
  <si>
    <t>Material gap for ramping 66x GNR AP
1. DIMM RE32
2. Boot Drive M.2</t>
  </si>
  <si>
    <t>Mary and Manuel</t>
  </si>
  <si>
    <t>HSIO
1. Configuration unclear
2. Rack space constrain</t>
  </si>
  <si>
    <t>Board damage</t>
  </si>
  <si>
    <t>PPO rework or 3x VV boards</t>
  </si>
  <si>
    <t>Liliana</t>
  </si>
  <si>
    <t xml:space="preserve">Short of CPU carrier clips </t>
  </si>
  <si>
    <t>Missing components</t>
  </si>
  <si>
    <t>Fasten ADC (Plastic boxes or Velcro)</t>
  </si>
  <si>
    <t>MaFer</t>
  </si>
  <si>
    <t>HSBP</t>
  </si>
  <si>
    <t>Liliana and Manuel</t>
  </si>
  <si>
    <t>Total BB</t>
  </si>
  <si>
    <t>QTY to Build</t>
  </si>
  <si>
    <t>WW05.3</t>
  </si>
  <si>
    <t>WW05.6</t>
  </si>
  <si>
    <t>WW06.3</t>
  </si>
  <si>
    <t>WW06.4</t>
  </si>
  <si>
    <t>WW06.6</t>
  </si>
  <si>
    <t>WW07.0</t>
  </si>
  <si>
    <t>WW07.1</t>
  </si>
  <si>
    <t>WW07.2</t>
  </si>
  <si>
    <t>WW07.3</t>
  </si>
  <si>
    <t>POK PO</t>
  </si>
  <si>
    <t>Adjusted Goal</t>
  </si>
  <si>
    <t>NEW</t>
  </si>
  <si>
    <t>DEBUG</t>
  </si>
  <si>
    <t>FAULTY</t>
  </si>
  <si>
    <t>NO CPU</t>
  </si>
  <si>
    <t>DAMAGE</t>
  </si>
  <si>
    <t>SUT Goal</t>
  </si>
  <si>
    <t>SUT Actual</t>
  </si>
  <si>
    <t>WW of Request (WW.Day)</t>
  </si>
  <si>
    <t>Platform Needed for</t>
  </si>
  <si>
    <t>SOC</t>
  </si>
  <si>
    <t>Phase/Milestone</t>
  </si>
  <si>
    <t>Stepping</t>
  </si>
  <si>
    <t>Production Type</t>
  </si>
  <si>
    <t>QDF/SKU</t>
  </si>
  <si>
    <t>Quantity</t>
  </si>
  <si>
    <t>Requestor Name</t>
  </si>
  <si>
    <t>Recipient Name</t>
  </si>
  <si>
    <t>Recipient WWID</t>
  </si>
  <si>
    <t>Recipient Address</t>
  </si>
  <si>
    <t>MIR/MRS #</t>
  </si>
  <si>
    <t>WW Sent</t>
  </si>
  <si>
    <t>Tracking</t>
  </si>
  <si>
    <t> GNR Si Demand Tracking File.xlsx</t>
  </si>
  <si>
    <t>WW53.2</t>
  </si>
  <si>
    <t>BHS-GNR</t>
  </si>
  <si>
    <t>UCC</t>
  </si>
  <si>
    <t>Alpha</t>
  </si>
  <si>
    <t>A1</t>
  </si>
  <si>
    <t>VIS</t>
  </si>
  <si>
    <t>Mayo, Marion</t>
  </si>
  <si>
    <t>Liu, Ian</t>
  </si>
  <si>
    <t>DEG SHZ1 INVENTORY STORE 1F</t>
  </si>
  <si>
    <t>Received</t>
  </si>
  <si>
    <t>WW53.3</t>
  </si>
  <si>
    <t>WW53.4</t>
  </si>
  <si>
    <t>WW53.5</t>
  </si>
  <si>
    <t>CPU On Hand</t>
  </si>
  <si>
    <t>CPU Defined</t>
  </si>
  <si>
    <t>Solorzano Avila, Miriam</t>
  </si>
  <si>
    <t>Sum of Quantity</t>
  </si>
  <si>
    <t>Sum of CPU QTY</t>
  </si>
  <si>
    <t>Turner, Gary</t>
  </si>
  <si>
    <t>WW03.5</t>
  </si>
  <si>
    <t>A2</t>
  </si>
  <si>
    <t>Q31F</t>
  </si>
  <si>
    <t>Q31G</t>
  </si>
  <si>
    <t>Q31N</t>
  </si>
  <si>
    <t>Q31K</t>
  </si>
  <si>
    <t>Q31M</t>
  </si>
  <si>
    <t xml:space="preserve">Q2HW </t>
  </si>
  <si>
    <t>SRF</t>
  </si>
  <si>
    <t xml:space="preserve">Q2HR </t>
  </si>
  <si>
    <t xml:space="preserve">Q2HT </t>
  </si>
  <si>
    <t>XCC</t>
  </si>
  <si>
    <t>Q1KD</t>
  </si>
  <si>
    <t>GNR SP</t>
  </si>
  <si>
    <t>CGIRK-16606</t>
  </si>
  <si>
    <t xml:space="preserve">ISM#1305396022 </t>
  </si>
  <si>
    <t>CPU QDF</t>
  </si>
  <si>
    <t>Needed</t>
  </si>
  <si>
    <t>In Use</t>
  </si>
  <si>
    <t>Faulty</t>
  </si>
  <si>
    <t>Balance</t>
  </si>
  <si>
    <t>Stortage</t>
  </si>
  <si>
    <t>Test BIOS</t>
  </si>
  <si>
    <t> tab “SH Distribution”</t>
  </si>
  <si>
    <t>https://jira.devtools.intel.com/browse/CGIRK-14359</t>
  </si>
  <si>
    <t xml:space="preserve"> Tracker for systems.xlsx</t>
  </si>
  <si>
    <t>IHV</t>
  </si>
  <si>
    <t>IO category</t>
  </si>
  <si>
    <t>Category Name</t>
  </si>
  <si>
    <t>Device type</t>
  </si>
  <si>
    <t>Family</t>
  </si>
  <si>
    <t>Ordering Info</t>
  </si>
  <si>
    <t>Intel PO</t>
  </si>
  <si>
    <t>SH</t>
  </si>
  <si>
    <t>Adaptec</t>
  </si>
  <si>
    <t>Gen3 PCIE</t>
  </si>
  <si>
    <t>RAID/HBA</t>
  </si>
  <si>
    <t>2277500-R (8805)</t>
  </si>
  <si>
    <t>12 Gbps PCIe Gen3 SAS/SATA RAID Adapter</t>
  </si>
  <si>
    <t>Amphenol</t>
  </si>
  <si>
    <t>IO debug</t>
  </si>
  <si>
    <t>Test Card</t>
  </si>
  <si>
    <t>HMC38-0515</t>
  </si>
  <si>
    <t>MCIO STR to STR 650mm</t>
  </si>
  <si>
    <t>HMC38-0210</t>
  </si>
  <si>
    <t>MCIO STR to RA 650mm</t>
  </si>
  <si>
    <t>AMD</t>
  </si>
  <si>
    <t>Gen4 PCIE</t>
  </si>
  <si>
    <t>Discrete Graphics</t>
  </si>
  <si>
    <t>Radeon RX 6800 DT</t>
  </si>
  <si>
    <t>AMD RX6800 DT dGFX card supporting PCIe Gen4 P3-50122-0003</t>
  </si>
  <si>
    <t>Broadcom</t>
  </si>
  <si>
    <t>Gen3 PCIE / OCP</t>
  </si>
  <si>
    <t>Network/Interconnect</t>
  </si>
  <si>
    <t>BCM957412N4120C</t>
  </si>
  <si>
    <t>NetXtreme® E-Series Dual-Port 10gbe OCP 3.0 Adapter</t>
  </si>
  <si>
    <t>BCM957508-P2100G</t>
  </si>
  <si>
    <t>Dual-Port 100 Gb/s QSFP56 Ethernet PCI Express 4.0 x16 NIC</t>
  </si>
  <si>
    <t>3002092621 3500058685</t>
  </si>
  <si>
    <t>Switch</t>
  </si>
  <si>
    <t>P411W-32P</t>
  </si>
  <si>
    <t>x16 PCIe Gen 4 Host Interconnect, PCIe NVME switch adapter board</t>
  </si>
  <si>
    <t>Gen5 PCIE</t>
  </si>
  <si>
    <t>P3-50122-00/W1206-600011</t>
  </si>
  <si>
    <t>Broadcom G5 Switch Atlas, 144L HIB</t>
  </si>
  <si>
    <t>Emulex</t>
  </si>
  <si>
    <t>LPe31002-M6</t>
  </si>
  <si>
    <t>Dual Port 16Gb Fibre Channel HBA</t>
  </si>
  <si>
    <t>LPe32002-M2</t>
  </si>
  <si>
    <t>(Lancer G6) dual-port HBA - host bus adapter</t>
  </si>
  <si>
    <t>LPE35002-M2</t>
  </si>
  <si>
    <t>PCI Express 4.0 x8, host bus adapter, FC</t>
  </si>
  <si>
    <t>GIGABYTE</t>
  </si>
  <si>
    <t>GV-N3080GAMING OC-10GD</t>
  </si>
  <si>
    <t>GeForce RTX 3080 GAMING OC 10G</t>
  </si>
  <si>
    <t>Infineon</t>
  </si>
  <si>
    <t>TPM</t>
  </si>
  <si>
    <t>TPM7020XENONBOARDTOBO1</t>
  </si>
  <si>
    <t>Infineon TPM2.0 Module, TPM7020XENONBOARDTOBO1</t>
  </si>
  <si>
    <t>3002092210 3500056923</t>
  </si>
  <si>
    <t>Intel</t>
  </si>
  <si>
    <t>Fortville/Carlsville</t>
  </si>
  <si>
    <t>X710T4 / 943052</t>
  </si>
  <si>
    <t>4 port, 4x10GbE Intel X710.PCIe Gen3 x8, HHHL</t>
  </si>
  <si>
    <t>XXV710DA2 / 948651</t>
  </si>
  <si>
    <t>2 port, SFP+ DA, 2x10GbE. PCIe 3 x8, HHHL</t>
  </si>
  <si>
    <t>XXV710DA2TLG1P5 / 999MC7</t>
  </si>
  <si>
    <t>Columbiaville</t>
  </si>
  <si>
    <t>E810XXVDA4LG1P5 / 979091</t>
  </si>
  <si>
    <t>4 Port, SFP28 25/10GbE, RDMA (iWARP &amp; RoCEv2) PCIe Gen4 x16, HHHL</t>
  </si>
  <si>
    <t>18023580 18023582</t>
  </si>
  <si>
    <t>Gen4 PCIE / OCP</t>
  </si>
  <si>
    <t>18023577 18023578</t>
  </si>
  <si>
    <t>Gen3 PCIE / M.2</t>
  </si>
  <si>
    <t>OS Storage</t>
  </si>
  <si>
    <t>OX Creek (P1600x)</t>
  </si>
  <si>
    <t>118GB, M.2 80mm PCIe 3 x4, Optane Media</t>
  </si>
  <si>
    <t>Intel / Solidigm</t>
  </si>
  <si>
    <t>Gen4 PCIE / U.2</t>
  </si>
  <si>
    <t>Gen4 U.2</t>
  </si>
  <si>
    <t>Alder Stream (P5800x)</t>
  </si>
  <si>
    <t>SSDPF21Q016TB01 / 99A6PV</t>
  </si>
  <si>
    <t>Alderstream Optane SSD (2.5in PCIe x4, 3DXP) 1.6TB</t>
  </si>
  <si>
    <t>SSDPF21Q400GB01 / 99A6PN</t>
  </si>
  <si>
    <t>Alderstream Optane SSD (2.5in PCIe x4, 3DXP) 400GB</t>
  </si>
  <si>
    <t>17963041 3500044631 3500052983</t>
  </si>
  <si>
    <t>Y[17]</t>
  </si>
  <si>
    <t>SSDPF21Q400GA01 / 99APGX</t>
  </si>
  <si>
    <t>DK-DEV-AGI027RES / 99ACP9</t>
  </si>
  <si>
    <t xml:space="preserve">AGIB027R29A1E2VR0, Intel® Agilex™ I-Series FPGA Development Kit/PAC Card Order </t>
  </si>
  <si>
    <t>Arbordale Plus (P5510)</t>
  </si>
  <si>
    <t>99A5DP</t>
  </si>
  <si>
    <t xml:space="preserve">ARBORDALE PLUS R SE (3.84TB, 2.5in PCIe 4.0 x4, 3D4, TLC) Generic Single Pack PF2KX038TZ01 </t>
  </si>
  <si>
    <t>LSI</t>
  </si>
  <si>
    <t>9580-8i8e</t>
  </si>
  <si>
    <t>05-50076-00 (9580-8i8e, SAS 12GB+PCIe, 8 Int/ 8 Ext ports, SAS3916)</t>
  </si>
  <si>
    <t>Mellanox</t>
  </si>
  <si>
    <t>MCX354A-FCCT</t>
  </si>
  <si>
    <t>[ConnectX-3] Pro VPI Adapter Card FDR InfiniBand and 40/56GbE Dual-Port QSFP</t>
  </si>
  <si>
    <t>MCX4121A-XCAT</t>
  </si>
  <si>
    <t>[ConnectX-4] Lx EN NIC, 10GbE Dual-Port SFP28 PCIe 3.0 x8</t>
  </si>
  <si>
    <t>MLNX CX5 OCP</t>
  </si>
  <si>
    <t>MCX562A-ACAB</t>
  </si>
  <si>
    <t>[ConnectX-5] EN, 1/10/25GbE, dual-port, SFP28, PCIe3.0 x16, OCPv3,</t>
  </si>
  <si>
    <t>MCX516A-CDAT</t>
  </si>
  <si>
    <t>[ConnectX-5] EN, 100GbE, dual-port QSFP28, PCIe4.0 x16</t>
  </si>
  <si>
    <t>MCX556A-EDAT</t>
  </si>
  <si>
    <t>[ConnectX-5] VPI adapter card, EDR IB (100Gb/s) and 100GbE, dual-port QSFP28, PCIe4.0 x16</t>
  </si>
  <si>
    <t>MCX623106AN-CDAT</t>
  </si>
  <si>
    <t>[ConnectX-6] Dx HHHL dual port QSFP56, PCIe Gen 4 x16 (100, 50, 25, 10, 1 GbE speed supported)</t>
  </si>
  <si>
    <t xml:space="preserve">3002096834 3500034495 </t>
  </si>
  <si>
    <t>3002103032 3500034519</t>
  </si>
  <si>
    <t>3500057466 3500058052</t>
  </si>
  <si>
    <t>MQM9700-NS2F</t>
  </si>
  <si>
    <t>Switch, 64 NDR ports, 32 OSFP ports, Managed, P2C airflow</t>
  </si>
  <si>
    <t>3500037676 3500044709</t>
  </si>
  <si>
    <t>Microchip</t>
  </si>
  <si>
    <t>3258UPC16iXS</t>
  </si>
  <si>
    <t>Adaptec® SmartRAID 3200 Series</t>
  </si>
  <si>
    <t>Montage</t>
  </si>
  <si>
    <t>CA64 (x8)</t>
  </si>
  <si>
    <t>CXL MEM</t>
  </si>
  <si>
    <t>M88MX585REV</t>
  </si>
  <si>
    <t>Montage CXL MEM SVB</t>
  </si>
  <si>
    <t>NationZ</t>
  </si>
  <si>
    <t>Z32H330TC-SPIDCARD-</t>
  </si>
  <si>
    <t>NationZ TPM2.0 Module</t>
  </si>
  <si>
    <t xml:space="preserve"> </t>
  </si>
  <si>
    <t>Nuvoton</t>
  </si>
  <si>
    <t>980521531-003</t>
  </si>
  <si>
    <t>Nuvoton TPM2.0 Module</t>
  </si>
  <si>
    <t>NVIDIA</t>
  </si>
  <si>
    <t>P1001 SKU 200/NVPN: NVA100TCGPU80NC</t>
  </si>
  <si>
    <t>Tensor Core GPU, PCIe Gen4 x16, Passive PCIe - 80GB</t>
  </si>
  <si>
    <t>Qlogic</t>
  </si>
  <si>
    <t>QLE2690-SR-SP</t>
  </si>
  <si>
    <t>Single channel 16Gb FC HBA - LC Multi-mode Optic</t>
  </si>
  <si>
    <t>QLE2772-SR-SP</t>
  </si>
  <si>
    <t>Dual Channel, Gen 7, 32Gb FC, PCIe 4.0</t>
  </si>
  <si>
    <t>QLE2774-SR-SP</t>
  </si>
  <si>
    <t>Quad Channel, Gen 7 32Gb FC, PCIe 4.0</t>
  </si>
  <si>
    <t>Samsung</t>
  </si>
  <si>
    <t>MZPLJ1T6HBJR-00007</t>
  </si>
  <si>
    <t>Samsung SSD PM1735 (1.6TB, NVMe, HHHL)</t>
  </si>
  <si>
    <t>3500033936 3500043709</t>
  </si>
  <si>
    <t>MZWLR7T6HALA-00007</t>
  </si>
  <si>
    <t>Samsung SSD PM1733 (7680GB, NVMe, 2.5 Inch) Gen4 X4/dual Port X2</t>
  </si>
  <si>
    <t>Intel transfer material</t>
  </si>
  <si>
    <t>MZWLR1T9HBJR-00007</t>
  </si>
  <si>
    <t>Samsung SSD PM1733 (1920GB, NVMe, 2.5 Inch) Gen4 X4/dual Port X2</t>
  </si>
  <si>
    <t>3500034016 3500035102 3500035687</t>
  </si>
  <si>
    <t>Gen5 PCIE / U.2</t>
  </si>
  <si>
    <t>Gen5 U.2</t>
  </si>
  <si>
    <t>MZWLO7T6HBLA-00B5C</t>
  </si>
  <si>
    <t>PCIe Gen5x4 / NVMe, PM1743 w/ Elan controller, 8 TB</t>
  </si>
  <si>
    <t>Toshiba/Kioxia</t>
  </si>
  <si>
    <t>KCM6XVUL1T60</t>
  </si>
  <si>
    <t>PCIe Gen4x4 / NVMe SSD, 2.5" U.3 1.6TB PCIe 3 DWPD SSD</t>
  </si>
  <si>
    <t>3500035111 3500035683 3500035316 3500035315</t>
  </si>
  <si>
    <t>Xilinx</t>
  </si>
  <si>
    <t>FPGA</t>
  </si>
  <si>
    <t>A-U280-A32G-DEV-G</t>
  </si>
  <si>
    <t>Alveo U280 Data Center Accelerator Card, PCIe Gen4 x8</t>
  </si>
  <si>
    <t>Customs Date</t>
  </si>
  <si>
    <t>REF</t>
  </si>
  <si>
    <t>Tracking#</t>
  </si>
  <si>
    <t>PO#</t>
  </si>
  <si>
    <t>Module</t>
  </si>
  <si>
    <t>QTY</t>
  </si>
  <si>
    <t>Config File Id</t>
  </si>
  <si>
    <t>PN#</t>
  </si>
  <si>
    <t>SKU</t>
  </si>
  <si>
    <t>FedEx:609497804900</t>
  </si>
  <si>
    <t>SK Hynix HMCG84AGBQA191N 32GB 1Rx4 PC5-5600B-PF0-1010-XT</t>
  </si>
  <si>
    <t>RF32 (16Gb 1R X4) (9x4)</t>
  </si>
  <si>
    <t>M80445-001</t>
  </si>
  <si>
    <t>DDR5 5600 1Rx4 32GB RDIMM SK HYNIX</t>
  </si>
  <si>
    <t>DIMM On Hand</t>
  </si>
  <si>
    <t>DIMM Defined</t>
  </si>
  <si>
    <t>SK Hynix HMCG84AGBRA192N RDIMM 5600 1Rx4 32GB</t>
  </si>
  <si>
    <t>Sum of QTY</t>
  </si>
  <si>
    <t>Sum of DIMM QTY</t>
  </si>
  <si>
    <t>FedEx:609497804965</t>
  </si>
  <si>
    <t xml:space="preserve">SK Hynix HMCG78AGBRA191N 16GB 1Rx8 PC5-5600B-RD0-1010-XT </t>
  </si>
  <si>
    <t>RD16 (16Gb 1R x8)</t>
  </si>
  <si>
    <t>M80323-001</t>
  </si>
  <si>
    <t>DDR5 5600 1Rx8 16GB RDIMM SK HYNIX</t>
  </si>
  <si>
    <t>FedEx:609497799491</t>
  </si>
  <si>
    <t>DDR5 5600 2Rx4 64GB RDIMM SAMSUNG</t>
  </si>
  <si>
    <t>Samsung M321R8GA0BB0-CWMAH 64G 2Rx4</t>
  </si>
  <si>
    <t>FedEx:609497803877</t>
  </si>
  <si>
    <t>SK Hynix HMCG94AGBRA179N 64GB 2Rx4 5600MBPS</t>
  </si>
  <si>
    <t>M80833-001</t>
  </si>
  <si>
    <t>DDR5 5600 2Rx4 64GB RDIMM SK HYNIX</t>
  </si>
  <si>
    <t>FedEx:609497797385</t>
  </si>
  <si>
    <t>1305377105/4502356077</t>
  </si>
  <si>
    <t>RB64 (16Gb 2R X4)</t>
  </si>
  <si>
    <t>DDR5 5600 2Rx8 32GB RDIMM SK HYNIX</t>
  </si>
  <si>
    <t>RD24 (24Gb 1R x8)</t>
  </si>
  <si>
    <t>Count of DIMM QTY</t>
  </si>
  <si>
    <t>FedEx:609497808570</t>
  </si>
  <si>
    <t>Samsung DIMM M321R4GA3BB0-CWMYH 32GB 2Rx8 PC5-5600B-RE0-1010-XT</t>
  </si>
  <si>
    <t>M88794-001</t>
  </si>
  <si>
    <t>DDR5 5600 2Rx8 32GB RDIMM SAMSUNG</t>
  </si>
  <si>
    <t>DDR5 5600 1Rx4 32GB RDIMM SAMSUNG</t>
  </si>
  <si>
    <t>FedEx:609497808515</t>
  </si>
  <si>
    <t>Samsung M321R4GA3BB0-CWMYH 5600 32GB 2Rx8</t>
  </si>
  <si>
    <t>DDR5 5600 2Rx8 32GB RDIMM SK SAMSUNG</t>
  </si>
  <si>
    <t>FedEx:609497814668 P625</t>
  </si>
  <si>
    <t>SK Hynix HMCG94AGBRA184N 2Rx4 5600MBPS 64GB</t>
  </si>
  <si>
    <t>SK Hynix HMCG94AGBRA182N 2Rx4 5600MBPS 64GB</t>
  </si>
  <si>
    <t>SK Hynix HMCG94AGBQA182N 5600 64GB 2Rx4</t>
  </si>
  <si>
    <t>M80833-002</t>
  </si>
  <si>
    <t>DDR5 5600 2Rx4 (9x4) 64GB RDIMM SK HYNIX</t>
  </si>
  <si>
    <t>SK Hynix HMCG84AGBRA192N 5600 32GB 1Rx4</t>
  </si>
  <si>
    <t>628564918548 P223</t>
  </si>
  <si>
    <t>Sk Hynix HMCG88AGBRA191N 32GB 2Rx8 PC5-5600B-RE0-1010-XT</t>
  </si>
  <si>
    <t>Samsung DIMM DDR5 2Rx4 5600B 64GB M321R8GA0BB0-CWMQH</t>
  </si>
  <si>
    <t>Customs Clearance</t>
  </si>
  <si>
    <t>Next Shipment</t>
  </si>
  <si>
    <t>Item Name</t>
  </si>
  <si>
    <t>Total</t>
  </si>
  <si>
    <t>Received QTY</t>
  </si>
  <si>
    <t>AVC 4U CC</t>
  </si>
  <si>
    <t>M36063-001</t>
  </si>
  <si>
    <t>20x WW02.5</t>
  </si>
  <si>
    <t>Chassis - AVC POK</t>
  </si>
  <si>
    <t>M36031-001</t>
  </si>
  <si>
    <t>25x (1st) + 54x (2nd) WW02.5</t>
  </si>
  <si>
    <t>Motherboard for AVC POK</t>
  </si>
  <si>
    <t>M35124-001</t>
  </si>
  <si>
    <t>25x WW02.5</t>
  </si>
  <si>
    <t>Motherboard for BNC POK</t>
  </si>
  <si>
    <t>M52902-001</t>
  </si>
  <si>
    <t>10x WW08</t>
  </si>
  <si>
    <t>Chassis - BNC POK</t>
  </si>
  <si>
    <t>M46272-004</t>
  </si>
  <si>
    <t>18x WW07</t>
  </si>
  <si>
    <t>BNC 4U CC</t>
  </si>
  <si>
    <t>M52740-001</t>
  </si>
  <si>
    <t>1x WW09</t>
  </si>
  <si>
    <t>M23789-200</t>
  </si>
  <si>
    <t>Chassis Defined</t>
  </si>
  <si>
    <t>Sum of Chassis QTY</t>
  </si>
  <si>
    <t>On Hand</t>
  </si>
  <si>
    <t>Used</t>
  </si>
  <si>
    <t>Damage</t>
  </si>
  <si>
    <t>Validation</t>
  </si>
  <si>
    <t>Debug</t>
  </si>
  <si>
    <t>Good</t>
  </si>
  <si>
    <t>AVC Board</t>
  </si>
  <si>
    <t>板子的问题描述</t>
  </si>
  <si>
    <t>是否可以修复</t>
  </si>
  <si>
    <t>Action</t>
  </si>
  <si>
    <t>1.Zhang Xiong POK BB</t>
  </si>
  <si>
    <t>need to debug(code-0.3)</t>
  </si>
  <si>
    <t>No obvious appearance problems</t>
  </si>
  <si>
    <r>
      <t xml:space="preserve">Row 5 </t>
    </r>
    <r>
      <rPr>
        <sz val="11"/>
        <color theme="1"/>
        <rFont val="DengXian"/>
        <charset val="1"/>
      </rPr>
      <t>倒数第三个桌子</t>
    </r>
  </si>
  <si>
    <t>debug</t>
  </si>
  <si>
    <t>Checking by rework - 2/13</t>
  </si>
  <si>
    <r>
      <t>板子</t>
    </r>
    <r>
      <rPr>
        <sz val="11"/>
        <color theme="1"/>
        <rFont val="Intel Clear"/>
        <family val="2"/>
        <charset val="1"/>
      </rPr>
      <t>POK</t>
    </r>
    <r>
      <rPr>
        <sz val="11"/>
        <color theme="1"/>
        <rFont val="DengXian"/>
        <charset val="1"/>
      </rPr>
      <t>在一起，无</t>
    </r>
    <r>
      <rPr>
        <sz val="11"/>
        <color theme="1"/>
        <rFont val="Intel Clear"/>
        <family val="2"/>
        <charset val="1"/>
      </rPr>
      <t>CPU</t>
    </r>
    <r>
      <rPr>
        <sz val="11"/>
        <color theme="1"/>
        <rFont val="DengXian"/>
        <charset val="1"/>
      </rPr>
      <t>，借了</t>
    </r>
    <r>
      <rPr>
        <sz val="11"/>
        <color theme="1"/>
        <rFont val="Intel Clear"/>
        <family val="2"/>
        <charset val="1"/>
      </rPr>
      <t>DIMM</t>
    </r>
  </si>
  <si>
    <t>2.Zhu Yuanyuan POK BB</t>
  </si>
  <si>
    <t>CPU0 Pin is damaged</t>
  </si>
  <si>
    <t>No</t>
  </si>
  <si>
    <t> </t>
  </si>
  <si>
    <t>3.Zhang Yan POK BB</t>
  </si>
  <si>
    <t>no power</t>
  </si>
  <si>
    <r>
      <rPr>
        <sz val="11"/>
        <color rgb="FF000000"/>
        <rFont val="Intel Clear"/>
      </rPr>
      <t xml:space="preserve">Repaired  </t>
    </r>
    <r>
      <rPr>
        <sz val="11"/>
        <color rgb="FF000000"/>
        <rFont val="DengXian"/>
      </rPr>
      <t>（</t>
    </r>
    <r>
      <rPr>
        <sz val="11"/>
        <color rgb="FF000000"/>
        <rFont val="Intel Clear"/>
      </rPr>
      <t>To be verified</t>
    </r>
    <r>
      <rPr>
        <sz val="11"/>
        <color rgb="FF000000"/>
        <rFont val="DengXian"/>
      </rPr>
      <t xml:space="preserve">）
</t>
    </r>
    <r>
      <rPr>
        <sz val="11"/>
        <color rgb="FFFF0000"/>
        <rFont val="DengXian"/>
      </rPr>
      <t>Checking by rework, cannot power on - 2/13
多处短路 2/14
确定无法修复</t>
    </r>
  </si>
  <si>
    <t>Rework Lab</t>
  </si>
  <si>
    <t>damage
2/17</t>
  </si>
  <si>
    <t>4.Zhang Yan POK BB</t>
  </si>
  <si>
    <r>
      <t xml:space="preserve">Recovered  </t>
    </r>
    <r>
      <rPr>
        <sz val="11"/>
        <color theme="1"/>
        <rFont val="DengXian"/>
        <charset val="1"/>
      </rPr>
      <t>（</t>
    </r>
    <r>
      <rPr>
        <sz val="11"/>
        <color theme="1"/>
        <rFont val="Intel Clear"/>
        <family val="2"/>
        <charset val="1"/>
      </rPr>
      <t>To be verified</t>
    </r>
    <r>
      <rPr>
        <sz val="11"/>
        <color theme="1"/>
        <rFont val="DengXian"/>
        <charset val="1"/>
      </rPr>
      <t>）</t>
    </r>
  </si>
  <si>
    <t>LOM damage board recovered, Rework Lab</t>
  </si>
  <si>
    <t>validate--&gt; Validated Good</t>
  </si>
  <si>
    <t>5.Zhang Xiong CC BB</t>
  </si>
  <si>
    <r>
      <t xml:space="preserve">Row 5 </t>
    </r>
    <r>
      <rPr>
        <sz val="11"/>
        <color theme="1"/>
        <rFont val="DengXian"/>
        <charset val="1"/>
      </rPr>
      <t>倒数第二个桌子</t>
    </r>
  </si>
  <si>
    <t>板子机箱在一起</t>
  </si>
  <si>
    <t>6. Zhang Yan CC BB</t>
  </si>
  <si>
    <t>Slow fan speed</t>
  </si>
  <si>
    <t>CPU verification required</t>
  </si>
  <si>
    <t>Row 3 shelf, 板子机箱在一起</t>
  </si>
  <si>
    <t>品名</t>
  </si>
  <si>
    <t>规格(直径)</t>
  </si>
  <si>
    <t>数量</t>
  </si>
  <si>
    <t>Delivered to</t>
  </si>
  <si>
    <t>胜为电脑理线带 魔术贴桌面收纳固定整理免打孔 绕线器数据线网线电源线扎带自粘式10</t>
  </si>
  <si>
    <t>得力(deli)30mm*3m纳米强力无痕魔力胶带 透明家用车用无痕双面胶 33601 可重复使用</t>
  </si>
  <si>
    <t xml:space="preserve">佳能 Glad 密封袋特大号10个 食品袋 收纳衣物整理袋 密实袋 HP638C </t>
  </si>
  <si>
    <t>https://item.jd.com/100024534638.html</t>
  </si>
  <si>
    <t>10 boxes (10pcs per box)</t>
  </si>
  <si>
    <t>Received 100pcs</t>
  </si>
  <si>
    <t xml:space="preserve">麦锐欧 防静电自封袋 硬盘包装袋 电子器件主板屏蔽自封袋 双层 100个/包 13*18cm </t>
  </si>
  <si>
    <t>https://i-item.jd.com/100032680447.html#crumb-wrap</t>
  </si>
  <si>
    <t>5 boxes (100pcs per box)</t>
  </si>
  <si>
    <t>Received 500pcs</t>
  </si>
  <si>
    <t>绿联（UGREEN）包线管</t>
  </si>
  <si>
    <t>20mm</t>
  </si>
  <si>
    <t>25 PCS</t>
  </si>
  <si>
    <t>Received 25pcs</t>
  </si>
  <si>
    <t>40mm</t>
  </si>
  <si>
    <t>112 PCS</t>
  </si>
  <si>
    <t>Received 164pcs</t>
  </si>
  <si>
    <t>60mm</t>
  </si>
  <si>
    <t>26 PCS</t>
  </si>
  <si>
    <t xml:space="preserve">HDMI to VGA cables </t>
  </si>
  <si>
    <t>https://item.jd.com/100031846590.html#crumb-wrap</t>
  </si>
  <si>
    <t>Received 10pcs</t>
  </si>
  <si>
    <t>Power cord P002-002</t>
  </si>
  <si>
    <t xml:space="preserve">https://item.jd.com/10037565763973.html#crumb-wrap </t>
  </si>
  <si>
    <t>heatsink锡膏</t>
  </si>
  <si>
    <t>Printer label 9MM black word in yellow ground</t>
  </si>
  <si>
    <t>Received 22pcs</t>
  </si>
  <si>
    <t>Sinmark A4 network cable labeling</t>
  </si>
  <si>
    <t>Received 5pcs</t>
  </si>
  <si>
    <t>PO 3500082711</t>
  </si>
  <si>
    <t>PO 3500084478</t>
  </si>
  <si>
    <t>机器吊牌</t>
  </si>
  <si>
    <t xml:space="preserve">Air blowing ball </t>
  </si>
  <si>
    <t>https://item.jd.com/1275780.html</t>
  </si>
  <si>
    <t>HELP!</t>
  </si>
  <si>
    <t>Open Lab SUT MAP</t>
  </si>
  <si>
    <t>ROW</t>
  </si>
  <si>
    <t>Entrance</t>
  </si>
  <si>
    <t>Node/Rack</t>
  </si>
  <si>
    <t>R14</t>
  </si>
  <si>
    <t>R13</t>
  </si>
  <si>
    <t>R12</t>
  </si>
  <si>
    <t>R11</t>
  </si>
  <si>
    <t>R10</t>
  </si>
  <si>
    <t>R09</t>
  </si>
  <si>
    <t>R08</t>
  </si>
  <si>
    <t>R07</t>
  </si>
  <si>
    <t>R06</t>
  </si>
  <si>
    <t>R05</t>
  </si>
  <si>
    <t>R04</t>
  </si>
  <si>
    <t>R03</t>
  </si>
  <si>
    <t>R02</t>
  </si>
  <si>
    <t>R01</t>
  </si>
  <si>
    <t>s04</t>
  </si>
  <si>
    <t>zz14l07001s1403</t>
  </si>
  <si>
    <t>zz14l07001s1303</t>
  </si>
  <si>
    <t>zz14l07001s1203</t>
  </si>
  <si>
    <t>zz14l07001s1103</t>
  </si>
  <si>
    <t>zz14l07001s1003</t>
  </si>
  <si>
    <t>zz14l07001s0903</t>
  </si>
  <si>
    <t>zz14l07001s0804</t>
  </si>
  <si>
    <t>zz14l07001s0704</t>
  </si>
  <si>
    <t>zz14l07001s0603</t>
  </si>
  <si>
    <t>zz14l07001s0503</t>
  </si>
  <si>
    <t>zz14l07001s0404</t>
  </si>
  <si>
    <t>zz14l07001s0304</t>
  </si>
  <si>
    <t>zz14l07001s0203</t>
  </si>
  <si>
    <t>zz14l07001s0103</t>
  </si>
  <si>
    <t>s03</t>
  </si>
  <si>
    <t>zz14l07001s1402</t>
  </si>
  <si>
    <t>zz14l07001s1302</t>
  </si>
  <si>
    <t>zz14l07001s1202</t>
  </si>
  <si>
    <t>zz14l07001s1102</t>
  </si>
  <si>
    <t>zz14l07001s1002</t>
  </si>
  <si>
    <t>zz14l07001s0902</t>
  </si>
  <si>
    <t>zz14l07001s0803</t>
  </si>
  <si>
    <t>zz14l07001s0703</t>
  </si>
  <si>
    <t>zz14l07001s0602</t>
  </si>
  <si>
    <t>zz14l07001s0502</t>
  </si>
  <si>
    <t>zz14l07001s0403</t>
  </si>
  <si>
    <t>zz14l07001s0303</t>
  </si>
  <si>
    <t>zz14l07001s0202</t>
  </si>
  <si>
    <t>zz14l07001s0102</t>
  </si>
  <si>
    <t>s02</t>
  </si>
  <si>
    <t>zz14l07001s1401</t>
  </si>
  <si>
    <t>zz14l07001s1301</t>
  </si>
  <si>
    <t>zz14l07001s1201</t>
  </si>
  <si>
    <t>zz14l07001s1101</t>
  </si>
  <si>
    <t>zz14l07001s1001</t>
  </si>
  <si>
    <t>zz14l07001s0901</t>
  </si>
  <si>
    <t>zz14l07001s0802</t>
  </si>
  <si>
    <t>zz14l07001s0702</t>
  </si>
  <si>
    <t>zz14l07001s0601</t>
  </si>
  <si>
    <t>zz14l07001s0501</t>
  </si>
  <si>
    <t>zz14l07001s0402</t>
  </si>
  <si>
    <t>zz14l07001s0302</t>
  </si>
  <si>
    <t>zz14l07001s0201</t>
  </si>
  <si>
    <t>zz14l07001s0101</t>
  </si>
  <si>
    <t>s01</t>
  </si>
  <si>
    <t>zz14l07001s0801</t>
  </si>
  <si>
    <t>zz14l07001s0701</t>
  </si>
  <si>
    <t>zz14l07001s0401</t>
  </si>
  <si>
    <t>zz14l07001s0301</t>
  </si>
  <si>
    <t>s05</t>
  </si>
  <si>
    <t>zz14l07002s0805</t>
  </si>
  <si>
    <t>zz14l07002s0705</t>
  </si>
  <si>
    <t>zz14l07002s0605</t>
  </si>
  <si>
    <t>zz14l07002s0505</t>
  </si>
  <si>
    <t>zz14l07002s0405</t>
  </si>
  <si>
    <t>zz14l07002s0305</t>
  </si>
  <si>
    <t>zz14l07002s0205</t>
  </si>
  <si>
    <t>zz14l07002s0105</t>
  </si>
  <si>
    <t>zz14l07002s0804</t>
  </si>
  <si>
    <t>zz14l07002s0704</t>
  </si>
  <si>
    <t>zz14l07002s0604</t>
  </si>
  <si>
    <t>zz14l07002s0504</t>
  </si>
  <si>
    <t>zz14l07002s0404</t>
  </si>
  <si>
    <t>zz14l07002s0304</t>
  </si>
  <si>
    <t>zz14l07002s0204</t>
  </si>
  <si>
    <t>zz14l07002s0104</t>
  </si>
  <si>
    <t>zz14l07002s0803</t>
  </si>
  <si>
    <t>zz14l07002s0703</t>
  </si>
  <si>
    <t>zz14l07002s0603</t>
  </si>
  <si>
    <t>zz14l07002s0503</t>
  </si>
  <si>
    <t>zz14l07002s0403</t>
  </si>
  <si>
    <t>zz14l07002s0303</t>
  </si>
  <si>
    <t>zz14l07002s0203</t>
  </si>
  <si>
    <t>zz14l07002s0103</t>
  </si>
  <si>
    <t>zz14l07002s0802</t>
  </si>
  <si>
    <t>zz14l07002s0702</t>
  </si>
  <si>
    <t>zz14l07002s0602</t>
  </si>
  <si>
    <t>zz14l07002s0502</t>
  </si>
  <si>
    <t>zz14l07002s0402</t>
  </si>
  <si>
    <t>zz14l07002s0302</t>
  </si>
  <si>
    <t>zz14l07002s0202</t>
  </si>
  <si>
    <t>zz14l07002s0102</t>
  </si>
  <si>
    <t>zz14l07002s0801</t>
  </si>
  <si>
    <t>zz14l07002s0701</t>
  </si>
  <si>
    <t>zz14l07002s0601</t>
  </si>
  <si>
    <t>zz14l07002s0501</t>
  </si>
  <si>
    <t>zz14l07002s0401</t>
  </si>
  <si>
    <t>zz14l07002s0301</t>
  </si>
  <si>
    <t>zz14l07002s0201</t>
  </si>
  <si>
    <t>zz14l07002s0101</t>
  </si>
  <si>
    <t>zz14l07003s1305</t>
  </si>
  <si>
    <t>zz14l07003s1205</t>
  </si>
  <si>
    <t>zz14l07003s1105</t>
  </si>
  <si>
    <t>zz14l07003s1005</t>
  </si>
  <si>
    <t>zz14l07003s0905</t>
  </si>
  <si>
    <t>zz14l07003s0805</t>
  </si>
  <si>
    <t>zz14l07003s0705</t>
  </si>
  <si>
    <t>zz14l07003s0605</t>
  </si>
  <si>
    <t>zz14l07003s0505</t>
  </si>
  <si>
    <t>zz14l07003s0405</t>
  </si>
  <si>
    <t>zz14l07003s0305</t>
  </si>
  <si>
    <t>zz14l07003s0205</t>
  </si>
  <si>
    <t>zz14l07003s0105</t>
  </si>
  <si>
    <t>zz14l07003s1304</t>
  </si>
  <si>
    <t>zz14l07003s1204</t>
  </si>
  <si>
    <t>zz14l07003s1104</t>
  </si>
  <si>
    <t>zz14l07003s1004</t>
  </si>
  <si>
    <t>zz14l07003s0904</t>
  </si>
  <si>
    <t>zz14l07003s0804</t>
  </si>
  <si>
    <t>zz14l07003s0704</t>
  </si>
  <si>
    <t>zz14l07003s0604</t>
  </si>
  <si>
    <t>zz14l07003s0504</t>
  </si>
  <si>
    <t>zz14l07003s0404</t>
  </si>
  <si>
    <t>zz14l07003s0304</t>
  </si>
  <si>
    <t>zz14l07003s0204</t>
  </si>
  <si>
    <t>zz14l07003s0104</t>
  </si>
  <si>
    <t>zz14l07003s1303</t>
  </si>
  <si>
    <t>zz14l07003s1203</t>
  </si>
  <si>
    <t>zz14l07003s1103</t>
  </si>
  <si>
    <t>zz14l07003s1003</t>
  </si>
  <si>
    <t>zz14l07003s0903</t>
  </si>
  <si>
    <t>zz14l07003s0803</t>
  </si>
  <si>
    <t>zz14l07003s0703</t>
  </si>
  <si>
    <t>zz14l07003s0603</t>
  </si>
  <si>
    <t>zz14l07003s0503</t>
  </si>
  <si>
    <t>zz14l07003s0403</t>
  </si>
  <si>
    <t>zz14l07003s0303</t>
  </si>
  <si>
    <t>zz14l07003s0203</t>
  </si>
  <si>
    <t>zz14l07003s0103</t>
  </si>
  <si>
    <t>zz14l07003s1302</t>
  </si>
  <si>
    <t>zz14l07003s1202</t>
  </si>
  <si>
    <t>zz14l07003s1102</t>
  </si>
  <si>
    <t>zz14l07003s1002</t>
  </si>
  <si>
    <t>zz14l07003s0902</t>
  </si>
  <si>
    <t>zz14l07003s0802</t>
  </si>
  <si>
    <t>zz14l07003s0702</t>
  </si>
  <si>
    <t>zz14l07003s0602</t>
  </si>
  <si>
    <t>zz14l07003s0502</t>
  </si>
  <si>
    <t>zz14l07003s0402</t>
  </si>
  <si>
    <t>zz14l07003s0302</t>
  </si>
  <si>
    <t>zz14l07003s0202</t>
  </si>
  <si>
    <t>zz14l07003s0102</t>
  </si>
  <si>
    <t>zz14l07003s1301</t>
  </si>
  <si>
    <t>zz14l07003s1201</t>
  </si>
  <si>
    <t>zz14l07003s1101</t>
  </si>
  <si>
    <t>zz14l07003s1001</t>
  </si>
  <si>
    <t>zz14l07003s0901</t>
  </si>
  <si>
    <t>zz14l07003s0801</t>
  </si>
  <si>
    <t>zz14l07003s0701</t>
  </si>
  <si>
    <t>zz14l07003s0601</t>
  </si>
  <si>
    <t>zz14l07003s0501</t>
  </si>
  <si>
    <t>zz14l07003s0401</t>
  </si>
  <si>
    <t>zz14l07003s0301</t>
  </si>
  <si>
    <t>zz14l07003s0201</t>
  </si>
  <si>
    <t>zz14l07003s0101</t>
  </si>
  <si>
    <t>B01</t>
  </si>
  <si>
    <t>B02</t>
  </si>
  <si>
    <t>B03</t>
  </si>
  <si>
    <t>B04</t>
  </si>
  <si>
    <t>B05</t>
  </si>
  <si>
    <t>B06</t>
  </si>
  <si>
    <t>B07</t>
  </si>
  <si>
    <t>empty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</si>
  <si>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</si>
  <si>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</si>
  <si>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</si>
  <si>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</si>
  <si>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</si>
  <si>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</si>
  <si>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</si>
  <si>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</si>
  <si>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</si>
  <si>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</si>
  <si>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</si>
  <si>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</si>
  <si>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</si>
  <si>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</si>
  <si>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</si>
  <si>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</si>
  <si>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</si>
  <si>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</si>
  <si>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</si>
  <si>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</si>
  <si>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</si>
  <si>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Sample Description</t>
  </si>
  <si>
    <t>2022 WW46</t>
  </si>
  <si>
    <t>2022 WW47</t>
  </si>
  <si>
    <t>2022 WW48</t>
  </si>
  <si>
    <t>2022 WW49</t>
  </si>
  <si>
    <t>2022 WW50</t>
  </si>
  <si>
    <t>2022 WW51</t>
  </si>
  <si>
    <t>2022 WW52</t>
  </si>
  <si>
    <t>2022 WW53</t>
  </si>
  <si>
    <t>2023 WW1</t>
  </si>
  <si>
    <t>2023 WW2</t>
  </si>
  <si>
    <t>2023 WW3</t>
  </si>
  <si>
    <t>2023 WW4</t>
  </si>
  <si>
    <t>2023 WW5</t>
  </si>
  <si>
    <t>2023 WW6</t>
  </si>
  <si>
    <t>2023 WW7</t>
  </si>
  <si>
    <t>2023 WW8</t>
  </si>
  <si>
    <t>2023 WW9</t>
  </si>
  <si>
    <t>2023 WW10</t>
  </si>
  <si>
    <t>2023 WW11</t>
  </si>
  <si>
    <t>2023 WW12</t>
  </si>
  <si>
    <t>2023 WW13</t>
  </si>
  <si>
    <t>2023 WW14</t>
  </si>
  <si>
    <t>2023 WW15</t>
  </si>
  <si>
    <t>2023 WW16</t>
  </si>
  <si>
    <t>2023 WW17</t>
  </si>
  <si>
    <t>2023 WW18</t>
  </si>
  <si>
    <t>2023 WW19</t>
  </si>
  <si>
    <t>2023 WW20</t>
  </si>
  <si>
    <t>2023 WW21</t>
  </si>
  <si>
    <t>2023 WW22</t>
  </si>
  <si>
    <t>2023 WW23</t>
  </si>
  <si>
    <t>2023 WW24</t>
  </si>
  <si>
    <t>BNC 4S POK</t>
  </si>
  <si>
    <t>BNC 8S POK</t>
  </si>
  <si>
    <t>BNC Modular Board</t>
  </si>
  <si>
    <t>BNC POK</t>
  </si>
  <si>
    <t>BNC RP Board</t>
  </si>
  <si>
    <t>IMPORTANT DETAIL</t>
  </si>
  <si>
    <t>In order to insert the PivotTable you selected, we had to organize your data in columns with a single header row.</t>
  </si>
  <si>
    <t>Field1</t>
  </si>
  <si>
    <t>Field2</t>
  </si>
  <si>
    <t>Count of Description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</si>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</sst>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7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Intel Clear"/>
      <family val="2"/>
      <charset val="1"/>
    </font>
    <font>
      <b/>
      <sz val="11"/>
      <color theme="1"/>
      <name val="DengXian"/>
      <charset val="1"/>
    </font>
    <font>
      <sz val="11"/>
      <color theme="1"/>
      <name val="Intel Clear"/>
      <family val="2"/>
      <charset val="1"/>
    </font>
    <font>
      <sz val="11"/>
      <color theme="1"/>
      <name val="DengXian"/>
      <charset val="1"/>
    </font>
    <font>
      <sz val="11"/>
      <color rgb="FF000000"/>
      <name val="Intel Clear"/>
    </font>
    <font>
      <sz val="11"/>
      <color rgb="FF000000"/>
      <name val="DengXian"/>
    </font>
    <font>
      <sz val="11"/>
      <color rgb="FF000000"/>
      <name val="Intel Clear"/>
      <family val="2"/>
      <charset val="1"/>
    </font>
    <font>
      <sz val="11"/>
      <color rgb="FFFF0000"/>
      <name val="DengXian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B4C6E7"/>
      </patternFill>
    </fill>
    <fill>
      <patternFill patternType="solid">
        <fgColor rgb="FFFFFF00"/>
        <bgColor rgb="FFB4C6E7"/>
      </patternFill>
    </fill>
    <fill>
      <patternFill patternType="solid">
        <fgColor rgb="FF00B0F0"/>
        <bgColor rgb="FFB4C6E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4C6E7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/>
      <diagonal/>
    </border>
    <border>
      <left/>
      <right style="thin">
        <color indexed="64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0" xfId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/>
    <xf numFmtId="0" fontId="9" fillId="0" borderId="0" xfId="0" applyFont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4" fillId="0" borderId="0" xfId="1" applyFont="1"/>
    <xf numFmtId="14" fontId="0" fillId="0" borderId="0" xfId="0" applyNumberFormat="1" applyAlignment="1">
      <alignment horizontal="center"/>
    </xf>
    <xf numFmtId="0" fontId="4" fillId="0" borderId="0" xfId="1" applyAlignment="1">
      <alignment horizontal="left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1"/>
    <xf numFmtId="0" fontId="0" fillId="2" borderId="0" xfId="0" applyFill="1"/>
    <xf numFmtId="0" fontId="2" fillId="2" borderId="0" xfId="0" applyFont="1" applyFill="1"/>
    <xf numFmtId="0" fontId="2" fillId="12" borderId="0" xfId="0" applyFont="1" applyFill="1"/>
    <xf numFmtId="0" fontId="0" fillId="12" borderId="0" xfId="0" applyFill="1"/>
    <xf numFmtId="0" fontId="0" fillId="1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left" indent="1"/>
    </xf>
    <xf numFmtId="0" fontId="1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4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13" borderId="8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20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0" applyFont="1"/>
    <xf numFmtId="0" fontId="2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0" fontId="2" fillId="1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25" fillId="15" borderId="0" xfId="0" applyFont="1" applyFill="1"/>
    <xf numFmtId="0" fontId="26" fillId="0" borderId="0" xfId="0" applyFont="1"/>
    <xf numFmtId="0" fontId="27" fillId="0" borderId="0" xfId="0" applyFont="1"/>
    <xf numFmtId="0" fontId="9" fillId="14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2" fillId="0" borderId="0" xfId="0" applyFont="1"/>
    <xf numFmtId="14" fontId="3" fillId="0" borderId="0" xfId="0" applyNumberFormat="1" applyFont="1"/>
    <xf numFmtId="0" fontId="0" fillId="0" borderId="11" xfId="0" applyBorder="1"/>
    <xf numFmtId="14" fontId="2" fillId="0" borderId="11" xfId="0" applyNumberFormat="1" applyFont="1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12" borderId="0" xfId="0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15" xfId="0" applyFont="1" applyBorder="1" applyAlignment="1">
      <alignment horizontal="center"/>
    </xf>
    <xf numFmtId="0" fontId="0" fillId="0" borderId="1" xfId="0" applyBorder="1"/>
    <xf numFmtId="14" fontId="2" fillId="14" borderId="11" xfId="0" applyNumberFormat="1" applyFont="1" applyFill="1" applyBorder="1"/>
    <xf numFmtId="0" fontId="0" fillId="0" borderId="12" xfId="0" applyBorder="1"/>
    <xf numFmtId="0" fontId="0" fillId="0" borderId="9" xfId="0" applyBorder="1"/>
    <xf numFmtId="0" fontId="2" fillId="14" borderId="15" xfId="0" applyFont="1" applyFill="1" applyBorder="1" applyAlignment="1">
      <alignment horizontal="center"/>
    </xf>
    <xf numFmtId="0" fontId="0" fillId="14" borderId="11" xfId="0" applyFill="1" applyBorder="1"/>
    <xf numFmtId="0" fontId="4" fillId="0" borderId="0" xfId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7" fillId="16" borderId="0" xfId="0" applyFont="1" applyFill="1"/>
    <xf numFmtId="0" fontId="9" fillId="16" borderId="0" xfId="0" applyFont="1" applyFill="1"/>
    <xf numFmtId="0" fontId="2" fillId="12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14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17" borderId="20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0" borderId="0" xfId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3" fillId="0" borderId="10" xfId="0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0" fillId="0" borderId="23" xfId="0" applyFont="1" applyBorder="1"/>
    <xf numFmtId="0" fontId="30" fillId="0" borderId="24" xfId="0" applyFont="1" applyBorder="1"/>
    <xf numFmtId="0" fontId="0" fillId="0" borderId="25" xfId="0" applyBorder="1"/>
    <xf numFmtId="0" fontId="0" fillId="0" borderId="26" xfId="0" applyBorder="1"/>
    <xf numFmtId="0" fontId="31" fillId="0" borderId="26" xfId="0" applyFont="1" applyBorder="1"/>
    <xf numFmtId="0" fontId="30" fillId="0" borderId="25" xfId="0" applyFont="1" applyBorder="1"/>
    <xf numFmtId="0" fontId="30" fillId="0" borderId="26" xfId="0" applyFont="1" applyBorder="1"/>
    <xf numFmtId="0" fontId="28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0" fillId="19" borderId="0" xfId="0" applyFill="1" applyAlignment="1">
      <alignment horizontal="center" vertical="center"/>
    </xf>
    <xf numFmtId="0" fontId="21" fillId="0" borderId="26" xfId="0" applyFont="1" applyBorder="1"/>
    <xf numFmtId="0" fontId="34" fillId="0" borderId="26" xfId="0" applyFont="1" applyBorder="1" applyAlignment="1">
      <alignment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0" fillId="0" borderId="26" xfId="0" applyFont="1" applyBorder="1" applyAlignment="1">
      <alignment wrapText="1"/>
    </xf>
    <xf numFmtId="0" fontId="18" fillId="0" borderId="0" xfId="0" applyFont="1" applyFill="1"/>
    <xf numFmtId="0" fontId="19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textRotation="90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 textRotation="90"/>
    </xf>
    <xf numFmtId="0" fontId="9" fillId="8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customXml" Target="../customXml/item5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7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'BNC Shipment'!$A$3</c:f>
              <c:strCache>
                <c:ptCount val="1"/>
                <c:pt idx="0">
                  <c:v>BNC 4U CC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'BNC Shipment'!$B$1:$AG$1</c:f>
              <c:strCache>
                <c:ptCount val="32"/>
                <c:pt idx="0">
                  <c:v>2022 WW46</c:v>
                </c:pt>
                <c:pt idx="1">
                  <c:v>2022 WW47</c:v>
                </c:pt>
                <c:pt idx="2">
                  <c:v>2022 WW48</c:v>
                </c:pt>
                <c:pt idx="3">
                  <c:v>2022 WW49</c:v>
                </c:pt>
                <c:pt idx="4">
                  <c:v>2022 WW50</c:v>
                </c:pt>
                <c:pt idx="5">
                  <c:v>2022 WW51</c:v>
                </c:pt>
                <c:pt idx="6">
                  <c:v>2022 WW52</c:v>
                </c:pt>
                <c:pt idx="7">
                  <c:v>2022 WW53</c:v>
                </c:pt>
                <c:pt idx="8">
                  <c:v>2023 WW1</c:v>
                </c:pt>
                <c:pt idx="9">
                  <c:v>2023 WW2</c:v>
                </c:pt>
                <c:pt idx="10">
                  <c:v>2023 WW3</c:v>
                </c:pt>
                <c:pt idx="11">
                  <c:v>2023 WW4</c:v>
                </c:pt>
                <c:pt idx="12">
                  <c:v>2023 WW5</c:v>
                </c:pt>
                <c:pt idx="13">
                  <c:v>2023 WW6</c:v>
                </c:pt>
                <c:pt idx="14">
                  <c:v>2023 WW7</c:v>
                </c:pt>
                <c:pt idx="15">
                  <c:v>2023 WW8</c:v>
                </c:pt>
                <c:pt idx="16">
                  <c:v>2023 WW9</c:v>
                </c:pt>
                <c:pt idx="17">
                  <c:v>2023 WW10</c:v>
                </c:pt>
                <c:pt idx="18">
                  <c:v>2023 WW11</c:v>
                </c:pt>
                <c:pt idx="19">
                  <c:v>2023 WW12</c:v>
                </c:pt>
                <c:pt idx="20">
                  <c:v>2023 WW13</c:v>
                </c:pt>
                <c:pt idx="21">
                  <c:v>2023 WW14</c:v>
                </c:pt>
                <c:pt idx="22">
                  <c:v>2023 WW15</c:v>
                </c:pt>
                <c:pt idx="23">
                  <c:v>2023 WW16</c:v>
                </c:pt>
                <c:pt idx="24">
                  <c:v>2023 WW17</c:v>
                </c:pt>
                <c:pt idx="25">
                  <c:v>2023 WW18</c:v>
                </c:pt>
                <c:pt idx="26">
                  <c:v>2023 WW19</c:v>
                </c:pt>
                <c:pt idx="27">
                  <c:v>2023 WW20</c:v>
                </c:pt>
                <c:pt idx="28">
                  <c:v>2023 WW21</c:v>
                </c:pt>
                <c:pt idx="29">
                  <c:v>2023 WW22</c:v>
                </c:pt>
                <c:pt idx="30">
                  <c:v>2023 WW23</c:v>
                </c:pt>
                <c:pt idx="31">
                  <c:v>2023 WW24</c:v>
                </c:pt>
              </c:strCache>
              <c:extLst xmlns:c15="http://schemas.microsoft.com/office/drawing/2012/chart"/>
            </c:strRef>
          </c:cat>
          <c:val>
            <c:numRef>
              <c:f>'BNC Shipment'!$B$3:$AG$3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49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75</c:v>
                </c:pt>
                <c:pt idx="23">
                  <c:v>78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11A-420A-96FC-A242CFF60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7918696"/>
        <c:axId val="21297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'BNC Shipment'!$A$2</c15:sqref>
                        </c15:formulaRef>
                      </c:ext>
                    </c:extLst>
                    <c:strCache>
                      <c:ptCount val="1"/>
                      <c:pt idx="0">
                        <c:v>BNC 4S POK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'BNC Shipment'!$B$2:$AG$2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1A-420A-96FC-A242CFF600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Shipment'!$A$4</c15:sqref>
                        </c15:formulaRef>
                      </c:ext>
                    </c:extLst>
                    <c:strCache>
                      <c:ptCount val="1"/>
                      <c:pt idx="0">
                        <c:v>BNC 8S POK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Shipment'!$B$4:$AG$4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A-420A-96FC-A242CFF600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Shipment'!$A$5</c15:sqref>
                        </c15:formulaRef>
                      </c:ext>
                    </c:extLst>
                    <c:strCache>
                      <c:ptCount val="1"/>
                      <c:pt idx="0">
                        <c:v>BNC Modular Board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44</c:v>
                      </c:pt>
                      <c:pt idx="20">
                        <c:v>44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47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47</c:v>
                      </c:pt>
                      <c:pt idx="27">
                        <c:v>47</c:v>
                      </c:pt>
                      <c:pt idx="28">
                        <c:v>57</c:v>
                      </c:pt>
                      <c:pt idx="29">
                        <c:v>57</c:v>
                      </c:pt>
                      <c:pt idx="30">
                        <c:v>62</c:v>
                      </c:pt>
                      <c:pt idx="31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A-420A-96FC-A242CFF600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Shipment'!$A$6</c15:sqref>
                        </c15:formulaRef>
                      </c:ext>
                    </c:extLst>
                    <c:strCache>
                      <c:ptCount val="1"/>
                      <c:pt idx="0">
                        <c:v>BNC POK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Shipment'!$B$6:$AG$6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38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86</c:v>
                      </c:pt>
                      <c:pt idx="30">
                        <c:v>86</c:v>
                      </c:pt>
                      <c:pt idx="31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1A-420A-96FC-A242CFF600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Shipment'!$A$7</c15:sqref>
                        </c15:formulaRef>
                      </c:ext>
                    </c:extLst>
                    <c:strCache>
                      <c:ptCount val="1"/>
                      <c:pt idx="0">
                        <c:v>BNC RP Board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Shipment'!$B$7:$AG$7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65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110</c:v>
                      </c:pt>
                      <c:pt idx="23">
                        <c:v>110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110</c:v>
                      </c:pt>
                      <c:pt idx="27">
                        <c:v>110</c:v>
                      </c:pt>
                      <c:pt idx="28">
                        <c:v>110</c:v>
                      </c:pt>
                      <c:pt idx="29">
                        <c:v>110</c:v>
                      </c:pt>
                      <c:pt idx="30">
                        <c:v>110</c:v>
                      </c:pt>
                      <c:pt idx="31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1A-420A-96FC-A242CFF60075}"/>
                  </c:ext>
                </c:extLst>
              </c15:ser>
            </c15:filteredLineSeries>
          </c:ext>
        </c:extLst>
      </c:lineChart>
      <c:catAx>
        <c:axId val="4479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3904"/>
        <c:crosses val="autoZero"/>
        <c:auto val="1"/>
        <c:lblAlgn val="ctr"/>
        <c:lblOffset val="100"/>
        <c:noMultiLvlLbl val="0"/>
      </c:catAx>
      <c:valAx>
        <c:axId val="21297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9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1A4B.F54ACE1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1AAC.ED038BF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cid:image001.png@01D91F6F.00A00BE0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3" name="Picture 1" descr="​xlsx icon">
          <a:extLst>
            <a:ext uri="{FF2B5EF4-FFF2-40B4-BE49-F238E27FC236}">
              <a16:creationId xmlns:a16="http://schemas.microsoft.com/office/drawing/2014/main" id="{5752CB4A-B5AB-4DA2-8B7F-ABB0FD23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0</xdr:row>
      <xdr:rowOff>104775</xdr:rowOff>
    </xdr:from>
    <xdr:to>
      <xdr:col>23</xdr:col>
      <xdr:colOff>251757</xdr:colOff>
      <xdr:row>23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4A9B1-AB7A-42EA-BF40-DEFC6335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104775"/>
          <a:ext cx="5738157" cy="430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4</xdr:row>
      <xdr:rowOff>0</xdr:rowOff>
    </xdr:from>
    <xdr:to>
      <xdr:col>18</xdr:col>
      <xdr:colOff>133350</xdr:colOff>
      <xdr:row>5</xdr:row>
      <xdr:rowOff>114300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7D903BB5-8E7D-4065-2F1E-5C01671602A4}"/>
            </a:ext>
          </a:extLst>
        </xdr:cNvPr>
        <xdr:cNvSpPr/>
      </xdr:nvSpPr>
      <xdr:spPr>
        <a:xfrm>
          <a:off x="11753850" y="762000"/>
          <a:ext cx="276225" cy="30480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2" descr="​xlsx icon">
          <a:extLst>
            <a:ext uri="{FF2B5EF4-FFF2-40B4-BE49-F238E27FC236}">
              <a16:creationId xmlns:a16="http://schemas.microsoft.com/office/drawing/2014/main" id="{063F63A6-471D-49FF-B832-65C25B655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8" name="Picture 5" descr="​xlsx icon">
          <a:extLst>
            <a:ext uri="{FF2B5EF4-FFF2-40B4-BE49-F238E27FC236}">
              <a16:creationId xmlns:a16="http://schemas.microsoft.com/office/drawing/2014/main" id="{7061DECD-CB53-462C-9A33-8C082701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171450</xdr:colOff>
      <xdr:row>1</xdr:row>
      <xdr:rowOff>171450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80E7360-B06A-4D16-9B5F-F5B184907FE4}"/>
            </a:ext>
            <a:ext uri="{147F2762-F138-4A5C-976F-8EAC2B608ADB}">
              <a16:predDERef xmlns:a16="http://schemas.microsoft.com/office/drawing/2014/main" pred="{7061DECD-CB53-462C-9A33-8C082701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</xdr:rowOff>
    </xdr:from>
    <xdr:to>
      <xdr:col>0</xdr:col>
      <xdr:colOff>6761623</xdr:colOff>
      <xdr:row>26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89C73-B8A8-44EF-BBDD-0E1845F3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1"/>
          <a:ext cx="6761623" cy="24574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0</xdr:rowOff>
    </xdr:from>
    <xdr:to>
      <xdr:col>4</xdr:col>
      <xdr:colOff>200025</xdr:colOff>
      <xdr:row>26</xdr:row>
      <xdr:rowOff>177055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D5C65-6510-41D4-8484-52812B229D72}"/>
            </a:ext>
            <a:ext uri="{147F2762-F138-4A5C-976F-8EAC2B608ADB}">
              <a16:predDERef xmlns:a16="http://schemas.microsoft.com/office/drawing/2014/main" pred="{33489C73-B8A8-44EF-BBDD-0E1845F3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6" y="2857500"/>
          <a:ext cx="4829174" cy="246305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12</xdr:row>
      <xdr:rowOff>38100</xdr:rowOff>
    </xdr:from>
    <xdr:to>
      <xdr:col>8</xdr:col>
      <xdr:colOff>361950</xdr:colOff>
      <xdr:row>22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034AB7-CF7A-FC5B-3259-6E453854C974}"/>
            </a:ext>
            <a:ext uri="{147F2762-F138-4A5C-976F-8EAC2B608ADB}">
              <a16:predDERef xmlns:a16="http://schemas.microsoft.com/office/drawing/2014/main" pred="{188D5C65-6510-41D4-8484-52812B22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4475" y="2324100"/>
          <a:ext cx="2171700" cy="189547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6</xdr:col>
      <xdr:colOff>285750</xdr:colOff>
      <xdr:row>33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26F61B-3288-4CB2-912D-F3020272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5524500"/>
          <a:ext cx="2867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7</xdr:row>
      <xdr:rowOff>161926</xdr:rowOff>
    </xdr:from>
    <xdr:to>
      <xdr:col>23</xdr:col>
      <xdr:colOff>180975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ECC2F-635D-4517-9950-F3E5235D1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u, Ian" id="{88F18CBD-8875-4B6B-8DC5-A2E4A6627724}" userId="S::ian.liu@intel.com::81722a60-b089-4b48-96b7-b56d4c387c4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lee12" refreshedDate="44962.973364699072" createdVersion="8" refreshedVersion="8" minRefreshableVersion="3" recordCount="48" xr:uid="{AC3C429A-6D2E-4C89-9263-2BE6F31371EA}">
  <cacheSource type="worksheet">
    <worksheetSource ref="G1:I49" sheet="VV Bring Up Plan"/>
  </cacheSource>
  <cacheFields count="3">
    <cacheField name="Chassis" numFmtId="0">
      <sharedItems count="2">
        <s v="POK"/>
        <s v="CC"/>
      </sharedItems>
    </cacheField>
    <cacheField name="Chassis Change" numFmtId="0">
      <sharedItems/>
    </cacheField>
    <cacheField name="Chassis Q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3.726680208332" createdVersion="8" refreshedVersion="8" minRefreshableVersion="3" recordCount="28" xr:uid="{4F834DA4-F31B-408F-AEF4-84271976B8C2}">
  <cacheSource type="worksheet">
    <worksheetSource ref="G1:H29" sheet="CPU Inventory"/>
  </cacheSource>
  <cacheFields count="2">
    <cacheField name="QDF/SKU" numFmtId="0">
      <sharedItems count="10">
        <s v="Q2U2"/>
        <s v="Q2TJ"/>
        <s v="Q2V4"/>
        <s v="Q2TK"/>
        <s v="Q2TH"/>
        <s v="Q2U4"/>
        <s v="Q2TM"/>
        <s v="Q2TN"/>
        <s v="Q2TL"/>
        <s v="Q2TP"/>
      </sharedItems>
    </cacheField>
    <cacheField name="Quant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3.727680208336" createdVersion="8" refreshedVersion="8" minRefreshableVersion="3" recordCount="57" xr:uid="{2840CAB7-09BB-4181-A7B6-D4BA6D6F4CFB}">
  <cacheSource type="worksheet">
    <worksheetSource ref="C1:D58" sheet="VV Bring Up Plan"/>
  </cacheSource>
  <cacheFields count="2">
    <cacheField name="QDF" numFmtId="0">
      <sharedItems count="10">
        <s v="Q2TJ"/>
        <s v="Q2V4"/>
        <s v="Q2TK"/>
        <s v="Q2TM"/>
        <s v="Q2U2"/>
        <s v="Q2U4"/>
        <s v="Q2TH"/>
        <s v="Q2TL"/>
        <s v="Q2TP"/>
        <s v="Q2TN"/>
      </sharedItems>
    </cacheField>
    <cacheField name="CPU QTY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4.485607754628" createdVersion="8" refreshedVersion="8" minRefreshableVersion="3" recordCount="64" xr:uid="{73F6EEB7-FAC5-488F-8B67-79C0726F3005}">
  <cacheSource type="worksheet">
    <worksheetSource ref="E1:W65" sheet="VV Bring Up Plan"/>
  </cacheSource>
  <cacheFields count="19">
    <cacheField name="Description" numFmtId="0">
      <sharedItems count="10">
        <s v="MEM CfgX only"/>
        <s v="MEM CfgX + 2x Intel AIC + 0x Storage"/>
        <s v="MEM CfgX + 1x RPB + 1x Storage"/>
        <s v="HSIO full IO cfg"/>
        <s v="MEM CfgX + 2x Intel AIC + 2x Storage"/>
        <s v="MEM CfgX + 2x 3rd party AIC + 2x Storage"/>
        <s v="MEM CfgX + 6x MIX AIC + 8x Storage"/>
        <s v="MEM CfgX + 1x Intel AIC + 2x Storage"/>
        <s v="MEM CfgX + 1x 3rd party AIC + 2x Storage"/>
        <s v="MEM CfgX + 1x Intel AIC + 0x Storage"/>
      </sharedItems>
    </cacheField>
    <cacheField name="HSD-ES" numFmtId="0">
      <sharedItems containsString="0" containsBlank="1" containsNumber="1" containsInteger="1" minValue="14018007174" maxValue="22016497289"/>
    </cacheField>
    <cacheField name="Chassis" numFmtId="0">
      <sharedItems containsBlank="1"/>
    </cacheField>
    <cacheField name="Chassis Change" numFmtId="0">
      <sharedItems containsBlank="1"/>
    </cacheField>
    <cacheField name="Chassis QTY" numFmtId="0">
      <sharedItems containsSemiMixedTypes="0" containsString="0" containsNumber="1" containsInteger="1" minValue="1" maxValue="1"/>
    </cacheField>
    <cacheField name="DIMM" numFmtId="0">
      <sharedItems/>
    </cacheField>
    <cacheField name="DIMM QTY" numFmtId="0">
      <sharedItems containsSemiMixedTypes="0" containsString="0" containsNumber="1" containsInteger="1" minValue="4" maxValue="8"/>
    </cacheField>
    <cacheField name="CXL.MEM" numFmtId="0">
      <sharedItems containsBlank="1"/>
    </cacheField>
    <cacheField name="IO" numFmtId="0">
      <sharedItems containsBlank="1"/>
    </cacheField>
    <cacheField name="Storage" numFmtId="0">
      <sharedItems containsBlank="1"/>
    </cacheField>
    <cacheField name="Tech Lead" numFmtId="0">
      <sharedItems containsBlank="1"/>
    </cacheField>
    <cacheField name="Status" numFmtId="0">
      <sharedItems/>
    </cacheField>
    <cacheField name="Peripheral Status" numFmtId="0">
      <sharedItems containsBlank="1"/>
    </cacheField>
    <cacheField name="Full HW Config Complete" numFmtId="0">
      <sharedItems containsString="0" containsBlank="1" containsNumber="1" containsInteger="1" minValue="1" maxValue="1"/>
    </cacheField>
    <cacheField name="Build Short" numFmtId="0">
      <sharedItems containsString="0" containsBlank="1" containsNumber="1" containsInteger="1" minValue="1" maxValue="1"/>
    </cacheField>
    <cacheField name="ETA" numFmtId="0">
      <sharedItems containsBlank="1"/>
    </cacheField>
    <cacheField name="BAT" numFmtId="0">
      <sharedItems containsBlank="1" containsMixedTypes="1" containsNumber="1" containsInteger="1" minValue="15012659173" maxValue="22016525803"/>
    </cacheField>
    <cacheField name="BAT Status" numFmtId="0">
      <sharedItems containsBlank="1"/>
    </cacheField>
    <cacheField name="BAT Complet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5.54991736111" createdVersion="8" refreshedVersion="8" minRefreshableVersion="3" recordCount="90" xr:uid="{BC32CA8D-3EC7-4027-9AF8-8386924D94CA}">
  <cacheSource type="worksheet">
    <worksheetSource ref="A1:X1048576" sheet="VV Bring Up Plan"/>
  </cacheSource>
  <cacheFields count="24">
    <cacheField name="Config Identifier" numFmtId="0">
      <sharedItems containsBlank="1"/>
    </cacheField>
    <cacheField name="System ID" numFmtId="0">
      <sharedItems containsBlank="1"/>
    </cacheField>
    <cacheField name="QDF" numFmtId="0">
      <sharedItems containsBlank="1"/>
    </cacheField>
    <cacheField name="CPU QTY" numFmtId="0">
      <sharedItems containsString="0" containsBlank="1" containsNumber="1" containsInteger="1" minValue="1" maxValue="2"/>
    </cacheField>
    <cacheField name="Description" numFmtId="0">
      <sharedItems containsBlank="1" count="11">
        <s v="MEM CfgX only"/>
        <s v="MEM CfgX + 2x Intel AIC + 0x Storage"/>
        <s v="MEM CfgX + 1x RPB + 1x Storage"/>
        <s v="HSIO full IO cfg"/>
        <s v="MEM CfgX + 2x Intel AIC + 2x Storage"/>
        <s v="MEM CfgX + 2x 3rd party AIC + 2x Storage"/>
        <s v="MEM CfgX + 6x MIX AIC + 8x Storage"/>
        <s v="MEM CfgX + 1x Intel AIC + 2x Storage"/>
        <s v="MEM CfgX + 1x 3rd party AIC + 2x Storage"/>
        <s v="MEM CfgX + 1x Intel AIC + 0x Storage"/>
        <m/>
      </sharedItems>
    </cacheField>
    <cacheField name="HSD-ES" numFmtId="0">
      <sharedItems containsString="0" containsBlank="1" containsNumber="1" containsInteger="1" minValue="14018007174" maxValue="22016497289"/>
    </cacheField>
    <cacheField name="Chassis" numFmtId="0">
      <sharedItems containsBlank="1"/>
    </cacheField>
    <cacheField name="Chassis Change" numFmtId="0">
      <sharedItems containsBlank="1"/>
    </cacheField>
    <cacheField name="Chassis QTY" numFmtId="0">
      <sharedItems containsString="0" containsBlank="1" containsNumber="1" containsInteger="1" minValue="1" maxValue="1"/>
    </cacheField>
    <cacheField name="DIMM" numFmtId="0">
      <sharedItems containsBlank="1"/>
    </cacheField>
    <cacheField name="DIMM QTY" numFmtId="0">
      <sharedItems containsString="0" containsBlank="1" containsNumber="1" containsInteger="1" minValue="4" maxValue="8"/>
    </cacheField>
    <cacheField name="CXL.MEM" numFmtId="0">
      <sharedItems containsBlank="1"/>
    </cacheField>
    <cacheField name="IO" numFmtId="0">
      <sharedItems containsBlank="1"/>
    </cacheField>
    <cacheField name="Storage" numFmtId="0">
      <sharedItems containsBlank="1"/>
    </cacheField>
    <cacheField name="Status" numFmtId="0">
      <sharedItems containsBlank="1"/>
    </cacheField>
    <cacheField name="Tech Lead" numFmtId="0">
      <sharedItems containsBlank="1"/>
    </cacheField>
    <cacheField name="Peripheral Status" numFmtId="0">
      <sharedItems containsBlank="1"/>
    </cacheField>
    <cacheField name="Full HW Config Complete" numFmtId="0">
      <sharedItems containsString="0" containsBlank="1" containsNumber="1" containsInteger="1" minValue="1" maxValue="1"/>
    </cacheField>
    <cacheField name="Build Short" numFmtId="0">
      <sharedItems containsString="0" containsBlank="1" containsNumber="1" containsInteger="1" minValue="1" maxValue="1"/>
    </cacheField>
    <cacheField name="ETA" numFmtId="0">
      <sharedItems containsBlank="1"/>
    </cacheField>
    <cacheField name="BAT" numFmtId="0">
      <sharedItems containsBlank="1" containsMixedTypes="1" containsNumber="1" containsInteger="1" minValue="15012659173" maxValue="22016525803"/>
    </cacheField>
    <cacheField name="BAT Status" numFmtId="0">
      <sharedItems containsBlank="1"/>
    </cacheField>
    <cacheField name="BAT Complete" numFmtId="0">
      <sharedItems containsString="0" containsBlank="1" containsNumber="1" containsInteger="1" minValue="0" maxValue="1"/>
    </cacheField>
    <cacheField name="Comment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73.545700462964" createdVersion="8" refreshedVersion="8" minRefreshableVersion="3" recordCount="18" xr:uid="{05F49941-453A-414F-9044-5DEA7BFA69FD}">
  <cacheSource type="worksheet">
    <worksheetSource ref="F1:H19" sheet="DIMM Inventory"/>
  </cacheSource>
  <cacheFields count="3">
    <cacheField name="QTY" numFmtId="0">
      <sharedItems containsSemiMixedTypes="0" containsString="0" containsNumber="1" containsInteger="1" minValue="2" maxValue="176"/>
    </cacheField>
    <cacheField name="Status" numFmtId="0">
      <sharedItems count="1">
        <s v="In Stock"/>
      </sharedItems>
    </cacheField>
    <cacheField name="Config File Id" numFmtId="0">
      <sharedItems count="7">
        <s v="RF32 (16Gb 1R X4) (9x4)"/>
        <s v="RC32 (16Gb 1R X4)"/>
        <s v="RD16 (16Gb 1R x8)"/>
        <s v="RA64 (16Gb 2R X4)"/>
        <s v="RE32 (16Gb 2R X8)"/>
        <s v="RB64 (16Gb 2R X4)"/>
        <s v="RD24 (24Gb 1R x8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73.546262615739" createdVersion="8" refreshedVersion="8" minRefreshableVersion="3" recordCount="64" xr:uid="{62F14CD8-3C56-4FBF-836A-08D9246A0E5A}">
  <cacheSource type="worksheet">
    <worksheetSource ref="J1:K65" sheet="VV Bring Up Plan"/>
  </cacheSource>
  <cacheFields count="2">
    <cacheField name="DIMM" numFmtId="0">
      <sharedItems count="3">
        <s v="RE32"/>
        <s v="RC32"/>
        <s v="RA64"/>
      </sharedItems>
    </cacheField>
    <cacheField name="DIMM QTY" numFmtId="0">
      <sharedItems containsSemiMixedTypes="0" containsString="0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POK"/>
    <n v="1"/>
  </r>
  <r>
    <x v="1"/>
    <s v="CC"/>
    <n v="1"/>
  </r>
  <r>
    <x v="1"/>
    <s v="CC"/>
    <n v="1"/>
  </r>
  <r>
    <x v="1"/>
    <s v="CC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1"/>
    <s v="POK to CC"/>
    <n v="1"/>
  </r>
  <r>
    <x v="0"/>
    <s v="POK"/>
    <n v="1"/>
  </r>
  <r>
    <x v="0"/>
    <s v="POK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1"/>
    <s v="POK to CC"/>
    <n v="1"/>
  </r>
  <r>
    <x v="1"/>
    <s v="POK to CC"/>
    <n v="1"/>
  </r>
  <r>
    <x v="0"/>
    <s v="POK"/>
    <n v="1"/>
  </r>
  <r>
    <x v="1"/>
    <s v="POK to CC"/>
    <n v="1"/>
  </r>
  <r>
    <x v="0"/>
    <s v="POK"/>
    <n v="1"/>
  </r>
  <r>
    <x v="1"/>
    <s v="CC"/>
    <n v="1"/>
  </r>
  <r>
    <x v="0"/>
    <s v="POK"/>
    <n v="1"/>
  </r>
  <r>
    <x v="0"/>
    <s v="POK"/>
    <n v="1"/>
  </r>
  <r>
    <x v="1"/>
    <s v="CC"/>
    <n v="1"/>
  </r>
  <r>
    <x v="1"/>
    <s v="CC"/>
    <n v="1"/>
  </r>
  <r>
    <x v="1"/>
    <s v="CC"/>
    <n v="1"/>
  </r>
  <r>
    <x v="1"/>
    <s v="POK to CC"/>
    <n v="1"/>
  </r>
  <r>
    <x v="1"/>
    <s v="POK to CC"/>
    <n v="1"/>
  </r>
  <r>
    <x v="1"/>
    <s v="POK to CC"/>
    <n v="1"/>
  </r>
  <r>
    <x v="1"/>
    <s v="CC"/>
    <n v="1"/>
  </r>
  <r>
    <x v="1"/>
    <s v="CC"/>
    <n v="1"/>
  </r>
  <r>
    <x v="1"/>
    <s v="POK to CC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"/>
  </r>
  <r>
    <x v="1"/>
    <n v="2"/>
  </r>
  <r>
    <x v="2"/>
    <n v="3"/>
  </r>
  <r>
    <x v="2"/>
    <n v="3"/>
  </r>
  <r>
    <x v="3"/>
    <n v="6"/>
  </r>
  <r>
    <x v="4"/>
    <n v="2"/>
  </r>
  <r>
    <x v="0"/>
    <n v="2"/>
  </r>
  <r>
    <x v="5"/>
    <n v="4"/>
  </r>
  <r>
    <x v="4"/>
    <n v="4"/>
  </r>
  <r>
    <x v="0"/>
    <n v="4"/>
  </r>
  <r>
    <x v="1"/>
    <n v="4"/>
  </r>
  <r>
    <x v="2"/>
    <n v="4"/>
  </r>
  <r>
    <x v="3"/>
    <n v="10"/>
  </r>
  <r>
    <x v="6"/>
    <n v="3"/>
  </r>
  <r>
    <x v="7"/>
    <n v="2"/>
  </r>
  <r>
    <x v="1"/>
    <n v="6"/>
  </r>
  <r>
    <x v="6"/>
    <n v="8"/>
  </r>
  <r>
    <x v="7"/>
    <n v="7"/>
  </r>
  <r>
    <x v="4"/>
    <n v="4"/>
  </r>
  <r>
    <x v="1"/>
    <n v="4"/>
  </r>
  <r>
    <x v="0"/>
    <n v="1"/>
  </r>
  <r>
    <x v="8"/>
    <n v="4"/>
  </r>
  <r>
    <x v="2"/>
    <n v="4"/>
  </r>
  <r>
    <x v="9"/>
    <n v="2"/>
  </r>
  <r>
    <x v="1"/>
    <n v="2"/>
  </r>
  <r>
    <x v="3"/>
    <n v="6"/>
  </r>
  <r>
    <x v="1"/>
    <n v="4"/>
  </r>
  <r>
    <x v="2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n v="2"/>
  </r>
  <r>
    <x v="1"/>
    <n v="2"/>
  </r>
  <r>
    <x v="2"/>
    <n v="2"/>
  </r>
  <r>
    <x v="2"/>
    <n v="2"/>
  </r>
  <r>
    <x v="3"/>
    <n v="2"/>
  </r>
  <r>
    <x v="2"/>
    <n v="2"/>
  </r>
  <r>
    <x v="1"/>
    <n v="2"/>
  </r>
  <r>
    <x v="4"/>
    <n v="2"/>
  </r>
  <r>
    <x v="1"/>
    <n v="2"/>
  </r>
  <r>
    <x v="1"/>
    <n v="2"/>
  </r>
  <r>
    <x v="2"/>
    <n v="2"/>
  </r>
  <r>
    <x v="0"/>
    <n v="2"/>
  </r>
  <r>
    <x v="0"/>
    <n v="2"/>
  </r>
  <r>
    <x v="2"/>
    <n v="2"/>
  </r>
  <r>
    <x v="4"/>
    <n v="2"/>
  </r>
  <r>
    <x v="2"/>
    <n v="2"/>
  </r>
  <r>
    <x v="0"/>
    <n v="2"/>
  </r>
  <r>
    <x v="1"/>
    <n v="2"/>
  </r>
  <r>
    <x v="4"/>
    <n v="2"/>
  </r>
  <r>
    <x v="5"/>
    <n v="2"/>
  </r>
  <r>
    <x v="2"/>
    <n v="2"/>
  </r>
  <r>
    <x v="2"/>
    <n v="2"/>
  </r>
  <r>
    <x v="6"/>
    <n v="2"/>
  </r>
  <r>
    <x v="5"/>
    <n v="2"/>
  </r>
  <r>
    <x v="6"/>
    <n v="2"/>
  </r>
  <r>
    <x v="6"/>
    <n v="2"/>
  </r>
  <r>
    <x v="0"/>
    <n v="2"/>
  </r>
  <r>
    <x v="0"/>
    <n v="2"/>
  </r>
  <r>
    <x v="0"/>
    <n v="2"/>
  </r>
  <r>
    <x v="3"/>
    <n v="2"/>
  </r>
  <r>
    <x v="0"/>
    <n v="2"/>
  </r>
  <r>
    <x v="7"/>
    <n v="2"/>
  </r>
  <r>
    <x v="6"/>
    <n v="2"/>
  </r>
  <r>
    <x v="0"/>
    <n v="2"/>
  </r>
  <r>
    <x v="0"/>
    <n v="2"/>
  </r>
  <r>
    <x v="7"/>
    <n v="2"/>
  </r>
  <r>
    <x v="3"/>
    <n v="2"/>
  </r>
  <r>
    <x v="3"/>
    <n v="2"/>
  </r>
  <r>
    <x v="3"/>
    <n v="2"/>
  </r>
  <r>
    <x v="4"/>
    <n v="2"/>
  </r>
  <r>
    <x v="6"/>
    <n v="2"/>
  </r>
  <r>
    <x v="1"/>
    <n v="2"/>
  </r>
  <r>
    <x v="1"/>
    <n v="2"/>
  </r>
  <r>
    <x v="8"/>
    <n v="2"/>
  </r>
  <r>
    <x v="2"/>
    <n v="2"/>
  </r>
  <r>
    <x v="2"/>
    <n v="2"/>
  </r>
  <r>
    <x v="0"/>
    <n v="2"/>
  </r>
  <r>
    <x v="2"/>
    <n v="2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14018007174"/>
    <s v="POK"/>
    <s v="POK"/>
    <n v="1"/>
    <s v="RE32"/>
    <n v="8"/>
    <m/>
    <m/>
    <m/>
    <s v="Zhang, Yan"/>
    <s v="PO"/>
    <s v="N/A"/>
    <n v="1"/>
    <m/>
    <s v="WW02.2"/>
    <n v="22016525803"/>
    <s v="Release w/ BAT"/>
    <n v="1"/>
  </r>
  <r>
    <x v="0"/>
    <n v="14018007174"/>
    <s v="CC"/>
    <s v="CC"/>
    <n v="1"/>
    <s v="RE32"/>
    <n v="8"/>
    <m/>
    <m/>
    <m/>
    <s v="Zhang, Yan"/>
    <s v="PO"/>
    <s v="N/A"/>
    <n v="1"/>
    <m/>
    <s v="WW03.2"/>
    <n v="16019582783"/>
    <s v="Release w/ BAT"/>
    <n v="1"/>
  </r>
  <r>
    <x v="0"/>
    <n v="14018007174"/>
    <s v="CC"/>
    <s v="CC"/>
    <n v="1"/>
    <s v="RE32"/>
    <n v="8"/>
    <m/>
    <m/>
    <m/>
    <s v="Zhu, Yuanyuan"/>
    <s v="PO"/>
    <s v="N/A"/>
    <n v="1"/>
    <m/>
    <s v="WW03.2"/>
    <n v="15012707700"/>
    <s v="Release w/ BAT"/>
    <n v="1"/>
  </r>
  <r>
    <x v="0"/>
    <n v="14018007174"/>
    <s v="CC"/>
    <s v="CC"/>
    <n v="1"/>
    <s v="RE32"/>
    <n v="8"/>
    <m/>
    <m/>
    <m/>
    <s v="Ren, Xiangzhen"/>
    <s v="PO"/>
    <s v="N/A"/>
    <n v="1"/>
    <m/>
    <s v="WW05.0"/>
    <s v="BAT Fail"/>
    <m/>
    <n v="0"/>
  </r>
  <r>
    <x v="0"/>
    <n v="14018007174"/>
    <s v="CC"/>
    <s v="CC"/>
    <n v="1"/>
    <s v="RE32"/>
    <n v="8"/>
    <m/>
    <m/>
    <m/>
    <s v="Zhang, Yan"/>
    <s v="PO"/>
    <s v="N/A"/>
    <n v="1"/>
    <m/>
    <s v="WW03.2"/>
    <n v="16019588183"/>
    <s v="Release w/ BAT"/>
    <n v="1"/>
  </r>
  <r>
    <x v="1"/>
    <n v="22016191525"/>
    <s v="POK"/>
    <s v="POK"/>
    <n v="1"/>
    <s v="RE32"/>
    <n v="8"/>
    <m/>
    <s v="1x CMV 100GbE_x000a_1x CMV 100GbE OCP"/>
    <m/>
    <s v="Ren, Xiangzhen"/>
    <s v="PO"/>
    <s v="Full Config OK"/>
    <n v="1"/>
    <m/>
    <s v="WW03.2"/>
    <n v="16019587024"/>
    <s v="Release w/ BAT"/>
    <n v="1"/>
  </r>
  <r>
    <x v="1"/>
    <n v="22016191525"/>
    <s v="POK"/>
    <s v="POK"/>
    <n v="1"/>
    <s v="RE32"/>
    <n v="8"/>
    <m/>
    <s v="CMV 200GbE"/>
    <m/>
    <s v="Zhang, Yan"/>
    <s v="PO"/>
    <m/>
    <m/>
    <m/>
    <s v="WW05.5"/>
    <n v="15012735404"/>
    <s v="Memory Only"/>
    <n v="0"/>
  </r>
  <r>
    <x v="1"/>
    <n v="22016191525"/>
    <s v="POK"/>
    <s v="POK"/>
    <n v="1"/>
    <s v="RE32"/>
    <n v="8"/>
    <m/>
    <s v="2x CNV 200GbE"/>
    <m/>
    <s v="Zhu, Yuanyuan"/>
    <s v="PO"/>
    <m/>
    <n v="1"/>
    <n v="1"/>
    <s v="WW05.5"/>
    <n v="15012727122"/>
    <s v="Release w/ BAT"/>
    <n v="1"/>
  </r>
  <r>
    <x v="2"/>
    <n v="22016191635"/>
    <s v="CC"/>
    <s v="POK to CC"/>
    <n v="1"/>
    <s v="RE32"/>
    <n v="8"/>
    <m/>
    <s v="1x RPB"/>
    <s v="1x Gen4 U.2"/>
    <s v="Zhang, Yan"/>
    <s v="1 Q2V4 Faulty"/>
    <m/>
    <m/>
    <m/>
    <s v="WW06.2"/>
    <m/>
    <m/>
    <n v="0"/>
  </r>
  <r>
    <x v="2"/>
    <n v="22016191635"/>
    <s v="POK"/>
    <s v="POK"/>
    <n v="1"/>
    <s v="RE32"/>
    <n v="8"/>
    <m/>
    <s v="1x RPB"/>
    <s v="1x Gen5 U.2"/>
    <s v="Zhang, Yan"/>
    <s v="PO"/>
    <s v="Storage OK"/>
    <n v="1"/>
    <n v="1"/>
    <s v="WW05.1"/>
    <n v="15012674577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2.2"/>
    <n v="15012687145"/>
    <s v="Release w/ BAT"/>
    <n v="1"/>
  </r>
  <r>
    <x v="0"/>
    <n v="22016258588"/>
    <s v="CC"/>
    <s v="CC"/>
    <n v="1"/>
    <s v="RC32"/>
    <n v="8"/>
    <m/>
    <m/>
    <m/>
    <s v="Ren, Xiangzhen"/>
    <s v="PO"/>
    <s v="N/A"/>
    <n v="1"/>
    <m/>
    <s v="WW03.2"/>
    <s v="Candidate"/>
    <m/>
    <n v="0"/>
  </r>
  <r>
    <x v="0"/>
    <n v="22016258588"/>
    <s v="POK"/>
    <s v="POK"/>
    <n v="1"/>
    <s v="RC32"/>
    <n v="8"/>
    <m/>
    <m/>
    <m/>
    <s v="Ren, Xiangzhen"/>
    <s v="PO"/>
    <s v="N/A"/>
    <n v="1"/>
    <m/>
    <s v="WW05.1"/>
    <n v="15012727186"/>
    <s v="Release w/ BAT"/>
    <n v="1"/>
  </r>
  <r>
    <x v="0"/>
    <n v="22016258588"/>
    <s v="POK"/>
    <s v="POK"/>
    <n v="1"/>
    <s v="RC32"/>
    <n v="8"/>
    <m/>
    <m/>
    <m/>
    <s v="Ren, Xiangzhen"/>
    <s v="PO"/>
    <s v="N/A"/>
    <n v="1"/>
    <m/>
    <s v="WW05.1"/>
    <n v="15012719358"/>
    <s v="Release w/ BAT"/>
    <n v="1"/>
  </r>
  <r>
    <x v="1"/>
    <n v="22016258589"/>
    <s v="POK"/>
    <s v="POK"/>
    <n v="1"/>
    <s v="RC32"/>
    <n v="8"/>
    <m/>
    <s v="2x CMV 200GbE"/>
    <m/>
    <s v="Zhu, Yuanyuan"/>
    <s v="PO"/>
    <s v="Full Config OK"/>
    <n v="1"/>
    <m/>
    <s v="WW05.2"/>
    <n v="15012719606"/>
    <s v="Release w/ BAT"/>
    <n v="1"/>
  </r>
  <r>
    <x v="1"/>
    <n v="22016258589"/>
    <s v="POK"/>
    <s v="POK"/>
    <n v="1"/>
    <s v="RC32"/>
    <n v="8"/>
    <m/>
    <s v="1x CMV 25GbE_x000a_1x CMV 25GbE OCP"/>
    <m/>
    <s v="Zhang, Yan"/>
    <s v="PO"/>
    <m/>
    <n v="1"/>
    <m/>
    <s v="WW05.2"/>
    <s v="BAT Fail"/>
    <m/>
    <n v="0"/>
  </r>
  <r>
    <x v="0"/>
    <n v="14018007174"/>
    <s v="POK"/>
    <s v="POK"/>
    <n v="1"/>
    <s v="RE32"/>
    <n v="8"/>
    <m/>
    <m/>
    <m/>
    <s v="Zhang, Yan"/>
    <s v="PO"/>
    <s v="N/A"/>
    <n v="1"/>
    <m/>
    <s v="WW05.1"/>
    <n v="15012719358"/>
    <s v="Release w/ BAT"/>
    <n v="1"/>
  </r>
  <r>
    <x v="3"/>
    <m/>
    <s v="POK"/>
    <s v="POK"/>
    <n v="1"/>
    <s v="RC32"/>
    <n v="8"/>
    <m/>
    <s v="MIX"/>
    <s v="MIX"/>
    <s v="Ren, Xiangzhen"/>
    <s v="PO"/>
    <m/>
    <m/>
    <m/>
    <s v="WW02.3"/>
    <s v="BAT Fail"/>
    <m/>
    <n v="0"/>
  </r>
  <r>
    <x v="3"/>
    <n v="15012621783"/>
    <s v="POK"/>
    <s v="POK"/>
    <n v="1"/>
    <s v="RC32"/>
    <n v="8"/>
    <m/>
    <s v="MIX"/>
    <s v="MIX"/>
    <s v="Ren, Xiangzhen"/>
    <s v="PO"/>
    <m/>
    <m/>
    <m/>
    <s v="WW03.2"/>
    <s v="BAT Fail"/>
    <m/>
    <n v="0"/>
  </r>
  <r>
    <x v="0"/>
    <n v="22016258631"/>
    <s v="POK"/>
    <s v="POK"/>
    <n v="1"/>
    <s v="RA64"/>
    <n v="8"/>
    <m/>
    <m/>
    <m/>
    <s v="Zhang, Yan"/>
    <s v="PO"/>
    <s v="N/A"/>
    <n v="1"/>
    <m/>
    <s v="WW02.3"/>
    <n v="15012706438"/>
    <s v="Release w/ BAT"/>
    <n v="1"/>
  </r>
  <r>
    <x v="1"/>
    <n v="22016258632"/>
    <s v="POK"/>
    <s v="POK"/>
    <n v="1"/>
    <s v="RA64"/>
    <n v="8"/>
    <m/>
    <s v="1x CMV 100GbE_x000a_1x CMV 100GbE OCP"/>
    <m/>
    <s v="Zhu, Yuanyuan"/>
    <s v="PO"/>
    <s v="Full Config OK"/>
    <n v="1"/>
    <m/>
    <s v="WW02.3"/>
    <n v="15012684154"/>
    <s v="Release w/ BAT"/>
    <n v="1"/>
  </r>
  <r>
    <x v="1"/>
    <n v="22016258632"/>
    <s v="POK"/>
    <s v="POK"/>
    <n v="1"/>
    <s v="RA64"/>
    <n v="8"/>
    <m/>
    <s v="2x CNV 25GbE"/>
    <m/>
    <s v="Ren, Xiangzhen"/>
    <s v="PO"/>
    <m/>
    <n v="1"/>
    <n v="1"/>
    <s v="WW05.2"/>
    <n v="15012726932"/>
    <s v="Release w/ BAT"/>
    <n v="1"/>
  </r>
  <r>
    <x v="4"/>
    <n v="22016258634"/>
    <s v="CC"/>
    <s v="POK to CC"/>
    <n v="1"/>
    <s v="RA64"/>
    <n v="8"/>
    <m/>
    <s v="2x CNV 25GbE"/>
    <s v="2x Gen5 U.2"/>
    <s v="Ren, Xiangzhen"/>
    <s v="PO"/>
    <s v="Storage OK"/>
    <n v="1"/>
    <n v="1"/>
    <s v="WW05.4"/>
    <n v="15012736224"/>
    <s v="Release w/ BAT"/>
    <n v="1"/>
  </r>
  <r>
    <x v="4"/>
    <n v="22016258634"/>
    <s v="CC"/>
    <s v="POK to CC"/>
    <n v="1"/>
    <s v="RA64"/>
    <n v="8"/>
    <m/>
    <s v="2x MT.Evans"/>
    <s v="1x Gen4 U.2_x000a_1x Gen5 U.2"/>
    <m/>
    <s v="2 Q2U4 faulty"/>
    <m/>
    <m/>
    <m/>
    <m/>
    <m/>
    <m/>
    <n v="0"/>
  </r>
  <r>
    <x v="4"/>
    <n v="22016258634"/>
    <s v="POK"/>
    <s v="POK"/>
    <n v="1"/>
    <s v="RA64"/>
    <n v="8"/>
    <m/>
    <s v="1x CMV 25GbE_x000a_1x CMV 25GbE OCP"/>
    <s v="2x Gen4 U.2"/>
    <s v="Zhu, Yuanyuan"/>
    <s v="PO"/>
    <s v="Full Config OK"/>
    <n v="1"/>
    <m/>
    <s v="WW02.4"/>
    <n v="15012659173"/>
    <s v="Release w/ BAT"/>
    <n v="1"/>
  </r>
  <r>
    <x v="4"/>
    <n v="22016258634"/>
    <s v="CC"/>
    <s v="POK to CC"/>
    <n v="1"/>
    <s v="RA64"/>
    <n v="8"/>
    <m/>
    <s v="1x CMV 100GbE_x000a_1x CMV 100GbE OCP"/>
    <s v="2x Gen4 U.2"/>
    <s v="Zhang, Yan"/>
    <s v="Debug"/>
    <s v="Full Config OK"/>
    <m/>
    <m/>
    <s v="WW05.5"/>
    <n v="15012738497"/>
    <s v="BAT pass with peripherals, hold release"/>
    <n v="0"/>
  </r>
  <r>
    <x v="0"/>
    <n v="14018007174"/>
    <s v="POK"/>
    <s v="POK"/>
    <n v="1"/>
    <s v="RE32"/>
    <n v="8"/>
    <m/>
    <m/>
    <m/>
    <s v="Zhu, Yuanyuan"/>
    <s v="2 Q2TJ faulty"/>
    <s v="N/A"/>
    <m/>
    <m/>
    <s v="WW05.4"/>
    <m/>
    <m/>
    <n v="0"/>
  </r>
  <r>
    <x v="0"/>
    <n v="14018007174"/>
    <s v="CC"/>
    <s v="CC"/>
    <n v="1"/>
    <s v="RE32"/>
    <n v="8"/>
    <m/>
    <m/>
    <m/>
    <s v="Ren, Xiangzhen"/>
    <s v="PO"/>
    <s v="N/A"/>
    <n v="1"/>
    <m/>
    <s v="WW05.0"/>
    <n v="16019580825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5.1"/>
    <n v="15012719418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5.1"/>
    <n v="15012719382"/>
    <s v="Release w/ BAT"/>
    <n v="1"/>
  </r>
  <r>
    <x v="0"/>
    <n v="22016258588"/>
    <s v="CC"/>
    <s v="CC"/>
    <n v="1"/>
    <s v="RC32"/>
    <n v="8"/>
    <m/>
    <m/>
    <m/>
    <s v="Zhang, Yan"/>
    <s v="PO"/>
    <s v="N/A"/>
    <n v="1"/>
    <m/>
    <s v="WW05.0"/>
    <s v="BAT Fail"/>
    <m/>
    <n v="0"/>
  </r>
  <r>
    <x v="1"/>
    <n v="22016258589"/>
    <s v="CC"/>
    <s v="CC"/>
    <n v="1"/>
    <s v="RC32"/>
    <n v="8"/>
    <m/>
    <s v="1x CMV 100GbE_x000a_1x CMV 100GbE OCP"/>
    <m/>
    <s v="Zhu, Yuanyuan"/>
    <s v="1 Q2TL Faulty"/>
    <m/>
    <m/>
    <m/>
    <s v="WW06"/>
    <m/>
    <m/>
    <n v="0"/>
  </r>
  <r>
    <x v="4"/>
    <n v="22016258591"/>
    <s v="CC"/>
    <s v="CC"/>
    <n v="1"/>
    <s v="RC32"/>
    <n v="8"/>
    <m/>
    <s v="2x MT.Evans"/>
    <s v="1x Gen4 U.2_x000a_1x Gen5 U.2"/>
    <s v="Zhu, Yuanyuan"/>
    <s v="PO"/>
    <s v="Storage OK"/>
    <n v="1"/>
    <n v="1"/>
    <s v="WW05.0"/>
    <n v="15012712990"/>
    <s v="Release w/ BAT"/>
    <n v="1"/>
  </r>
  <r>
    <x v="0"/>
    <n v="22016258631"/>
    <s v="CC"/>
    <s v="POK to CC"/>
    <n v="1"/>
    <s v="RA64"/>
    <n v="8"/>
    <m/>
    <m/>
    <m/>
    <s v="Zhang, Yan"/>
    <s v="PO"/>
    <s v="N/A"/>
    <n v="1"/>
    <m/>
    <s v="WW05.4"/>
    <n v="15012726967"/>
    <s v="Release w/ BAT"/>
    <n v="1"/>
  </r>
  <r>
    <x v="0"/>
    <n v="22016258631"/>
    <s v="CC"/>
    <s v="POK to CC"/>
    <n v="1"/>
    <s v="RA64"/>
    <n v="8"/>
    <m/>
    <m/>
    <m/>
    <s v="Zhang, Yan"/>
    <s v="PO"/>
    <s v="N/A"/>
    <n v="1"/>
    <m/>
    <s v="WW05.4"/>
    <n v="15012731361"/>
    <s v="Release w/ BAT"/>
    <n v="1"/>
  </r>
  <r>
    <x v="0"/>
    <n v="22016258631"/>
    <s v="CC"/>
    <s v="POK to CC"/>
    <n v="1"/>
    <s v="RA64"/>
    <n v="8"/>
    <m/>
    <m/>
    <m/>
    <s v="Zhu, Yuanyuan"/>
    <s v="PO"/>
    <s v="N/A"/>
    <n v="1"/>
    <m/>
    <s v="WW05.5"/>
    <n v="15012735897"/>
    <s v="Release w/ BAT"/>
    <n v="1"/>
  </r>
  <r>
    <x v="1"/>
    <n v="22016258632"/>
    <s v="CC"/>
    <s v="CC"/>
    <n v="1"/>
    <s v="RA64"/>
    <n v="8"/>
    <m/>
    <s v="2x CNV 200GbE"/>
    <m/>
    <s v="Zhu, Yuanyuan"/>
    <s v="PO"/>
    <m/>
    <n v="1"/>
    <n v="1"/>
    <s v="WW05.0"/>
    <n v="15012728128"/>
    <s v="Release w/ BAT"/>
    <n v="1"/>
  </r>
  <r>
    <x v="1"/>
    <n v="22016258632"/>
    <s v="CC"/>
    <s v="CC"/>
    <n v="1"/>
    <s v="RA64"/>
    <n v="8"/>
    <m/>
    <s v="1x CNV 100GbE_x000a_1x CNV 100GbE OCP"/>
    <m/>
    <s v="Ren, Xiangzhen"/>
    <s v="PO"/>
    <m/>
    <n v="1"/>
    <n v="1"/>
    <s v="WW05.5"/>
    <n v="15012735831"/>
    <s v="Release w/ BAT"/>
    <n v="1"/>
  </r>
  <r>
    <x v="2"/>
    <n v="22016258633"/>
    <s v="CC"/>
    <s v="POK to CC"/>
    <n v="1"/>
    <s v="RA64"/>
    <n v="8"/>
    <m/>
    <s v="1x RPB"/>
    <s v="1x Gen5 U.2"/>
    <s v="Ren, Xiangzhen"/>
    <s v="PO"/>
    <s v="Storage OK"/>
    <n v="1"/>
    <n v="1"/>
    <s v="WW06.0"/>
    <s v="BAT Fail"/>
    <s v="BAT fail with peripherals"/>
    <n v="0"/>
  </r>
  <r>
    <x v="5"/>
    <n v="22016258635"/>
    <s v="CC"/>
    <s v="CC"/>
    <n v="1"/>
    <s v="RA64"/>
    <n v="8"/>
    <m/>
    <s v="1x MLNX CX7_x000a_1x MLNX CX7 OCP"/>
    <s v="2x Gen5 U.2"/>
    <m/>
    <s v="2 Q2U2 faulty"/>
    <m/>
    <m/>
    <m/>
    <m/>
    <m/>
    <m/>
    <n v="0"/>
  </r>
  <r>
    <x v="6"/>
    <n v="22016258637"/>
    <s v="POK"/>
    <s v="POK"/>
    <n v="1"/>
    <s v="RA64"/>
    <n v="8"/>
    <m/>
    <s v="1x CMV 25GbE_x000a_1x CMV 25GbE OCP_x000a_2x CNV 25GbE_x000a_1x MT.Evans_x000a_1x MLNX CX6"/>
    <s v="4x Gen4 U.2_x000a_4x Gen5 U.2"/>
    <s v="Zhu, Yuanyuan"/>
    <s v="PO"/>
    <s v="Partial IO OK, Storage OK"/>
    <n v="1"/>
    <n v="1"/>
    <s v="WW05.2"/>
    <n v="15012719428"/>
    <s v="Release w/ BAT"/>
    <n v="1"/>
  </r>
  <r>
    <x v="7"/>
    <n v="22016467711"/>
    <s v="POK"/>
    <s v="POK"/>
    <n v="1"/>
    <s v="RA64"/>
    <n v="8"/>
    <s v="8x CA64"/>
    <s v="1x CMV 25GbE"/>
    <s v="2x Gen4 U.2"/>
    <s v="Zhang, Yan"/>
    <s v="PO"/>
    <m/>
    <n v="1"/>
    <n v="1"/>
    <s v="WW05.2"/>
    <s v="BAT Fail"/>
    <m/>
    <n v="0"/>
  </r>
  <r>
    <x v="7"/>
    <n v="22016467711"/>
    <s v="POK"/>
    <s v="POK"/>
    <n v="1"/>
    <s v="RA64"/>
    <n v="8"/>
    <s v="8x CA64"/>
    <s v="1x CNV 25GbE"/>
    <s v="2x Gen5 U.2"/>
    <s v="Zhang, Yan"/>
    <s v="PO"/>
    <s v="Storage OK"/>
    <n v="1"/>
    <n v="1"/>
    <s v="WW05.2"/>
    <n v="15012719574"/>
    <s v="Release w/ BAT"/>
    <n v="1"/>
  </r>
  <r>
    <x v="8"/>
    <n v="22016467712"/>
    <s v="POK"/>
    <s v="POK"/>
    <n v="1"/>
    <s v="RA64"/>
    <n v="8"/>
    <s v="8x CA64"/>
    <s v="1x MLNX CX6"/>
    <s v="2x Gen4 U.2"/>
    <s v="Ren, Xiangzhen"/>
    <s v="PO"/>
    <s v="IO OK, Storage OK"/>
    <n v="1"/>
    <n v="1"/>
    <s v="WW05.2"/>
    <n v="15012727144"/>
    <s v="Release w/ BAT"/>
    <n v="1"/>
  </r>
  <r>
    <x v="7"/>
    <n v="22016467715"/>
    <s v="POK"/>
    <s v="POK"/>
    <n v="1"/>
    <s v="RA64"/>
    <n v="8"/>
    <s v="4x CB128"/>
    <s v="1x CNV 25GbE"/>
    <s v="2x Gen5 U.2"/>
    <s v="Ren, Xiangzhen"/>
    <s v="PO"/>
    <s v="Storage OK"/>
    <n v="1"/>
    <n v="1"/>
    <s v="WW05.4"/>
    <n v="15012727079"/>
    <s v="Release w/ BAT"/>
    <n v="1"/>
  </r>
  <r>
    <x v="7"/>
    <n v="22016467715"/>
    <s v="POK"/>
    <s v="POK"/>
    <n v="1"/>
    <s v="RA64"/>
    <n v="8"/>
    <s v="4x CB128"/>
    <s v="1x MT.Evans"/>
    <s v="2x Gen5 U.2"/>
    <s v="Ren, Xiangzhen"/>
    <s v="PO"/>
    <s v="Storage OK"/>
    <n v="1"/>
    <n v="1"/>
    <s v="WW05.4"/>
    <n v="15012727238"/>
    <s v="Release w/ BAT"/>
    <n v="1"/>
  </r>
  <r>
    <x v="7"/>
    <n v="22016467715"/>
    <s v="POK"/>
    <s v="POK"/>
    <n v="1"/>
    <s v="RA64"/>
    <n v="8"/>
    <s v="4x CB128"/>
    <s v="1x CMV 25GbE"/>
    <s v="2x Gen4 U.2"/>
    <s v="Zhu, Yuanyuan"/>
    <s v="PO"/>
    <s v="Debug IO, Storage OK"/>
    <m/>
    <m/>
    <s v="WW05.2"/>
    <n v="15012719487"/>
    <s v="BAT fail with peripherals"/>
    <n v="0"/>
  </r>
  <r>
    <x v="8"/>
    <n v="22016467716"/>
    <s v="POK"/>
    <s v="POK"/>
    <n v="1"/>
    <s v="RA64"/>
    <n v="8"/>
    <s v="4x CB128"/>
    <s v="1x MLNX CX6"/>
    <s v="2x Gen4 U.2"/>
    <s v="Zhu, Yuanyuan"/>
    <s v="1 Q2TK faulty"/>
    <m/>
    <m/>
    <m/>
    <s v="WW05.4"/>
    <m/>
    <m/>
    <n v="0"/>
  </r>
  <r>
    <x v="0"/>
    <n v="22016491974"/>
    <s v="CC"/>
    <s v="CC"/>
    <n v="1"/>
    <s v="RC32"/>
    <n v="4"/>
    <m/>
    <m/>
    <m/>
    <s v="Ren, Xiangzhen"/>
    <s v="PO"/>
    <s v="N/A"/>
    <n v="1"/>
    <m/>
    <s v="WW06.0"/>
    <n v="15012738488"/>
    <s v="Release w/ BAT"/>
    <n v="1"/>
  </r>
  <r>
    <x v="0"/>
    <n v="22016491974"/>
    <s v="CC"/>
    <s v="CC"/>
    <n v="1"/>
    <s v="RC32"/>
    <n v="4"/>
    <m/>
    <m/>
    <m/>
    <s v="Ren, Xiangzhen"/>
    <s v="PO"/>
    <s v="N/A"/>
    <n v="1"/>
    <m/>
    <s v="WW06.0"/>
    <s v="BAT Fail"/>
    <m/>
    <n v="0"/>
  </r>
  <r>
    <x v="0"/>
    <n v="22016491974"/>
    <s v="CC"/>
    <s v="CC"/>
    <n v="1"/>
    <s v="RC32"/>
    <n v="4"/>
    <m/>
    <m/>
    <m/>
    <s v="Ren, Xiangzhen"/>
    <s v="PO"/>
    <s v="N/A"/>
    <n v="1"/>
    <m/>
    <s v="WW06.1"/>
    <n v="15012738476"/>
    <s v="Release w/ BAT"/>
    <n v="1"/>
  </r>
  <r>
    <x v="0"/>
    <n v="22016491974"/>
    <s v="CC"/>
    <s v="CC"/>
    <n v="1"/>
    <s v="RC32"/>
    <n v="4"/>
    <m/>
    <m/>
    <m/>
    <s v="Zhu, Yuanyuan"/>
    <s v="PO"/>
    <s v="N/A"/>
    <n v="1"/>
    <m/>
    <s v="WW06.0"/>
    <n v="15012738486"/>
    <s v="Release w/ BAT"/>
    <n v="1"/>
  </r>
  <r>
    <x v="0"/>
    <n v="22016491974"/>
    <s v="CC"/>
    <s v="CC"/>
    <n v="1"/>
    <s v="RC32"/>
    <n v="4"/>
    <m/>
    <m/>
    <m/>
    <s v="Zhu, Yuanyuan"/>
    <s v="PO"/>
    <s v="N/A"/>
    <n v="1"/>
    <m/>
    <s v="WW06.0"/>
    <n v="15012738468"/>
    <s v="Release w/ BAT"/>
    <n v="1"/>
  </r>
  <r>
    <x v="0"/>
    <n v="22016491974"/>
    <s v="POK"/>
    <s v="POK"/>
    <n v="1"/>
    <s v="RC32"/>
    <n v="4"/>
    <m/>
    <m/>
    <m/>
    <s v="Zhu, Yuanyuan"/>
    <s v="PO"/>
    <s v="N/A"/>
    <n v="1"/>
    <m/>
    <s v="WW06.1"/>
    <n v="15012738503"/>
    <s v="Release w/ BAT"/>
    <n v="1"/>
  </r>
  <r>
    <x v="0"/>
    <n v="22016491974"/>
    <s v="POK"/>
    <s v="POK"/>
    <n v="1"/>
    <s v="RC32"/>
    <n v="4"/>
    <m/>
    <m/>
    <m/>
    <s v="Zhang, Yan"/>
    <s v="PO"/>
    <s v="N/A"/>
    <n v="1"/>
    <m/>
    <s v="WW06.0"/>
    <n v="15012738453"/>
    <s v="Release w/ BAT"/>
    <n v="1"/>
  </r>
  <r>
    <x v="9"/>
    <n v="22016497289"/>
    <s v="POK"/>
    <s v="POK"/>
    <n v="1"/>
    <s v="RC32"/>
    <n v="4"/>
    <m/>
    <s v="CMV 100GbE"/>
    <m/>
    <s v="Zhang, Yan"/>
    <s v="PO"/>
    <s v="Full Config OK"/>
    <n v="1"/>
    <m/>
    <s v="WW06.0"/>
    <n v="15012738456"/>
    <s v="BAT fail with peripherals"/>
    <n v="0"/>
  </r>
  <r>
    <x v="9"/>
    <n v="22016497289"/>
    <s v="POK"/>
    <s v="POK"/>
    <n v="1"/>
    <s v="RC32"/>
    <n v="4"/>
    <m/>
    <s v="CMV 100GbE"/>
    <m/>
    <s v="Zhang, Yan"/>
    <s v="Debug"/>
    <m/>
    <m/>
    <m/>
    <s v="WW06.1"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6"/>
    <n v="22016191679"/>
    <s v="POK"/>
    <s v="POK"/>
    <n v="1"/>
    <s v="RC32"/>
    <n v="8"/>
    <m/>
    <s v="2x CMV 200GbE_x000a_2x CNV 200GbE_x000a_1x MT.Evans_x000a_1x MLNX CX7"/>
    <s v="4x Gen4 U.2_x000a_4x Gen5 U.2"/>
    <s v="Zhu, Yuanyuan"/>
    <s v="New"/>
    <m/>
    <m/>
    <m/>
    <s v="WW06.2"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SH001"/>
    <s v="zz14l47007s0601"/>
    <s v="Q2TJ"/>
    <n v="2"/>
    <x v="0"/>
    <n v="14018007174"/>
    <s v="POK"/>
    <s v="POK"/>
    <n v="1"/>
    <s v="RE32"/>
    <n v="8"/>
    <m/>
    <m/>
    <m/>
    <s v="PO"/>
    <s v="Zhang, Yan"/>
    <s v="N/A"/>
    <n v="1"/>
    <m/>
    <s v="WW02.2"/>
    <n v="22016525803"/>
    <s v="Release w/ BAT"/>
    <n v="1"/>
    <m/>
  </r>
  <r>
    <s v="SH002"/>
    <s v="zz14l47005s0103"/>
    <s v="Q2V4"/>
    <n v="2"/>
    <x v="0"/>
    <n v="14018007174"/>
    <s v="CC"/>
    <s v="CC"/>
    <n v="1"/>
    <s v="RE32"/>
    <n v="8"/>
    <m/>
    <m/>
    <m/>
    <s v="PO"/>
    <s v="Zhang, Yan"/>
    <s v="N/A"/>
    <n v="1"/>
    <m/>
    <s v="WW03.2"/>
    <n v="16019582783"/>
    <s v="Release w/ BAT"/>
    <n v="1"/>
    <m/>
  </r>
  <r>
    <s v="SH003"/>
    <s v="zz14l47005s0402"/>
    <s v="Q2TK"/>
    <n v="2"/>
    <x v="0"/>
    <n v="14018007174"/>
    <s v="CC"/>
    <s v="CC"/>
    <n v="1"/>
    <s v="RE32"/>
    <n v="8"/>
    <m/>
    <m/>
    <m/>
    <s v="PO"/>
    <s v="Zhu, Yuanyuan"/>
    <s v="N/A"/>
    <n v="1"/>
    <m/>
    <s v="WW03.2"/>
    <n v="15012707700"/>
    <s v="Release w/ BAT"/>
    <n v="1"/>
    <m/>
  </r>
  <r>
    <s v="SH004"/>
    <s v="zz14l47005s0303"/>
    <s v="Q2TK"/>
    <n v="2"/>
    <x v="0"/>
    <n v="14018007174"/>
    <s v="CC"/>
    <s v="CC"/>
    <n v="1"/>
    <s v="RE32"/>
    <n v="8"/>
    <m/>
    <m/>
    <m/>
    <s v="PO"/>
    <s v="Ren, Xiangzhen"/>
    <s v="N/A"/>
    <n v="1"/>
    <m/>
    <s v="WW05.0"/>
    <s v="BAT Fail"/>
    <m/>
    <n v="0"/>
    <s v="PXE slowness issue"/>
  </r>
  <r>
    <s v="SH005"/>
    <s v="zz14l47005s0104"/>
    <s v="Q2TM"/>
    <n v="2"/>
    <x v="0"/>
    <n v="14018007174"/>
    <s v="CC"/>
    <s v="CC"/>
    <n v="1"/>
    <s v="RE32"/>
    <n v="8"/>
    <m/>
    <m/>
    <m/>
    <s v="PO"/>
    <s v="Zhang, Yan"/>
    <s v="N/A"/>
    <n v="1"/>
    <m/>
    <s v="WW03.2"/>
    <n v="16019588183"/>
    <s v="Release w/ BAT"/>
    <n v="1"/>
    <m/>
  </r>
  <r>
    <s v="SH006"/>
    <s v="zz14l47007s0503"/>
    <s v="Q2TK"/>
    <n v="2"/>
    <x v="1"/>
    <n v="22016191525"/>
    <s v="POK"/>
    <s v="POK"/>
    <n v="1"/>
    <s v="RE32"/>
    <n v="8"/>
    <m/>
    <s v="1x CMV 100GbE_x000a_1x CMV 100GbE OCP"/>
    <m/>
    <s v="PO"/>
    <s v="Ren, Xiangzhen"/>
    <s v="Full Config OK"/>
    <n v="1"/>
    <m/>
    <s v="WW03.2"/>
    <n v="16019587024"/>
    <s v="Release w/ BAT"/>
    <n v="1"/>
    <m/>
  </r>
  <r>
    <s v="SH007"/>
    <s v="zz14l47007s0103"/>
    <s v="Q2V4"/>
    <n v="2"/>
    <x v="1"/>
    <n v="22016191525"/>
    <s v="POK"/>
    <s v="POK"/>
    <n v="1"/>
    <s v="RE32"/>
    <n v="8"/>
    <m/>
    <s v="CMV 200GbE"/>
    <m/>
    <s v="PO"/>
    <s v="Zhang, Yan"/>
    <s v="IO OK"/>
    <n v="1"/>
    <m/>
    <s v="WW05.5"/>
    <n v="15012735404"/>
    <s v="Release w/ BAT"/>
    <n v="1"/>
    <s v="run out of RE32, use RA64"/>
  </r>
  <r>
    <s v="SH008"/>
    <s v="zz14l47001s0802"/>
    <s v="Q2U2"/>
    <n v="2"/>
    <x v="1"/>
    <n v="22016191525"/>
    <s v="POK"/>
    <s v="POK"/>
    <n v="1"/>
    <s v="RE32"/>
    <n v="8"/>
    <m/>
    <s v="2x CNV 200GbE"/>
    <m/>
    <s v="PO"/>
    <s v="Zhu, Yuanyuan"/>
    <m/>
    <n v="1"/>
    <n v="1"/>
    <s v="WW05.5"/>
    <n v="15012727122"/>
    <s v="Release w/ BAT"/>
    <n v="1"/>
    <s v="run out of RE32, use RA64"/>
  </r>
  <r>
    <s v="SH009"/>
    <s v="zz14l47004s0503"/>
    <s v="Q2V4"/>
    <n v="2"/>
    <x v="2"/>
    <n v="22016191635"/>
    <s v="CC"/>
    <s v="POK to CC"/>
    <n v="1"/>
    <s v="RE32"/>
    <n v="8"/>
    <m/>
    <s v="1x RPB"/>
    <s v="1x Gen4 U.2"/>
    <s v="1 Q2V4 Faulty"/>
    <s v="Zhang, Yan"/>
    <m/>
    <m/>
    <m/>
    <s v="WW06.2"/>
    <m/>
    <m/>
    <n v="0"/>
    <s v="post code FF, 00"/>
  </r>
  <r>
    <s v="SH010"/>
    <s v="zz14l47007s0603"/>
    <s v="Q2V4"/>
    <n v="2"/>
    <x v="2"/>
    <n v="22016191635"/>
    <s v="POK"/>
    <s v="POK"/>
    <n v="1"/>
    <s v="RE32"/>
    <n v="8"/>
    <m/>
    <s v="1x RPB"/>
    <s v="1x Gen5 U.2"/>
    <s v="PO"/>
    <s v="Zhang, Yan"/>
    <s v="Storage OK"/>
    <n v="1"/>
    <n v="1"/>
    <s v="WW05.1"/>
    <n v="15012674577"/>
    <s v="Release w/ BAT"/>
    <n v="1"/>
    <m/>
  </r>
  <r>
    <s v="SH011"/>
    <s v="zz14l47007s0602"/>
    <s v="Q2TK"/>
    <n v="2"/>
    <x v="0"/>
    <n v="22016258588"/>
    <s v="POK"/>
    <s v="POK"/>
    <n v="1"/>
    <s v="RC32"/>
    <n v="8"/>
    <m/>
    <m/>
    <m/>
    <s v="PO"/>
    <s v="Zhu, Yuanyuan"/>
    <s v="N/A"/>
    <n v="1"/>
    <m/>
    <s v="WW02.2"/>
    <n v="15012687145"/>
    <s v="Release w/ BAT"/>
    <n v="1"/>
    <m/>
  </r>
  <r>
    <s v="SH012"/>
    <s v="zz14l47005s0301"/>
    <s v="Q2TJ"/>
    <n v="2"/>
    <x v="0"/>
    <n v="22016258588"/>
    <s v="CC"/>
    <s v="CC"/>
    <n v="1"/>
    <s v="RC32"/>
    <n v="8"/>
    <m/>
    <m/>
    <m/>
    <s v="PO"/>
    <s v="Ren, Xiangzhen"/>
    <s v="N/A"/>
    <n v="1"/>
    <m/>
    <s v="WW03.2"/>
    <s v="BAT Fail"/>
    <m/>
    <n v="0"/>
    <s v="Lend to SRE"/>
  </r>
  <r>
    <s v="SH013"/>
    <s v="zz14l47007s0202"/>
    <s v="Q2TJ"/>
    <n v="2"/>
    <x v="0"/>
    <n v="22016258588"/>
    <s v="POK"/>
    <s v="POK"/>
    <n v="1"/>
    <s v="RC32"/>
    <n v="8"/>
    <m/>
    <m/>
    <m/>
    <s v="PO"/>
    <s v="Ren, Xiangzhen"/>
    <s v="N/A"/>
    <n v="1"/>
    <m/>
    <s v="WW05.1"/>
    <n v="15012727186"/>
    <s v="Release w/ BAT"/>
    <n v="1"/>
    <m/>
  </r>
  <r>
    <s v="SH014"/>
    <s v="zz14l47007s0203"/>
    <s v="Q2TK"/>
    <n v="2"/>
    <x v="0"/>
    <n v="22016258588"/>
    <s v="POK"/>
    <s v="POK"/>
    <n v="1"/>
    <s v="RC32"/>
    <n v="8"/>
    <m/>
    <m/>
    <m/>
    <s v="PO"/>
    <s v="Ren, Xiangzhen"/>
    <s v="N/A"/>
    <n v="1"/>
    <m/>
    <s v="WW05.1"/>
    <n v="15012719358"/>
    <s v="Release w/ BAT"/>
    <n v="1"/>
    <m/>
  </r>
  <r>
    <s v="SH015"/>
    <s v="zz14l47008s0201"/>
    <s v="Q2U2"/>
    <n v="2"/>
    <x v="1"/>
    <n v="22016258589"/>
    <s v="POK"/>
    <s v="POK"/>
    <n v="1"/>
    <s v="RC32"/>
    <n v="8"/>
    <m/>
    <s v="2x CMV 200GbE"/>
    <m/>
    <s v="PO"/>
    <s v="Zhu, Yuanyuan"/>
    <s v="Full Config OK"/>
    <n v="1"/>
    <m/>
    <s v="WW05.2"/>
    <n v="15012719606"/>
    <s v="Release w/ BAT"/>
    <n v="1"/>
    <s v="move to row 1"/>
  </r>
  <r>
    <s v="SH016"/>
    <s v="zz14l47007s0101"/>
    <s v="Q2TK"/>
    <n v="2"/>
    <x v="1"/>
    <n v="22016258589"/>
    <s v="POK"/>
    <s v="POK"/>
    <n v="1"/>
    <s v="RC32"/>
    <n v="8"/>
    <m/>
    <s v="1x CMV 25GbE_x000a_1x CMV 25GbE OCP"/>
    <m/>
    <s v="PO"/>
    <s v="Zhang, Yan"/>
    <m/>
    <n v="1"/>
    <m/>
    <s v="WW05.2"/>
    <s v="BAT Fail"/>
    <m/>
    <n v="0"/>
    <m/>
  </r>
  <r>
    <s v="SH017"/>
    <s v="zz14l47007s0102"/>
    <s v="Q2TJ"/>
    <n v="2"/>
    <x v="0"/>
    <n v="14018007174"/>
    <s v="POK"/>
    <s v="POK"/>
    <n v="1"/>
    <s v="RE32"/>
    <n v="8"/>
    <m/>
    <m/>
    <m/>
    <s v="PO"/>
    <s v="Zhang, Yan"/>
    <s v="N/A"/>
    <n v="1"/>
    <m/>
    <s v="WW05.1"/>
    <n v="15012719358"/>
    <s v="Release w/ BAT"/>
    <n v="1"/>
    <m/>
  </r>
  <r>
    <s v="SH018"/>
    <s v="zz14l47007s0401"/>
    <s v="Q2V4"/>
    <n v="2"/>
    <x v="3"/>
    <m/>
    <s v="POK"/>
    <s v="POK"/>
    <n v="1"/>
    <s v="RC32"/>
    <n v="8"/>
    <m/>
    <s v="MIX"/>
    <s v="MIX"/>
    <s v="PO"/>
    <s v="Ren, Xiangzhen"/>
    <m/>
    <m/>
    <m/>
    <s v="WW02.3"/>
    <s v="BAT Fail"/>
    <m/>
    <n v="0"/>
    <m/>
  </r>
  <r>
    <s v="SH019"/>
    <s v="zz14l47007s0501"/>
    <s v="Q2U2"/>
    <n v="2"/>
    <x v="3"/>
    <n v="15012621783"/>
    <s v="POK"/>
    <s v="POK"/>
    <n v="1"/>
    <s v="RC32"/>
    <n v="8"/>
    <m/>
    <s v="MIX"/>
    <s v="MIX"/>
    <s v="PO"/>
    <s v="Ren, Xiangzhen"/>
    <m/>
    <m/>
    <m/>
    <s v="WW03.2"/>
    <s v="BAT Fail"/>
    <m/>
    <n v="0"/>
    <s v="HSIO"/>
  </r>
  <r>
    <s v="SH020"/>
    <s v="zz14l47007s0303"/>
    <s v="Q2U4"/>
    <n v="2"/>
    <x v="0"/>
    <n v="22016258631"/>
    <s v="POK"/>
    <s v="POK"/>
    <n v="1"/>
    <s v="RA64"/>
    <n v="8"/>
    <m/>
    <m/>
    <m/>
    <s v="PO"/>
    <s v="Zhang, Yan"/>
    <s v="N/A"/>
    <n v="1"/>
    <m/>
    <s v="WW02.3"/>
    <n v="15012706438"/>
    <s v="Release w/ BAT"/>
    <n v="1"/>
    <m/>
  </r>
  <r>
    <s v="SH021"/>
    <s v="zz14l47007s0403"/>
    <s v="Q2TK"/>
    <n v="2"/>
    <x v="1"/>
    <n v="22016258632"/>
    <s v="POK"/>
    <s v="POK"/>
    <n v="1"/>
    <s v="RA64"/>
    <n v="8"/>
    <m/>
    <s v="1x CMV 100GbE_x000a_1x CMV 100GbE OCP"/>
    <m/>
    <s v="PO"/>
    <s v="Zhu, Yuanyuan"/>
    <s v="Full Config OK"/>
    <n v="1"/>
    <m/>
    <s v="WW02.3"/>
    <n v="15012684154"/>
    <s v="Release w/ BAT"/>
    <n v="1"/>
    <m/>
  </r>
  <r>
    <s v="SH022"/>
    <s v="zz14l47008s0302"/>
    <s v="Q2TK"/>
    <n v="2"/>
    <x v="1"/>
    <n v="22016258632"/>
    <s v="POK"/>
    <s v="POK"/>
    <n v="1"/>
    <s v="RA64"/>
    <n v="8"/>
    <m/>
    <s v="2x CNV 25GbE"/>
    <m/>
    <s v="PO"/>
    <s v="Ren, Xiangzhen"/>
    <m/>
    <n v="1"/>
    <n v="1"/>
    <s v="WW05.2"/>
    <n v="15012726932"/>
    <s v="Release w/ BAT"/>
    <n v="1"/>
    <m/>
  </r>
  <r>
    <s v="SH023"/>
    <s v="zz14l47004s0706"/>
    <s v="Q2TH"/>
    <n v="2"/>
    <x v="4"/>
    <n v="22016258634"/>
    <s v="CC"/>
    <s v="POK to CC"/>
    <n v="1"/>
    <s v="RA64"/>
    <n v="8"/>
    <m/>
    <s v="2x CNV 25GbE"/>
    <s v="2x Gen5 U.2"/>
    <s v="PO"/>
    <s v="Ren, Xiangzhen"/>
    <s v="Storage OK"/>
    <n v="1"/>
    <n v="1"/>
    <s v="WW05.4"/>
    <n v="15012736224"/>
    <s v="Release w/ BAT"/>
    <n v="1"/>
    <m/>
  </r>
  <r>
    <s v="SH024"/>
    <m/>
    <s v="Q2U4"/>
    <n v="2"/>
    <x v="4"/>
    <n v="22016258634"/>
    <s v="CC"/>
    <s v="POK to CC"/>
    <n v="1"/>
    <s v="RA64"/>
    <n v="8"/>
    <m/>
    <s v="2x MT.Evans"/>
    <s v="1x Gen4 U.2_x000a_1x Gen5 U.2"/>
    <s v="2 Q2U4 faulty"/>
    <m/>
    <m/>
    <m/>
    <m/>
    <m/>
    <m/>
    <m/>
    <n v="0"/>
    <m/>
  </r>
  <r>
    <s v="SH025"/>
    <s v="zz14l47007s0502"/>
    <s v="Q2TH"/>
    <n v="2"/>
    <x v="4"/>
    <n v="22016258634"/>
    <s v="POK"/>
    <s v="POK"/>
    <n v="1"/>
    <s v="RA64"/>
    <n v="8"/>
    <m/>
    <s v="1x CMV 25GbE_x000a_1x CMV 25GbE OCP"/>
    <s v="2x Gen4 U.2"/>
    <s v="PO"/>
    <s v="Zhu, Yuanyuan"/>
    <s v="Full Config OK"/>
    <n v="1"/>
    <m/>
    <s v="WW02.4"/>
    <n v="15012659173"/>
    <s v="Release w/ BAT"/>
    <n v="1"/>
    <m/>
  </r>
  <r>
    <s v="SH026"/>
    <s v="zz14l47004s0103"/>
    <s v="Q2TH"/>
    <n v="2"/>
    <x v="4"/>
    <n v="22016258634"/>
    <s v="CC"/>
    <s v="POK to CC"/>
    <n v="1"/>
    <s v="RA64"/>
    <n v="8"/>
    <m/>
    <s v="1x CMV 100GbE_x000a_1x CMV 100GbE OCP"/>
    <s v="2x Gen4 U.2"/>
    <s v="PO"/>
    <s v="Zhang, Yan"/>
    <s v="Full Config OK"/>
    <n v="1"/>
    <m/>
    <s v="WW05.5"/>
    <n v="15012738497"/>
    <s v="Release w/ BAT"/>
    <n v="1"/>
    <s v="Repaired by replacing a POK. Troubleshoot fan slowess issue on the old POK later"/>
  </r>
  <r>
    <s v="SH027"/>
    <m/>
    <s v="Q2TJ"/>
    <n v="2"/>
    <x v="0"/>
    <n v="14018007174"/>
    <s v="POK"/>
    <s v="POK"/>
    <n v="1"/>
    <s v="RE32"/>
    <n v="8"/>
    <m/>
    <m/>
    <m/>
    <s v="2 Q2TJ faulty"/>
    <s v="Zhu, Yuanyuan"/>
    <s v="N/A"/>
    <m/>
    <m/>
    <s v="WW05.4"/>
    <m/>
    <m/>
    <n v="0"/>
    <s v="run out of RE32, use RA64"/>
  </r>
  <r>
    <s v="SH028"/>
    <s v="zz14l47005s0302"/>
    <s v="Q2TJ"/>
    <n v="2"/>
    <x v="0"/>
    <n v="14018007174"/>
    <s v="CC"/>
    <s v="CC"/>
    <n v="1"/>
    <s v="RE32"/>
    <n v="8"/>
    <m/>
    <m/>
    <m/>
    <s v="PO"/>
    <s v="Ren, Xiangzhen"/>
    <s v="N/A"/>
    <n v="1"/>
    <m/>
    <s v="WW05.0"/>
    <n v="16019580825"/>
    <s v="Release w/ BAT"/>
    <n v="1"/>
    <m/>
  </r>
  <r>
    <s v="SH029"/>
    <s v="zz14l47008s0202"/>
    <s v="Q2TJ"/>
    <n v="2"/>
    <x v="0"/>
    <n v="22016258588"/>
    <s v="POK"/>
    <s v="POK"/>
    <n v="1"/>
    <s v="RC32"/>
    <n v="8"/>
    <m/>
    <m/>
    <m/>
    <s v="PO"/>
    <s v="Zhu, Yuanyuan"/>
    <s v="N/A"/>
    <n v="1"/>
    <m/>
    <s v="WW05.1"/>
    <n v="15012719418"/>
    <s v="Release w/ BAT"/>
    <n v="1"/>
    <s v="move to row 1"/>
  </r>
  <r>
    <s v="SH030"/>
    <s v="zz14l47008s0203"/>
    <s v="Q2TM"/>
    <n v="2"/>
    <x v="0"/>
    <n v="22016258588"/>
    <s v="POK"/>
    <s v="POK"/>
    <n v="1"/>
    <s v="RC32"/>
    <n v="8"/>
    <m/>
    <m/>
    <m/>
    <s v="PO"/>
    <s v="Zhu, Yuanyuan"/>
    <s v="N/A"/>
    <n v="1"/>
    <m/>
    <s v="WW05.1"/>
    <n v="15012719382"/>
    <s v="Release w/ BAT"/>
    <n v="1"/>
    <s v="move to row 1"/>
  </r>
  <r>
    <s v="SH031"/>
    <s v="zz14l47005s0203"/>
    <s v="Q2TJ"/>
    <n v="2"/>
    <x v="0"/>
    <n v="22016258588"/>
    <s v="CC"/>
    <s v="CC"/>
    <n v="1"/>
    <s v="RC32"/>
    <n v="8"/>
    <m/>
    <m/>
    <m/>
    <s v="PO"/>
    <s v="Zhang, Yan"/>
    <s v="N/A"/>
    <n v="1"/>
    <m/>
    <s v="WW05.0"/>
    <s v="BAT Fail"/>
    <m/>
    <n v="0"/>
    <m/>
  </r>
  <r>
    <s v="SH032"/>
    <s v="zz14l47005s0204"/>
    <s v="Q2TL"/>
    <n v="2"/>
    <x v="1"/>
    <n v="22016258589"/>
    <s v="CC"/>
    <s v="CC"/>
    <n v="1"/>
    <s v="RC32"/>
    <n v="8"/>
    <m/>
    <s v="1x CMV 100GbE_x000a_1x CMV 100GbE OCP"/>
    <m/>
    <s v="1 Q2TL Faulty"/>
    <s v="Zhu, Yuanyuan"/>
    <m/>
    <m/>
    <m/>
    <s v="WW06"/>
    <m/>
    <m/>
    <n v="0"/>
    <s v="CPU UPI Issue"/>
  </r>
  <r>
    <s v="SH033"/>
    <s v="zz14l47005s0401"/>
    <s v="Q2TH"/>
    <n v="2"/>
    <x v="4"/>
    <n v="22016258591"/>
    <s v="CC"/>
    <s v="CC"/>
    <n v="1"/>
    <s v="RC32"/>
    <n v="8"/>
    <m/>
    <s v="2x MT.Evans"/>
    <s v="1x Gen4 U.2_x000a_1x Gen5 U.2"/>
    <s v="PO"/>
    <s v="Zhu, Yuanyuan"/>
    <s v="Storage OK"/>
    <n v="1"/>
    <n v="1"/>
    <s v="WW05.0"/>
    <n v="15012712990"/>
    <s v="Release w/ BAT"/>
    <n v="1"/>
    <m/>
  </r>
  <r>
    <s v="SH034"/>
    <s v="zz14l47004s0203"/>
    <s v="Q2TJ"/>
    <n v="2"/>
    <x v="0"/>
    <n v="22016258631"/>
    <s v="CC"/>
    <s v="POK to CC"/>
    <n v="1"/>
    <s v="RA64"/>
    <n v="8"/>
    <m/>
    <m/>
    <m/>
    <s v="PO"/>
    <s v="Zhang, Yan"/>
    <s v="N/A"/>
    <n v="1"/>
    <m/>
    <s v="WW05.4"/>
    <n v="15012726967"/>
    <s v="Release w/ BAT"/>
    <n v="1"/>
    <m/>
  </r>
  <r>
    <s v="SH035"/>
    <s v="zz14l47004s0306"/>
    <s v="Q2TJ"/>
    <n v="2"/>
    <x v="0"/>
    <n v="22016258631"/>
    <s v="CC"/>
    <s v="POK to CC"/>
    <n v="1"/>
    <s v="RA64"/>
    <n v="8"/>
    <m/>
    <m/>
    <m/>
    <s v="PO"/>
    <s v="Zhang, Yan"/>
    <s v="N/A"/>
    <n v="1"/>
    <m/>
    <s v="WW05.4"/>
    <n v="15012731361"/>
    <s v="Release w/ BAT"/>
    <n v="1"/>
    <m/>
  </r>
  <r>
    <s v="SH036"/>
    <s v="zz14l47004s1203"/>
    <s v="Q2TL"/>
    <n v="2"/>
    <x v="0"/>
    <n v="22016258631"/>
    <s v="CC"/>
    <s v="POK to CC"/>
    <n v="1"/>
    <s v="RA64"/>
    <n v="8"/>
    <m/>
    <m/>
    <m/>
    <s v="PO"/>
    <s v="Zhu, Yuanyuan"/>
    <s v="N/A"/>
    <n v="1"/>
    <m/>
    <s v="WW05.5"/>
    <n v="15012735897"/>
    <s v="Release w/ BAT"/>
    <n v="1"/>
    <m/>
  </r>
  <r>
    <s v="SH037"/>
    <s v="zz14l47005s0403"/>
    <s v="Q2TM"/>
    <n v="2"/>
    <x v="1"/>
    <n v="22016258632"/>
    <s v="CC"/>
    <s v="CC"/>
    <n v="1"/>
    <s v="RA64"/>
    <n v="8"/>
    <m/>
    <s v="2x CNV 200GbE"/>
    <m/>
    <s v="PO"/>
    <s v="Zhu, Yuanyuan"/>
    <m/>
    <n v="1"/>
    <n v="1"/>
    <s v="WW05.0"/>
    <n v="15012728128"/>
    <s v="Release w/ BAT"/>
    <n v="1"/>
    <s v="Lend to SRE"/>
  </r>
  <r>
    <s v="SH038"/>
    <s v="zz14l47004s0803"/>
    <s v="Q2TM"/>
    <n v="2"/>
    <x v="1"/>
    <n v="22016258632"/>
    <s v="CC"/>
    <s v="CC"/>
    <n v="1"/>
    <s v="RA64"/>
    <n v="8"/>
    <m/>
    <s v="1x CNV 100GbE_x000a_1x CNV 100GbE OCP"/>
    <m/>
    <s v="PO"/>
    <s v="Ren, Xiangzhen"/>
    <m/>
    <n v="1"/>
    <n v="1"/>
    <s v="WW05.5"/>
    <n v="15012735831"/>
    <s v="Release w/ BAT"/>
    <n v="1"/>
    <m/>
  </r>
  <r>
    <s v="SH039"/>
    <s v="zz14l47004s0903"/>
    <s v="Q2TM"/>
    <n v="2"/>
    <x v="2"/>
    <n v="22016258633"/>
    <s v="CC"/>
    <s v="POK to CC"/>
    <n v="1"/>
    <s v="RA64"/>
    <n v="8"/>
    <m/>
    <s v="1x RPB"/>
    <s v="1x Gen5 U.2"/>
    <s v="PO"/>
    <s v="Ren, Xiangzhen"/>
    <s v="Storage OK"/>
    <n v="1"/>
    <n v="1"/>
    <s v="WW06.0"/>
    <s v="BAT Fail"/>
    <s v="BAT fail with peripherals"/>
    <n v="0"/>
    <m/>
  </r>
  <r>
    <s v="SH040"/>
    <m/>
    <s v="Q2U2"/>
    <n v="2"/>
    <x v="5"/>
    <n v="22016258635"/>
    <s v="CC"/>
    <s v="CC"/>
    <n v="1"/>
    <s v="RA64"/>
    <n v="8"/>
    <m/>
    <s v="1x MLNX CX7_x000a_1x MLNX CX7 OCP"/>
    <s v="2x Gen5 U.2"/>
    <s v="2 Q2U2 faulty"/>
    <m/>
    <m/>
    <m/>
    <m/>
    <m/>
    <m/>
    <m/>
    <n v="0"/>
    <m/>
  </r>
  <r>
    <s v="SH041"/>
    <s v="zz14l47004s0102"/>
    <s v="Q2TH"/>
    <n v="2"/>
    <x v="6"/>
    <n v="22016258637"/>
    <s v="POK"/>
    <s v="POK"/>
    <n v="1"/>
    <s v="RA64"/>
    <n v="8"/>
    <m/>
    <s v="1x CMV 25GbE_x000a_1x CMV 25GbE OCP_x000a_2x CNV 25GbE_x000a_1x MT.Evans_x000a_1x MLNX CX6"/>
    <s v="4x Gen4 U.2_x000a_4x Gen5 U.2"/>
    <s v="PO"/>
    <s v="Zhu, Yuanyuan"/>
    <s v="Partial IO OK, Storage OK"/>
    <n v="1"/>
    <n v="1"/>
    <s v="WW05.2"/>
    <n v="15012719428"/>
    <s v="Release w/ BAT"/>
    <n v="1"/>
    <s v="space constraint"/>
  </r>
  <r>
    <s v="SH042"/>
    <s v="zz14l47004s0202"/>
    <s v="Q2V4"/>
    <n v="2"/>
    <x v="7"/>
    <n v="22016467711"/>
    <s v="POK"/>
    <s v="POK"/>
    <n v="1"/>
    <s v="RA64"/>
    <n v="8"/>
    <s v="8x CA64"/>
    <s v="1x CMV 25GbE"/>
    <s v="2x Gen4 U.2"/>
    <s v="PO"/>
    <s v="Zhang, Yan"/>
    <m/>
    <n v="1"/>
    <n v="1"/>
    <s v="WW05.2"/>
    <s v="BAT Fail"/>
    <m/>
    <n v="0"/>
    <m/>
  </r>
  <r>
    <s v="SH043"/>
    <s v="zz14l47004s0305"/>
    <s v="Q2V4"/>
    <n v="2"/>
    <x v="7"/>
    <n v="22016467711"/>
    <s v="POK"/>
    <s v="POK"/>
    <n v="1"/>
    <s v="RA64"/>
    <n v="8"/>
    <s v="8x CA64"/>
    <s v="1x CNV 25GbE"/>
    <s v="2x Gen5 U.2"/>
    <s v="PO"/>
    <s v="Zhang, Yan"/>
    <s v="Storage OK"/>
    <n v="1"/>
    <n v="1"/>
    <s v="WW05.2"/>
    <n v="15012719574"/>
    <s v="Release w/ BAT"/>
    <n v="1"/>
    <m/>
  </r>
  <r>
    <s v="SH044"/>
    <s v="zz14l47004s0402"/>
    <s v="Q2TP"/>
    <n v="2"/>
    <x v="8"/>
    <n v="22016467712"/>
    <s v="POK"/>
    <s v="POK"/>
    <n v="1"/>
    <s v="RA64"/>
    <n v="8"/>
    <s v="8x CA64"/>
    <s v="1x MLNX CX6"/>
    <s v="2x Gen4 U.2"/>
    <s v="PO"/>
    <s v="Ren, Xiangzhen"/>
    <s v="IO OK, Storage OK"/>
    <n v="1"/>
    <n v="1"/>
    <s v="WW05.2"/>
    <n v="15012727144"/>
    <s v="Release w/ BAT"/>
    <n v="1"/>
    <m/>
  </r>
  <r>
    <s v="SH046"/>
    <s v="zz14l47004s0602"/>
    <s v="Q2TK"/>
    <n v="2"/>
    <x v="7"/>
    <n v="22016467715"/>
    <s v="POK"/>
    <s v="POK"/>
    <n v="1"/>
    <s v="RA64"/>
    <n v="8"/>
    <s v="4x CB128"/>
    <s v="1x CNV 25GbE"/>
    <s v="2x Gen5 U.2"/>
    <s v="PO"/>
    <s v="Ren, Xiangzhen"/>
    <s v="Storage OK"/>
    <n v="1"/>
    <n v="1"/>
    <s v="WW05.4"/>
    <n v="15012727079"/>
    <s v="Release w/ BAT"/>
    <n v="1"/>
    <m/>
  </r>
  <r>
    <s v="SH047"/>
    <s v="zz14l47004s0705"/>
    <s v="Q2TK"/>
    <n v="2"/>
    <x v="7"/>
    <n v="22016467715"/>
    <s v="POK"/>
    <s v="POK"/>
    <n v="1"/>
    <s v="RA64"/>
    <n v="8"/>
    <s v="4x CB128"/>
    <s v="1x MT.Evans"/>
    <s v="2x Gen5 U.2"/>
    <s v="PO"/>
    <s v="Ren, Xiangzhen"/>
    <s v="Storage OK"/>
    <n v="1"/>
    <n v="1"/>
    <s v="WW05.4"/>
    <n v="15012727238"/>
    <s v="Release w/ BAT"/>
    <n v="1"/>
    <m/>
  </r>
  <r>
    <s v="SH045"/>
    <s v="zz14l47004s0502"/>
    <s v="Q2TJ"/>
    <n v="2"/>
    <x v="7"/>
    <n v="22016467715"/>
    <s v="POK"/>
    <s v="POK"/>
    <n v="1"/>
    <s v="RA64"/>
    <n v="8"/>
    <s v="4x CB128"/>
    <s v="1x CMV 25GbE"/>
    <s v="2x Gen4 U.2"/>
    <s v="PO"/>
    <s v="Zhu, Yuanyuan"/>
    <s v="IO OK, Storage OK"/>
    <n v="1"/>
    <n v="1"/>
    <s v="WW05.2"/>
    <n v="15012719487"/>
    <s v="Release w/ BAT"/>
    <n v="1"/>
    <s v="Use MCIO-&gt;CEM cable M58607-002"/>
  </r>
  <r>
    <s v="SH048"/>
    <s v="zz14l47004s0802"/>
    <s v="Q2TK"/>
    <n v="2"/>
    <x v="8"/>
    <n v="22016467716"/>
    <s v="POK"/>
    <s v="POK"/>
    <n v="1"/>
    <s v="RA64"/>
    <n v="8"/>
    <s v="4x CB128"/>
    <s v="1x MLNX CX6"/>
    <s v="2x Gen4 U.2"/>
    <s v="1 Q2TK faulty"/>
    <s v="Zhu, Yuanyuan"/>
    <m/>
    <m/>
    <m/>
    <s v="WW05.4"/>
    <m/>
    <m/>
    <n v="0"/>
    <m/>
  </r>
  <r>
    <s v="SH049"/>
    <s v="zz14l47004s08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0"/>
    <n v="15012738488"/>
    <s v="Release w/ BAT"/>
    <n v="1"/>
    <m/>
  </r>
  <r>
    <s v="SH050"/>
    <s v="zz14l47004s09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0"/>
    <s v="BAT Fail"/>
    <m/>
    <n v="0"/>
    <s v="DIMM Issue"/>
  </r>
  <r>
    <s v="SH051"/>
    <s v="zz14l47004s10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1"/>
    <n v="15012738476"/>
    <s v="Release w/ BAT"/>
    <n v="1"/>
    <m/>
  </r>
  <r>
    <s v="SH052"/>
    <s v="zz14l47004s1201"/>
    <s v="Q2TN"/>
    <n v="1"/>
    <x v="0"/>
    <n v="22016491974"/>
    <s v="CC"/>
    <s v="CC"/>
    <n v="1"/>
    <s v="RC32"/>
    <n v="4"/>
    <m/>
    <m/>
    <m/>
    <s v="PO"/>
    <s v="Zhu, Yuanyuan"/>
    <s v="N/A"/>
    <n v="1"/>
    <m/>
    <s v="WW06.0"/>
    <n v="15012738486"/>
    <s v="Release w/ BAT"/>
    <n v="1"/>
    <m/>
  </r>
  <r>
    <s v="SH053"/>
    <s v="zz14l47004s1003"/>
    <s v="Q2TN"/>
    <n v="1"/>
    <x v="0"/>
    <n v="22016491974"/>
    <s v="CC"/>
    <s v="CC"/>
    <n v="1"/>
    <s v="RC32"/>
    <n v="4"/>
    <m/>
    <m/>
    <m/>
    <s v="PO"/>
    <s v="Zhu, Yuanyuan"/>
    <s v="N/A"/>
    <n v="1"/>
    <m/>
    <s v="WW06.0"/>
    <n v="15012738468"/>
    <s v="Release w/ BAT"/>
    <n v="1"/>
    <m/>
  </r>
  <r>
    <s v="SH054"/>
    <s v="zz14l47001s0801"/>
    <s v="Q2TN"/>
    <n v="1"/>
    <x v="0"/>
    <n v="22016491974"/>
    <s v="POK"/>
    <s v="POK"/>
    <n v="1"/>
    <s v="RC32"/>
    <n v="4"/>
    <m/>
    <m/>
    <m/>
    <s v="PO"/>
    <s v="Zhu, Yuanyuan"/>
    <s v="N/A"/>
    <n v="1"/>
    <m/>
    <s v="WW06.1"/>
    <n v="15012738503"/>
    <s v="Release w/ BAT"/>
    <n v="1"/>
    <m/>
  </r>
  <r>
    <s v="SH055"/>
    <s v="zz14l47008s0501"/>
    <s v="Q2TN"/>
    <n v="1"/>
    <x v="0"/>
    <n v="22016491974"/>
    <s v="POK"/>
    <s v="POK"/>
    <n v="1"/>
    <s v="RC32"/>
    <n v="4"/>
    <m/>
    <m/>
    <m/>
    <s v="PO"/>
    <s v="Zhang, Yan"/>
    <s v="N/A"/>
    <n v="1"/>
    <m/>
    <s v="WW06.0"/>
    <n v="15012738453"/>
    <s v="Release w/ BAT"/>
    <n v="1"/>
    <m/>
  </r>
  <r>
    <s v="SH056"/>
    <s v="zz14l47008s0502"/>
    <s v="Q2TN"/>
    <n v="1"/>
    <x v="9"/>
    <n v="22016497289"/>
    <s v="POK"/>
    <s v="POK"/>
    <n v="1"/>
    <s v="RC32"/>
    <n v="4"/>
    <m/>
    <s v="CMV 25GbE"/>
    <m/>
    <s v="PO"/>
    <s v="Zhang, Yan"/>
    <s v="Full Config OK"/>
    <n v="1"/>
    <m/>
    <s v="WW06.0"/>
    <n v="15012738456"/>
    <s v="Release w/ BAT"/>
    <n v="1"/>
    <m/>
  </r>
  <r>
    <s v="SH057"/>
    <s v="zz14l47001s0803"/>
    <s v="Q2TN"/>
    <n v="1"/>
    <x v="9"/>
    <n v="22016497289"/>
    <s v="POK"/>
    <s v="POK"/>
    <n v="1"/>
    <s v="RC32"/>
    <n v="4"/>
    <m/>
    <s v="CMV 25GbE"/>
    <m/>
    <s v="PO"/>
    <s v="Zhu, Yuanyuan"/>
    <s v="IO OK"/>
    <n v="1"/>
    <m/>
    <s v="WW06.1"/>
    <m/>
    <s v="WIP"/>
    <n v="0"/>
    <n v="1"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s v="SH058"/>
    <s v="zz14l47004s0902"/>
    <s v="Q2V4"/>
    <n v="2"/>
    <x v="6"/>
    <n v="22016191679"/>
    <s v="POK"/>
    <s v="POK"/>
    <n v="1"/>
    <s v="RC32"/>
    <n v="8"/>
    <m/>
    <s v="2x CMV 200GbE_x000a_2x CNV 200GbE_x000a_1x MT.Evans_x000a_1x MLNX CX7"/>
    <s v="4x Gen4 U.2_x000a_4x Gen5 U.2"/>
    <s v="1 Q2V4 Faulty"/>
    <s v="Zhu, Yuanyuan"/>
    <m/>
    <m/>
    <m/>
    <s v="WW06.2"/>
    <m/>
    <m/>
    <n v="0"/>
    <s v="1 CPU severly oxidative"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64"/>
    <x v="0"/>
    <x v="0"/>
  </r>
  <r>
    <n v="100"/>
    <x v="0"/>
    <x v="1"/>
  </r>
  <r>
    <n v="41"/>
    <x v="0"/>
    <x v="2"/>
  </r>
  <r>
    <n v="96"/>
    <x v="0"/>
    <x v="3"/>
  </r>
  <r>
    <n v="20"/>
    <x v="0"/>
    <x v="3"/>
  </r>
  <r>
    <n v="88"/>
    <x v="0"/>
    <x v="3"/>
  </r>
  <r>
    <n v="40"/>
    <x v="0"/>
    <x v="3"/>
  </r>
  <r>
    <n v="176"/>
    <x v="0"/>
    <x v="3"/>
  </r>
  <r>
    <n v="32"/>
    <x v="0"/>
    <x v="4"/>
  </r>
  <r>
    <n v="18"/>
    <x v="0"/>
    <x v="4"/>
  </r>
  <r>
    <n v="34"/>
    <x v="0"/>
    <x v="1"/>
  </r>
  <r>
    <n v="24"/>
    <x v="0"/>
    <x v="4"/>
  </r>
  <r>
    <n v="22"/>
    <x v="0"/>
    <x v="3"/>
  </r>
  <r>
    <n v="2"/>
    <x v="0"/>
    <x v="3"/>
  </r>
  <r>
    <n v="20"/>
    <x v="0"/>
    <x v="5"/>
  </r>
  <r>
    <n v="24"/>
    <x v="0"/>
    <x v="6"/>
  </r>
  <r>
    <n v="16"/>
    <x v="0"/>
    <x v="4"/>
  </r>
  <r>
    <n v="64"/>
    <x v="0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1"/>
    <n v="8"/>
  </r>
  <r>
    <x v="1"/>
    <n v="8"/>
  </r>
  <r>
    <x v="1"/>
    <n v="8"/>
  </r>
  <r>
    <x v="1"/>
    <n v="8"/>
  </r>
  <r>
    <x v="1"/>
    <n v="8"/>
  </r>
  <r>
    <x v="1"/>
    <n v="8"/>
  </r>
  <r>
    <x v="0"/>
    <n v="8"/>
  </r>
  <r>
    <x v="1"/>
    <n v="8"/>
  </r>
  <r>
    <x v="1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0"/>
    <n v="8"/>
  </r>
  <r>
    <x v="0"/>
    <n v="8"/>
  </r>
  <r>
    <x v="1"/>
    <n v="8"/>
  </r>
  <r>
    <x v="1"/>
    <n v="8"/>
  </r>
  <r>
    <x v="1"/>
    <n v="8"/>
  </r>
  <r>
    <x v="1"/>
    <n v="8"/>
  </r>
  <r>
    <x v="1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04F69-7472-47FB-9AE7-43A801CBC4B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19">
    <pivotField axis="axisRow" showAll="0">
      <items count="11">
        <item x="3"/>
        <item x="8"/>
        <item x="9"/>
        <item x="7"/>
        <item x="2"/>
        <item x="5"/>
        <item x="1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tatus" fld="11" subtotal="count" baseField="0" baseItem="0"/>
    <dataField name="Sum of Full HW Config Complete" fld="13" baseField="0" baseItem="0"/>
    <dataField name="Sum of BAT Complete" fld="18" baseField="0" baseItem="0"/>
    <dataField name="Sum of Build Sh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7A00-D888-4446-BACF-4E880ED924B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0:W21" firstHeaderRow="1" firstDataRow="1" firstDataCol="1"/>
  <pivotFields count="2">
    <pivotField axis="axisRow" showAll="0" sortType="ascending">
      <items count="11">
        <item x="6"/>
        <item x="0"/>
        <item x="2"/>
        <item x="7"/>
        <item x="3"/>
        <item x="9"/>
        <item x="8"/>
        <item x="4"/>
        <item x="5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PU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030B-273C-4F9E-92FC-D57757070C5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0:T21" firstHeaderRow="1" firstDataRow="1" firstDataCol="1"/>
  <pivotFields count="2">
    <pivotField axis="axisRow" showAll="0">
      <items count="11">
        <item x="4"/>
        <item x="1"/>
        <item x="3"/>
        <item x="8"/>
        <item x="6"/>
        <item x="7"/>
        <item x="9"/>
        <item x="0"/>
        <item x="5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1C4A0-D21D-4C76-B695-D6D0BB92E2E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L3:M11" firstHeaderRow="1" firstDataRow="1" firstDataCol="1" rowPageCount="1" colPageCount="1"/>
  <pivotFields count="3">
    <pivotField dataField="1" showAll="0"/>
    <pivotField axis="axisPage" showAll="0">
      <items count="2">
        <item x="0"/>
        <item t="default"/>
      </items>
    </pivotField>
    <pivotField axis="axisRow" showAll="0">
      <items count="8">
        <item x="3"/>
        <item x="1"/>
        <item x="2"/>
        <item x="4"/>
        <item x="0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0" hier="-1"/>
  </pageFields>
  <dataFields count="1">
    <dataField name="Sum of Q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38908-BC38-4395-99EF-6344B01BC0B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P14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MM Q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D4EFD-AC1B-466B-98C7-D18C7E192CF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MM QTY" fld="1" baseField="0" baseItem="0"/>
  </dataFields>
  <formats count="3">
    <format dxfId="2">
      <pivotArea dataOnly="0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971E-9678-45F7-AD3F-9552A4BDA7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2:F15" firstHeaderRow="1" firstDataRow="1" firstDataCol="1"/>
  <pivotFields count="3"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hassis 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0B230-DAC6-4979-9C1B-3CEAE9516C0D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4" firstHeaderRow="1" firstDataRow="1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2">
        <item x="3"/>
        <item x="8"/>
        <item x="9"/>
        <item x="7"/>
        <item x="2"/>
        <item x="5"/>
        <item x="1"/>
        <item x="4"/>
        <item x="6"/>
        <item x="0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escrip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2" dT="2023-01-29T08:25:33.99" personId="{88F18CBD-8875-4B6B-8DC5-A2E4A6627724}" id="{807D3A04-AD9B-47E9-BDBD-00A195A83098}">
    <text>cannot ping 60x PDU becaue PDU power are disconnected. Guo Linlin will connect PDU power.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6" dT="2023-02-14T06:01:44.26" personId="{88F18CBD-8875-4B6B-8DC5-A2E4A6627724}" id="{E4408D63-E141-4214-84A9-12A6EB1D03CC}">
    <text>upgrade to 22016258652</text>
    <extLst>
      <x:ext xmlns:xltc2="http://schemas.microsoft.com/office/spreadsheetml/2020/threadedcomments2" uri="{F7C98A9C-CBB3-438F-8F68-D28B6AF4A901}">
        <xltc2:checksum>1751609528</xltc2:checksum>
        <xltc2:hyperlink startIndex="11" length="11" url="https://hsdes.intel.com/resource/22016258652"/>
      </x:ext>
    </extLst>
  </threadedComment>
  <threadedComment ref="C28" dT="2023-02-02T07:49:35.14" personId="{88F18CBD-8875-4B6B-8DC5-A2E4A6627724}" id="{A8475988-2288-4063-8BCB-0302685AE45A}">
    <text>Faulty</text>
  </threadedComment>
  <threadedComment ref="U48" dT="2023-02-07T06:15:15.83" personId="{88F18CBD-8875-4B6B-8DC5-A2E4A6627724}" id="{6C322D70-5124-432A-995C-86E90BFA6CD5}">
    <text>15012719487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jd.com/10065888110412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:x:/r/sites/xpivstrategypmohome/Shared%20Documents/Birchstream%20-%20GraniteRapids%20AP/GNR%20Silicon%20Sample/Silicon%20Tracking/GNR%20Si%20Demand%20Tracking%20File.xlsx?d=w473417fd226a4c8b8b6c77c2de74a740&amp;csf=1&amp;web=1&amp;e=Avepsc" TargetMode="Externa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CGIRK-14359" TargetMode="External"/><Relationship Id="rId2" Type="http://schemas.openxmlformats.org/officeDocument/2006/relationships/hyperlink" Target="../../../../../:x:/r/sites/DEO-ClusterAdmin/_layouts/15/Doc.aspx?sourcedoc=%7B9C07A016-0A57-4297-9FAD-6D80FB0F6F28%7D&amp;file=Tracker%20for%20systems.xlsx&amp;wdLOR=cB693F569-9857-4B82-82CF-3741B1FBF51F&amp;action=default&amp;mobileredirect=true&amp;cid=d776511e-8803-47ed-b212-972067656a84" TargetMode="External"/><Relationship Id="rId1" Type="http://schemas.openxmlformats.org/officeDocument/2006/relationships/hyperlink" Target="../../../../DEO-ClusterAdmin/Shared%20Documents/BHS%20SRF%20Common%20Infrastructure/Materials/Peripherals/WW51%20Distribution/Peripherals%20Distrubition%20for%20RASP%20BHS.xlsx?web=1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item.jd.com/100024534638.html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item.jd.com/10037565763973.html" TargetMode="External"/><Relationship Id="rId1" Type="http://schemas.openxmlformats.org/officeDocument/2006/relationships/hyperlink" Target="https://item.jd.com/100031846590.html" TargetMode="External"/><Relationship Id="rId6" Type="http://schemas.openxmlformats.org/officeDocument/2006/relationships/hyperlink" Target="https://item.jd.com/1275780.html" TargetMode="External"/><Relationship Id="rId5" Type="http://schemas.openxmlformats.org/officeDocument/2006/relationships/hyperlink" Target="https://item.jd.com/10065888110412.html" TargetMode="External"/><Relationship Id="rId4" Type="http://schemas.openxmlformats.org/officeDocument/2006/relationships/hyperlink" Target="https://i-item.jd.com/100032680447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w:/r/sites/DEO-ClusterAdmin/Shared%20Documents/CI%20Standarization/DeploymentTracker/1_ChassisMapHelp.docx?d=wcacfee225edb4d0a9d37ffdf6b1b6773&amp;csf=1&amp;web=1&amp;e=BaI5K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hsdes.intel.com/resource/22016258588" TargetMode="External"/><Relationship Id="rId18" Type="http://schemas.openxmlformats.org/officeDocument/2006/relationships/hyperlink" Target="https://hsdes.intel.com/resource/22016258632" TargetMode="External"/><Relationship Id="rId26" Type="http://schemas.openxmlformats.org/officeDocument/2006/relationships/hyperlink" Target="https://hsdes.intel.com/resource/22016258588" TargetMode="External"/><Relationship Id="rId39" Type="http://schemas.openxmlformats.org/officeDocument/2006/relationships/hyperlink" Target="https://hsdes.intel.com/resource/22016467711" TargetMode="External"/><Relationship Id="rId21" Type="http://schemas.openxmlformats.org/officeDocument/2006/relationships/hyperlink" Target="https://hsdes.intel.com/resource/22016258634" TargetMode="External"/><Relationship Id="rId34" Type="http://schemas.openxmlformats.org/officeDocument/2006/relationships/hyperlink" Target="https://hsdes.intel.com/resource/22016258632" TargetMode="External"/><Relationship Id="rId42" Type="http://schemas.openxmlformats.org/officeDocument/2006/relationships/hyperlink" Target="https://hsdes.intel.com/resource/22016467715" TargetMode="External"/><Relationship Id="rId47" Type="http://schemas.openxmlformats.org/officeDocument/2006/relationships/hyperlink" Target="https://hsdes.intel.com/resource/22016467724" TargetMode="External"/><Relationship Id="rId50" Type="http://schemas.openxmlformats.org/officeDocument/2006/relationships/hyperlink" Target="https://hsdes.intel.com/resource/22016467724" TargetMode="External"/><Relationship Id="rId55" Type="http://schemas.openxmlformats.org/officeDocument/2006/relationships/hyperlink" Target="https://hsdes.intel.com/resource/22016497289" TargetMode="External"/><Relationship Id="rId7" Type="http://schemas.openxmlformats.org/officeDocument/2006/relationships/hyperlink" Target="https://hsdes.intel.com/resource/22016191525" TargetMode="External"/><Relationship Id="rId2" Type="http://schemas.openxmlformats.org/officeDocument/2006/relationships/hyperlink" Target="https://hsdes.intel.com/resource/14018007174" TargetMode="External"/><Relationship Id="rId16" Type="http://schemas.openxmlformats.org/officeDocument/2006/relationships/hyperlink" Target="https://hsdes.intel.com/resource/15012621783" TargetMode="External"/><Relationship Id="rId29" Type="http://schemas.openxmlformats.org/officeDocument/2006/relationships/hyperlink" Target="https://hsdes.intel.com/resource/22016258589" TargetMode="External"/><Relationship Id="rId11" Type="http://schemas.openxmlformats.org/officeDocument/2006/relationships/hyperlink" Target="https://hsdes.intel.com/resource/22016258588" TargetMode="External"/><Relationship Id="rId24" Type="http://schemas.openxmlformats.org/officeDocument/2006/relationships/hyperlink" Target="https://hsdes.intel.com/resource/14018007174" TargetMode="External"/><Relationship Id="rId32" Type="http://schemas.openxmlformats.org/officeDocument/2006/relationships/hyperlink" Target="https://hsdes.intel.com/resource/22016258631" TargetMode="External"/><Relationship Id="rId37" Type="http://schemas.openxmlformats.org/officeDocument/2006/relationships/hyperlink" Target="https://hsdes.intel.com/resource/22016258635" TargetMode="External"/><Relationship Id="rId40" Type="http://schemas.openxmlformats.org/officeDocument/2006/relationships/hyperlink" Target="https://hsdes.intel.com/resource/22016467711" TargetMode="External"/><Relationship Id="rId45" Type="http://schemas.openxmlformats.org/officeDocument/2006/relationships/hyperlink" Target="https://hsdes.intel.com/resource/22016467716" TargetMode="External"/><Relationship Id="rId53" Type="http://schemas.openxmlformats.org/officeDocument/2006/relationships/hyperlink" Target="https://hsdes.intel.com/resource/22016491974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hsdes.intel.com/resource/14018007174" TargetMode="External"/><Relationship Id="rId61" Type="http://schemas.microsoft.com/office/2017/10/relationships/threadedComment" Target="../threadedComments/threadedComment2.xml"/><Relationship Id="rId19" Type="http://schemas.openxmlformats.org/officeDocument/2006/relationships/hyperlink" Target="https://hsdes.intel.com/resource/22016258632" TargetMode="External"/><Relationship Id="rId14" Type="http://schemas.openxmlformats.org/officeDocument/2006/relationships/hyperlink" Target="https://hsdes.intel.com/resource/22016258589" TargetMode="External"/><Relationship Id="rId22" Type="http://schemas.openxmlformats.org/officeDocument/2006/relationships/hyperlink" Target="https://hsdes.intel.com/resource/22016258634" TargetMode="External"/><Relationship Id="rId27" Type="http://schemas.openxmlformats.org/officeDocument/2006/relationships/hyperlink" Target="https://hsdes.intel.com/resource/22016258588" TargetMode="External"/><Relationship Id="rId30" Type="http://schemas.openxmlformats.org/officeDocument/2006/relationships/hyperlink" Target="https://hsdes.intel.com/resource/22016258591" TargetMode="External"/><Relationship Id="rId35" Type="http://schemas.openxmlformats.org/officeDocument/2006/relationships/hyperlink" Target="https://hsdes.intel.com/resource/22016258632" TargetMode="External"/><Relationship Id="rId43" Type="http://schemas.openxmlformats.org/officeDocument/2006/relationships/hyperlink" Target="https://hsdes.intel.com/resource/22016467715" TargetMode="External"/><Relationship Id="rId48" Type="http://schemas.openxmlformats.org/officeDocument/2006/relationships/hyperlink" Target="https://hsdes.intel.com/resource/22016467724" TargetMode="External"/><Relationship Id="rId56" Type="http://schemas.openxmlformats.org/officeDocument/2006/relationships/hyperlink" Target="https://hsdes.intel.com/resource/22016497289" TargetMode="External"/><Relationship Id="rId8" Type="http://schemas.openxmlformats.org/officeDocument/2006/relationships/hyperlink" Target="https://hsdes.intel.com/resource/22016191525" TargetMode="External"/><Relationship Id="rId51" Type="http://schemas.openxmlformats.org/officeDocument/2006/relationships/hyperlink" Target="https://hsdes.intel.com/resource/22016467724" TargetMode="External"/><Relationship Id="rId3" Type="http://schemas.openxmlformats.org/officeDocument/2006/relationships/hyperlink" Target="https://hsdes.intel.com/resource/14018007174" TargetMode="External"/><Relationship Id="rId12" Type="http://schemas.openxmlformats.org/officeDocument/2006/relationships/hyperlink" Target="https://hsdes.intel.com/resource/22016258588" TargetMode="External"/><Relationship Id="rId17" Type="http://schemas.openxmlformats.org/officeDocument/2006/relationships/hyperlink" Target="https://hsdes.intel.com/resource/22016258631" TargetMode="External"/><Relationship Id="rId25" Type="http://schemas.openxmlformats.org/officeDocument/2006/relationships/hyperlink" Target="https://hsdes.intel.com/resource/14018007174" TargetMode="External"/><Relationship Id="rId33" Type="http://schemas.openxmlformats.org/officeDocument/2006/relationships/hyperlink" Target="https://hsdes.intel.com/resource/22016258631" TargetMode="External"/><Relationship Id="rId38" Type="http://schemas.openxmlformats.org/officeDocument/2006/relationships/hyperlink" Target="https://hsdes.intel.com/resource/22016258637" TargetMode="External"/><Relationship Id="rId46" Type="http://schemas.openxmlformats.org/officeDocument/2006/relationships/hyperlink" Target="https://hsdes.intel.com/resource/22016467724" TargetMode="External"/><Relationship Id="rId59" Type="http://schemas.openxmlformats.org/officeDocument/2006/relationships/vmlDrawing" Target="../drawings/vmlDrawing2.vml"/><Relationship Id="rId20" Type="http://schemas.openxmlformats.org/officeDocument/2006/relationships/hyperlink" Target="https://hsdes.intel.com/resource/22016258634" TargetMode="External"/><Relationship Id="rId41" Type="http://schemas.openxmlformats.org/officeDocument/2006/relationships/hyperlink" Target="https://hsdes.intel.com/resource/22016467712" TargetMode="External"/><Relationship Id="rId54" Type="http://schemas.openxmlformats.org/officeDocument/2006/relationships/hyperlink" Target="https://hsdes.intel.com/resource/22016491974" TargetMode="External"/><Relationship Id="rId1" Type="http://schemas.openxmlformats.org/officeDocument/2006/relationships/hyperlink" Target="https://hsdes.intel.com/resource/14018007174" TargetMode="External"/><Relationship Id="rId6" Type="http://schemas.openxmlformats.org/officeDocument/2006/relationships/hyperlink" Target="https://hsdes.intel.com/resource/22016191525" TargetMode="External"/><Relationship Id="rId15" Type="http://schemas.openxmlformats.org/officeDocument/2006/relationships/hyperlink" Target="https://hsdes.intel.com/resource/14018007174" TargetMode="External"/><Relationship Id="rId23" Type="http://schemas.openxmlformats.org/officeDocument/2006/relationships/hyperlink" Target="https://hsdes.intel.com/resource/22016258634" TargetMode="External"/><Relationship Id="rId28" Type="http://schemas.openxmlformats.org/officeDocument/2006/relationships/hyperlink" Target="https://hsdes.intel.com/resource/22016258588" TargetMode="External"/><Relationship Id="rId36" Type="http://schemas.openxmlformats.org/officeDocument/2006/relationships/hyperlink" Target="https://hsdes.intel.com/resource/22016258633" TargetMode="External"/><Relationship Id="rId49" Type="http://schemas.openxmlformats.org/officeDocument/2006/relationships/hyperlink" Target="https://hsdes.intel.com/resource/22016467724" TargetMode="External"/><Relationship Id="rId57" Type="http://schemas.openxmlformats.org/officeDocument/2006/relationships/hyperlink" Target="https://hsdes.intel.com/resource/22016191679" TargetMode="External"/><Relationship Id="rId10" Type="http://schemas.openxmlformats.org/officeDocument/2006/relationships/hyperlink" Target="https://hsdes.intel.com/resource/22016191635" TargetMode="External"/><Relationship Id="rId31" Type="http://schemas.openxmlformats.org/officeDocument/2006/relationships/hyperlink" Target="https://hsdes.intel.com/resource/22016258631" TargetMode="External"/><Relationship Id="rId44" Type="http://schemas.openxmlformats.org/officeDocument/2006/relationships/hyperlink" Target="https://hsdes.intel.com/resource/22016467715" TargetMode="External"/><Relationship Id="rId52" Type="http://schemas.openxmlformats.org/officeDocument/2006/relationships/hyperlink" Target="https://hsdes.intel.com/resource/22016258588" TargetMode="External"/><Relationship Id="rId60" Type="http://schemas.openxmlformats.org/officeDocument/2006/relationships/comments" Target="../comments2.xml"/><Relationship Id="rId4" Type="http://schemas.openxmlformats.org/officeDocument/2006/relationships/hyperlink" Target="https://hsdes.intel.com/resource/14018007174" TargetMode="External"/><Relationship Id="rId9" Type="http://schemas.openxmlformats.org/officeDocument/2006/relationships/hyperlink" Target="https://hsdes.intel.com/resource/220161916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streamplatforms/Shared%20Documents/BHS%20GNR%20PVST/BHS%20RASP%20Ramp/GNR-AP%20System%20Config%20Consolidated%20Sheet.xlsx?web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75B6-4FFB-4D77-B488-F808B1D8031B}">
  <dimension ref="A1:J41"/>
  <sheetViews>
    <sheetView topLeftCell="B11" workbookViewId="0">
      <selection activeCell="H35" sqref="H35"/>
    </sheetView>
  </sheetViews>
  <sheetFormatPr defaultRowHeight="14.5" x14ac:dyDescent="0.35"/>
  <cols>
    <col min="1" max="1" width="9.1796875" style="5" hidden="1" customWidth="1"/>
    <col min="2" max="2" width="10.54296875" style="5" bestFit="1" customWidth="1"/>
    <col min="3" max="3" width="36.81640625" style="5" bestFit="1" customWidth="1"/>
    <col min="4" max="4" width="24.26953125" style="6" customWidth="1"/>
    <col min="5" max="5" width="13.453125" style="5" bestFit="1" customWidth="1"/>
    <col min="6" max="6" width="31.81640625" style="5" bestFit="1" customWidth="1"/>
    <col min="7" max="7" width="18.81640625" style="5" bestFit="1" customWidth="1"/>
    <col min="8" max="8" width="9.1796875" style="5"/>
    <col min="9" max="9" width="77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5">
        <v>1</v>
      </c>
      <c r="B2" s="4" t="s">
        <v>9</v>
      </c>
      <c r="C2" s="5" t="s">
        <v>10</v>
      </c>
      <c r="D2" s="6" t="s">
        <v>11</v>
      </c>
      <c r="E2" s="5" t="s">
        <v>12</v>
      </c>
      <c r="F2" s="5" t="s">
        <v>13</v>
      </c>
      <c r="H2" s="5" t="s">
        <v>14</v>
      </c>
      <c r="I2" s="6"/>
    </row>
    <row r="3" spans="1:9" x14ac:dyDescent="0.35">
      <c r="A3" s="5">
        <v>1</v>
      </c>
      <c r="B3" s="4" t="s">
        <v>9</v>
      </c>
      <c r="C3" s="5" t="s">
        <v>15</v>
      </c>
      <c r="D3" s="6" t="s">
        <v>11</v>
      </c>
      <c r="E3" s="5" t="s">
        <v>12</v>
      </c>
      <c r="H3" s="5" t="s">
        <v>14</v>
      </c>
      <c r="I3" s="6" t="s">
        <v>16</v>
      </c>
    </row>
    <row r="4" spans="1:9" x14ac:dyDescent="0.35">
      <c r="A4" s="5">
        <v>1</v>
      </c>
      <c r="B4" s="5" t="s">
        <v>9</v>
      </c>
      <c r="C4" s="5" t="s">
        <v>17</v>
      </c>
      <c r="D4" s="6" t="s">
        <v>11</v>
      </c>
      <c r="H4" s="5" t="s">
        <v>14</v>
      </c>
      <c r="I4" s="6" t="s">
        <v>18</v>
      </c>
    </row>
    <row r="5" spans="1:9" x14ac:dyDescent="0.35">
      <c r="A5" s="5">
        <v>1</v>
      </c>
      <c r="B5" s="4" t="s">
        <v>9</v>
      </c>
      <c r="C5" s="5" t="s">
        <v>19</v>
      </c>
      <c r="D5" s="6" t="s">
        <v>20</v>
      </c>
      <c r="E5" s="5" t="s">
        <v>21</v>
      </c>
      <c r="F5" s="5" t="s">
        <v>22</v>
      </c>
      <c r="G5" s="5" t="s">
        <v>23</v>
      </c>
      <c r="H5" s="5" t="s">
        <v>14</v>
      </c>
      <c r="I5" s="6"/>
    </row>
    <row r="6" spans="1:9" x14ac:dyDescent="0.35">
      <c r="A6" s="5">
        <v>1</v>
      </c>
      <c r="B6" s="4" t="s">
        <v>9</v>
      </c>
      <c r="C6" s="5" t="s">
        <v>24</v>
      </c>
      <c r="D6" s="6" t="s">
        <v>25</v>
      </c>
      <c r="F6" s="5" t="s">
        <v>26</v>
      </c>
      <c r="G6" s="5" t="s">
        <v>20</v>
      </c>
      <c r="H6" s="5" t="s">
        <v>14</v>
      </c>
      <c r="I6" s="6" t="s">
        <v>27</v>
      </c>
    </row>
    <row r="7" spans="1:9" x14ac:dyDescent="0.35">
      <c r="A7" s="5">
        <v>1</v>
      </c>
      <c r="B7" s="4" t="s">
        <v>9</v>
      </c>
      <c r="C7" s="5" t="s">
        <v>28</v>
      </c>
      <c r="D7" s="6" t="s">
        <v>29</v>
      </c>
      <c r="H7" s="5" t="s">
        <v>30</v>
      </c>
      <c r="I7" s="6" t="s">
        <v>31</v>
      </c>
    </row>
    <row r="8" spans="1:9" x14ac:dyDescent="0.35">
      <c r="A8" s="5">
        <v>1</v>
      </c>
      <c r="B8" s="4" t="s">
        <v>9</v>
      </c>
      <c r="C8" s="5" t="s">
        <v>32</v>
      </c>
      <c r="D8" s="6" t="s">
        <v>33</v>
      </c>
      <c r="E8" s="5" t="s">
        <v>21</v>
      </c>
      <c r="F8" s="5" t="s">
        <v>34</v>
      </c>
      <c r="G8" s="5" t="s">
        <v>35</v>
      </c>
      <c r="H8" s="5" t="s">
        <v>14</v>
      </c>
      <c r="I8" s="6"/>
    </row>
    <row r="9" spans="1:9" x14ac:dyDescent="0.35">
      <c r="A9" s="5">
        <v>1</v>
      </c>
      <c r="B9" s="5" t="s">
        <v>9</v>
      </c>
      <c r="C9" s="5" t="s">
        <v>36</v>
      </c>
      <c r="D9" s="6" t="s">
        <v>33</v>
      </c>
      <c r="E9" s="5" t="s">
        <v>21</v>
      </c>
      <c r="F9" s="5" t="s">
        <v>37</v>
      </c>
      <c r="G9" s="5" t="s">
        <v>35</v>
      </c>
      <c r="H9" s="5" t="s">
        <v>14</v>
      </c>
      <c r="I9" s="6"/>
    </row>
    <row r="10" spans="1:9" x14ac:dyDescent="0.35">
      <c r="A10" s="5">
        <v>1</v>
      </c>
      <c r="B10" s="5" t="s">
        <v>9</v>
      </c>
      <c r="C10" s="5" t="s">
        <v>38</v>
      </c>
      <c r="D10" s="6" t="s">
        <v>33</v>
      </c>
      <c r="E10" s="5" t="s">
        <v>21</v>
      </c>
      <c r="H10" s="5" t="s">
        <v>14</v>
      </c>
      <c r="I10" s="6"/>
    </row>
    <row r="11" spans="1:9" x14ac:dyDescent="0.35">
      <c r="A11" s="5">
        <v>1</v>
      </c>
      <c r="B11" s="4" t="s">
        <v>9</v>
      </c>
      <c r="C11" s="5" t="s">
        <v>39</v>
      </c>
      <c r="D11" s="6" t="s">
        <v>33</v>
      </c>
      <c r="E11" s="5" t="s">
        <v>21</v>
      </c>
      <c r="H11" s="5" t="s">
        <v>40</v>
      </c>
      <c r="I11" s="112"/>
    </row>
    <row r="12" spans="1:9" x14ac:dyDescent="0.35">
      <c r="A12" s="5">
        <v>1</v>
      </c>
      <c r="B12" s="4" t="s">
        <v>9</v>
      </c>
      <c r="C12" s="5" t="s">
        <v>41</v>
      </c>
      <c r="D12" s="6" t="s">
        <v>35</v>
      </c>
      <c r="H12" s="5" t="s">
        <v>14</v>
      </c>
      <c r="I12" s="6" t="s">
        <v>42</v>
      </c>
    </row>
    <row r="13" spans="1:9" x14ac:dyDescent="0.35">
      <c r="A13" s="5">
        <v>1</v>
      </c>
      <c r="B13" s="4" t="s">
        <v>9</v>
      </c>
      <c r="C13" s="5" t="s">
        <v>43</v>
      </c>
      <c r="D13" s="6" t="s">
        <v>44</v>
      </c>
      <c r="H13" s="5" t="s">
        <v>14</v>
      </c>
      <c r="I13" s="6"/>
    </row>
    <row r="14" spans="1:9" x14ac:dyDescent="0.35">
      <c r="A14" s="5">
        <v>1</v>
      </c>
      <c r="B14" s="4" t="s">
        <v>9</v>
      </c>
      <c r="C14" s="5" t="s">
        <v>45</v>
      </c>
      <c r="D14" s="6" t="s">
        <v>44</v>
      </c>
      <c r="F14" s="6" t="s">
        <v>46</v>
      </c>
      <c r="G14" s="5" t="s">
        <v>35</v>
      </c>
      <c r="H14" s="5" t="s">
        <v>14</v>
      </c>
    </row>
    <row r="15" spans="1:9" x14ac:dyDescent="0.35">
      <c r="A15" s="5">
        <v>1</v>
      </c>
      <c r="B15" s="4" t="s">
        <v>9</v>
      </c>
      <c r="C15" s="5" t="s">
        <v>47</v>
      </c>
      <c r="D15" s="6" t="s">
        <v>48</v>
      </c>
      <c r="H15" s="5" t="s">
        <v>14</v>
      </c>
      <c r="I15" s="6" t="s">
        <v>49</v>
      </c>
    </row>
    <row r="16" spans="1:9" x14ac:dyDescent="0.35">
      <c r="A16" s="5">
        <v>2</v>
      </c>
      <c r="B16" s="5" t="s">
        <v>50</v>
      </c>
      <c r="C16" s="5" t="s">
        <v>51</v>
      </c>
      <c r="E16" s="5" t="s">
        <v>12</v>
      </c>
      <c r="H16" s="5" t="s">
        <v>30</v>
      </c>
      <c r="I16" t="s">
        <v>52</v>
      </c>
    </row>
    <row r="17" spans="1:10" x14ac:dyDescent="0.35">
      <c r="A17" s="5">
        <v>2</v>
      </c>
      <c r="B17" s="4" t="s">
        <v>50</v>
      </c>
      <c r="C17" s="5" t="s">
        <v>53</v>
      </c>
      <c r="D17" s="6" t="s">
        <v>54</v>
      </c>
      <c r="F17" s="5" t="s">
        <v>55</v>
      </c>
      <c r="H17" s="5" t="s">
        <v>40</v>
      </c>
      <c r="I17" s="6" t="s">
        <v>56</v>
      </c>
    </row>
    <row r="18" spans="1:10" x14ac:dyDescent="0.35">
      <c r="A18" s="5">
        <v>2</v>
      </c>
      <c r="B18" s="5" t="s">
        <v>50</v>
      </c>
      <c r="C18" s="5" t="s">
        <v>57</v>
      </c>
      <c r="D18" s="6" t="s">
        <v>54</v>
      </c>
      <c r="F18" s="5" t="s">
        <v>55</v>
      </c>
      <c r="H18" s="5" t="s">
        <v>40</v>
      </c>
      <c r="I18" s="6" t="s">
        <v>58</v>
      </c>
    </row>
    <row r="19" spans="1:10" x14ac:dyDescent="0.35">
      <c r="A19" s="5">
        <v>2</v>
      </c>
      <c r="B19" s="5" t="s">
        <v>50</v>
      </c>
      <c r="C19" s="5" t="s">
        <v>59</v>
      </c>
      <c r="D19" s="6" t="s">
        <v>60</v>
      </c>
      <c r="H19" s="5" t="s">
        <v>14</v>
      </c>
      <c r="I19" s="6"/>
    </row>
    <row r="20" spans="1:10" x14ac:dyDescent="0.35">
      <c r="A20" s="5">
        <v>2</v>
      </c>
      <c r="B20" s="4" t="s">
        <v>50</v>
      </c>
      <c r="C20" s="53" t="s">
        <v>61</v>
      </c>
      <c r="D20" s="6" t="s">
        <v>33</v>
      </c>
      <c r="E20" s="5" t="s">
        <v>21</v>
      </c>
      <c r="F20" s="5" t="s">
        <v>62</v>
      </c>
      <c r="H20" s="5" t="s">
        <v>63</v>
      </c>
      <c r="I20" s="6"/>
    </row>
    <row r="21" spans="1:10" x14ac:dyDescent="0.35">
      <c r="A21" s="5">
        <v>2</v>
      </c>
      <c r="B21" s="4" t="s">
        <v>50</v>
      </c>
      <c r="C21" s="53" t="s">
        <v>64</v>
      </c>
      <c r="D21" s="6" t="s">
        <v>33</v>
      </c>
      <c r="E21" s="5" t="s">
        <v>21</v>
      </c>
      <c r="H21" s="5" t="s">
        <v>14</v>
      </c>
      <c r="I21" s="6" t="s">
        <v>65</v>
      </c>
    </row>
    <row r="22" spans="1:10" x14ac:dyDescent="0.35">
      <c r="A22" s="5">
        <v>2</v>
      </c>
      <c r="B22" s="5" t="s">
        <v>50</v>
      </c>
      <c r="C22" s="53" t="s">
        <v>66</v>
      </c>
      <c r="D22" s="6" t="s">
        <v>33</v>
      </c>
      <c r="E22" s="5" t="s">
        <v>67</v>
      </c>
      <c r="H22" s="5" t="s">
        <v>14</v>
      </c>
      <c r="I22" s="6"/>
    </row>
    <row r="23" spans="1:10" x14ac:dyDescent="0.35">
      <c r="A23" s="5">
        <v>2</v>
      </c>
      <c r="B23" s="5" t="s">
        <v>50</v>
      </c>
      <c r="C23" s="5" t="s">
        <v>68</v>
      </c>
      <c r="D23" s="6" t="s">
        <v>33</v>
      </c>
      <c r="E23" s="5" t="s">
        <v>69</v>
      </c>
      <c r="H23" s="5" t="s">
        <v>30</v>
      </c>
    </row>
    <row r="24" spans="1:10" x14ac:dyDescent="0.35">
      <c r="A24" s="5">
        <v>2</v>
      </c>
      <c r="B24" s="5" t="s">
        <v>50</v>
      </c>
      <c r="C24" s="53" t="s">
        <v>70</v>
      </c>
      <c r="D24" s="6" t="s">
        <v>33</v>
      </c>
      <c r="E24" s="5" t="s">
        <v>21</v>
      </c>
      <c r="H24" s="5" t="s">
        <v>14</v>
      </c>
      <c r="I24" s="6"/>
    </row>
    <row r="25" spans="1:10" x14ac:dyDescent="0.35">
      <c r="A25" s="5">
        <v>2</v>
      </c>
      <c r="B25" s="75" t="s">
        <v>50</v>
      </c>
      <c r="C25" s="47" t="s">
        <v>71</v>
      </c>
      <c r="D25" s="78" t="s">
        <v>23</v>
      </c>
      <c r="E25" s="47"/>
      <c r="F25" s="47"/>
      <c r="G25" s="47"/>
      <c r="H25" s="47" t="s">
        <v>40</v>
      </c>
      <c r="I25" s="84" t="s">
        <v>72</v>
      </c>
      <c r="J25" t="s">
        <v>73</v>
      </c>
    </row>
    <row r="26" spans="1:10" x14ac:dyDescent="0.35">
      <c r="A26" s="5">
        <v>2</v>
      </c>
      <c r="B26" s="4" t="s">
        <v>50</v>
      </c>
      <c r="C26" s="5" t="s">
        <v>74</v>
      </c>
      <c r="D26" s="6" t="s">
        <v>75</v>
      </c>
      <c r="E26" s="5" t="s">
        <v>76</v>
      </c>
      <c r="H26" s="5" t="s">
        <v>14</v>
      </c>
      <c r="I26" s="6"/>
    </row>
    <row r="27" spans="1:10" x14ac:dyDescent="0.35">
      <c r="A27" s="5">
        <v>2</v>
      </c>
      <c r="B27" s="4" t="s">
        <v>50</v>
      </c>
      <c r="C27" s="5" t="s">
        <v>77</v>
      </c>
      <c r="D27" s="6" t="s">
        <v>44</v>
      </c>
      <c r="F27" s="5" t="s">
        <v>78</v>
      </c>
      <c r="G27" s="5" t="s">
        <v>35</v>
      </c>
      <c r="H27" s="5" t="s">
        <v>40</v>
      </c>
      <c r="I27" s="6"/>
    </row>
    <row r="28" spans="1:10" x14ac:dyDescent="0.35">
      <c r="B28" s="4" t="s">
        <v>50</v>
      </c>
      <c r="C28" s="5" t="s">
        <v>79</v>
      </c>
      <c r="D28" s="6" t="s">
        <v>80</v>
      </c>
      <c r="E28" s="5" t="s">
        <v>81</v>
      </c>
      <c r="H28" s="5" t="s">
        <v>40</v>
      </c>
      <c r="I28" s="6"/>
    </row>
    <row r="29" spans="1:10" x14ac:dyDescent="0.35">
      <c r="A29" s="5">
        <v>3</v>
      </c>
      <c r="B29" s="5" t="s">
        <v>82</v>
      </c>
      <c r="C29" s="5" t="s">
        <v>83</v>
      </c>
      <c r="D29" s="6" t="s">
        <v>23</v>
      </c>
      <c r="E29" s="5" t="s">
        <v>84</v>
      </c>
      <c r="H29" s="5" t="s">
        <v>85</v>
      </c>
      <c r="I29" s="6"/>
    </row>
    <row r="30" spans="1:10" x14ac:dyDescent="0.35">
      <c r="A30" s="5">
        <v>3</v>
      </c>
      <c r="B30" s="5" t="s">
        <v>82</v>
      </c>
      <c r="C30" s="5" t="s">
        <v>86</v>
      </c>
      <c r="D30" s="6" t="s">
        <v>75</v>
      </c>
      <c r="E30" s="5" t="s">
        <v>12</v>
      </c>
      <c r="H30" s="5" t="s">
        <v>85</v>
      </c>
      <c r="I30" s="6" t="s">
        <v>87</v>
      </c>
    </row>
    <row r="31" spans="1:10" x14ac:dyDescent="0.35">
      <c r="A31" s="5">
        <v>3</v>
      </c>
      <c r="B31" s="5" t="s">
        <v>82</v>
      </c>
      <c r="C31" s="5" t="s">
        <v>88</v>
      </c>
      <c r="D31" s="6" t="s">
        <v>89</v>
      </c>
      <c r="E31" s="5" t="s">
        <v>84</v>
      </c>
      <c r="H31" s="5" t="s">
        <v>14</v>
      </c>
      <c r="I31" s="6" t="s">
        <v>90</v>
      </c>
    </row>
    <row r="32" spans="1:10" x14ac:dyDescent="0.35">
      <c r="A32" s="5">
        <v>3</v>
      </c>
      <c r="B32" s="5" t="s">
        <v>82</v>
      </c>
      <c r="C32" s="5" t="s">
        <v>91</v>
      </c>
      <c r="D32" s="6" t="s">
        <v>89</v>
      </c>
      <c r="E32" s="5" t="s">
        <v>12</v>
      </c>
      <c r="H32" s="5" t="s">
        <v>14</v>
      </c>
      <c r="I32" s="6" t="s">
        <v>92</v>
      </c>
    </row>
    <row r="33" spans="1:9" x14ac:dyDescent="0.35">
      <c r="A33" s="5">
        <v>3</v>
      </c>
      <c r="B33" s="5" t="s">
        <v>82</v>
      </c>
      <c r="C33" s="5" t="s">
        <v>93</v>
      </c>
      <c r="D33" s="6" t="s">
        <v>89</v>
      </c>
      <c r="E33" s="5" t="s">
        <v>84</v>
      </c>
      <c r="H33" s="5" t="s">
        <v>40</v>
      </c>
      <c r="I33" s="6" t="s">
        <v>94</v>
      </c>
    </row>
    <row r="34" spans="1:9" x14ac:dyDescent="0.35">
      <c r="A34" s="5">
        <v>3</v>
      </c>
      <c r="B34" s="5" t="s">
        <v>82</v>
      </c>
      <c r="C34" s="5" t="s">
        <v>95</v>
      </c>
      <c r="D34" s="6" t="s">
        <v>89</v>
      </c>
      <c r="E34" s="5" t="s">
        <v>96</v>
      </c>
      <c r="H34" s="5" t="s">
        <v>14</v>
      </c>
      <c r="I34" s="6" t="s">
        <v>97</v>
      </c>
    </row>
    <row r="35" spans="1:9" x14ac:dyDescent="0.35">
      <c r="A35" s="5">
        <v>3</v>
      </c>
      <c r="B35" s="5" t="s">
        <v>82</v>
      </c>
      <c r="C35" s="5" t="s">
        <v>98</v>
      </c>
      <c r="D35" s="6" t="s">
        <v>89</v>
      </c>
      <c r="E35" s="5" t="s">
        <v>69</v>
      </c>
      <c r="H35" s="5" t="s">
        <v>40</v>
      </c>
      <c r="I35" s="85" t="s">
        <v>99</v>
      </c>
    </row>
    <row r="36" spans="1:9" x14ac:dyDescent="0.35">
      <c r="B36" s="5" t="s">
        <v>82</v>
      </c>
      <c r="C36" s="5" t="s">
        <v>100</v>
      </c>
      <c r="D36" s="6" t="s">
        <v>89</v>
      </c>
      <c r="E36" s="5" t="s">
        <v>101</v>
      </c>
      <c r="H36" s="5" t="s">
        <v>14</v>
      </c>
      <c r="I36" s="85" t="s">
        <v>102</v>
      </c>
    </row>
    <row r="37" spans="1:9" x14ac:dyDescent="0.35">
      <c r="B37" s="5" t="s">
        <v>82</v>
      </c>
      <c r="C37" s="5" t="s">
        <v>57</v>
      </c>
      <c r="D37" s="6" t="s">
        <v>89</v>
      </c>
      <c r="E37" s="5" t="s">
        <v>103</v>
      </c>
      <c r="H37" s="5" t="s">
        <v>40</v>
      </c>
      <c r="I37" s="85"/>
    </row>
    <row r="38" spans="1:9" x14ac:dyDescent="0.35">
      <c r="A38" s="5">
        <v>4</v>
      </c>
      <c r="B38" s="5" t="s">
        <v>104</v>
      </c>
      <c r="C38" s="5" t="s">
        <v>105</v>
      </c>
      <c r="D38" s="6" t="s">
        <v>23</v>
      </c>
      <c r="H38" s="5" t="s">
        <v>40</v>
      </c>
      <c r="I38" s="6" t="s">
        <v>106</v>
      </c>
    </row>
    <row r="39" spans="1:9" x14ac:dyDescent="0.35">
      <c r="A39" s="5">
        <v>4</v>
      </c>
      <c r="B39" s="4" t="s">
        <v>104</v>
      </c>
      <c r="C39" s="5" t="s">
        <v>107</v>
      </c>
      <c r="D39" s="6" t="s">
        <v>23</v>
      </c>
      <c r="H39" s="5" t="s">
        <v>40</v>
      </c>
      <c r="I39" s="6"/>
    </row>
    <row r="40" spans="1:9" x14ac:dyDescent="0.35">
      <c r="A40" s="5">
        <v>4</v>
      </c>
      <c r="B40" s="5" t="s">
        <v>104</v>
      </c>
      <c r="C40" s="5" t="s">
        <v>108</v>
      </c>
      <c r="D40" s="6" t="s">
        <v>23</v>
      </c>
      <c r="F40" s="5" t="s">
        <v>109</v>
      </c>
      <c r="G40" s="5" t="s">
        <v>29</v>
      </c>
      <c r="H40" s="5" t="s">
        <v>40</v>
      </c>
      <c r="I40" s="86" t="s">
        <v>110</v>
      </c>
    </row>
    <row r="41" spans="1:9" x14ac:dyDescent="0.35">
      <c r="B41" s="5" t="s">
        <v>104</v>
      </c>
      <c r="C41" s="5" t="s">
        <v>111</v>
      </c>
      <c r="D41" s="6" t="s">
        <v>23</v>
      </c>
      <c r="H41" s="5" t="s">
        <v>40</v>
      </c>
    </row>
  </sheetData>
  <autoFilter ref="A1:I40" xr:uid="{A72F75B6-4FFB-4D77-B488-F808B1D8031B}"/>
  <sortState xmlns:xlrd2="http://schemas.microsoft.com/office/spreadsheetml/2017/richdata2" ref="A2:I40">
    <sortCondition ref="A2:A40"/>
    <sortCondition ref="D2:D40"/>
    <sortCondition ref="C2:C40"/>
  </sortState>
  <hyperlinks>
    <hyperlink ref="I40" r:id="rId1" location="crumb-wrap" xr:uid="{F23E6DA0-BD24-4C5A-8FB8-109923DC863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FA4D-E974-479A-BD30-51FB543DFF9C}">
  <dimension ref="A1:S37"/>
  <sheetViews>
    <sheetView workbookViewId="0">
      <selection activeCell="C12" sqref="C12"/>
    </sheetView>
  </sheetViews>
  <sheetFormatPr defaultRowHeight="14.5" x14ac:dyDescent="0.35"/>
  <cols>
    <col min="2" max="2" width="12" customWidth="1"/>
    <col min="4" max="7" width="10.453125" bestFit="1" customWidth="1"/>
    <col min="16" max="16" width="10.81640625" customWidth="1"/>
    <col min="17" max="17" width="11.453125" customWidth="1"/>
    <col min="18" max="18" width="12" customWidth="1"/>
    <col min="19" max="19" width="11.54296875" customWidth="1"/>
  </cols>
  <sheetData>
    <row r="1" spans="1:13" x14ac:dyDescent="0.35">
      <c r="B1" s="3"/>
      <c r="C1" s="5"/>
      <c r="D1" s="5"/>
      <c r="E1" s="5"/>
      <c r="F1" s="5"/>
    </row>
    <row r="2" spans="1:13" x14ac:dyDescent="0.35">
      <c r="A2" s="5"/>
      <c r="B2" s="94" t="s">
        <v>620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35">
      <c r="A3" s="3"/>
    </row>
    <row r="4" spans="1:13" x14ac:dyDescent="0.35">
      <c r="A4" s="3"/>
    </row>
    <row r="5" spans="1:13" x14ac:dyDescent="0.35">
      <c r="A5" s="3"/>
      <c r="B5" s="101">
        <v>44944</v>
      </c>
      <c r="C5" s="2" t="s">
        <v>621</v>
      </c>
      <c r="K5" t="s">
        <v>622</v>
      </c>
    </row>
    <row r="6" spans="1:13" x14ac:dyDescent="0.35">
      <c r="A6" s="3"/>
      <c r="B6" s="2"/>
      <c r="C6" s="2" t="s">
        <v>623</v>
      </c>
      <c r="K6" t="s">
        <v>33</v>
      </c>
    </row>
    <row r="7" spans="1:13" x14ac:dyDescent="0.35">
      <c r="A7" s="5"/>
      <c r="B7" s="2"/>
      <c r="C7" s="2" t="s">
        <v>624</v>
      </c>
      <c r="K7" t="s">
        <v>80</v>
      </c>
    </row>
    <row r="8" spans="1:13" x14ac:dyDescent="0.35">
      <c r="B8" s="2"/>
      <c r="C8" s="2" t="s">
        <v>625</v>
      </c>
      <c r="K8" t="s">
        <v>149</v>
      </c>
    </row>
    <row r="10" spans="1:13" x14ac:dyDescent="0.35">
      <c r="B10" s="5" t="s">
        <v>626</v>
      </c>
      <c r="C10" t="s">
        <v>627</v>
      </c>
      <c r="K10" t="s">
        <v>628</v>
      </c>
    </row>
    <row r="11" spans="1:13" x14ac:dyDescent="0.35">
      <c r="B11" s="5"/>
      <c r="C11" s="2" t="s">
        <v>629</v>
      </c>
      <c r="K11" t="s">
        <v>477</v>
      </c>
    </row>
    <row r="12" spans="1:13" x14ac:dyDescent="0.35">
      <c r="B12" s="5"/>
      <c r="C12" s="1" t="s">
        <v>630</v>
      </c>
      <c r="K12" t="s">
        <v>477</v>
      </c>
    </row>
    <row r="13" spans="1:13" x14ac:dyDescent="0.35">
      <c r="B13" s="5"/>
      <c r="C13" t="s">
        <v>631</v>
      </c>
      <c r="K13" t="s">
        <v>506</v>
      </c>
    </row>
    <row r="14" spans="1:13" x14ac:dyDescent="0.35">
      <c r="B14" s="5"/>
      <c r="C14" t="s">
        <v>632</v>
      </c>
      <c r="K14" t="s">
        <v>11</v>
      </c>
    </row>
    <row r="15" spans="1:13" x14ac:dyDescent="0.35">
      <c r="B15" s="5"/>
      <c r="C15" t="s">
        <v>633</v>
      </c>
      <c r="K15" t="s">
        <v>634</v>
      </c>
    </row>
    <row r="16" spans="1:13" x14ac:dyDescent="0.35">
      <c r="B16" s="5"/>
      <c r="C16" t="s">
        <v>635</v>
      </c>
      <c r="E16" t="s">
        <v>636</v>
      </c>
      <c r="K16" t="s">
        <v>499</v>
      </c>
    </row>
    <row r="17" spans="2:19" x14ac:dyDescent="0.35">
      <c r="B17" s="5"/>
    </row>
    <row r="18" spans="2:19" x14ac:dyDescent="0.35">
      <c r="B18" s="5" t="s">
        <v>637</v>
      </c>
      <c r="C18" t="s">
        <v>638</v>
      </c>
    </row>
    <row r="19" spans="2:19" x14ac:dyDescent="0.35">
      <c r="C19" t="s">
        <v>639</v>
      </c>
    </row>
    <row r="20" spans="2:19" x14ac:dyDescent="0.35">
      <c r="C20" t="s">
        <v>640</v>
      </c>
      <c r="G20" t="s">
        <v>641</v>
      </c>
    </row>
    <row r="21" spans="2:19" x14ac:dyDescent="0.35">
      <c r="C21" t="s">
        <v>642</v>
      </c>
      <c r="G21" t="s">
        <v>641</v>
      </c>
    </row>
    <row r="22" spans="2:19" x14ac:dyDescent="0.35">
      <c r="C22" t="s">
        <v>511</v>
      </c>
      <c r="G22" t="s">
        <v>641</v>
      </c>
    </row>
    <row r="25" spans="2:19" x14ac:dyDescent="0.35">
      <c r="B25" t="s">
        <v>513</v>
      </c>
    </row>
    <row r="26" spans="2:19" x14ac:dyDescent="0.35">
      <c r="C26" t="s">
        <v>643</v>
      </c>
      <c r="D26" t="s">
        <v>644</v>
      </c>
      <c r="G26" t="s">
        <v>599</v>
      </c>
    </row>
    <row r="27" spans="2:19" x14ac:dyDescent="0.35">
      <c r="D27" s="2" t="s">
        <v>645</v>
      </c>
      <c r="G27" t="s">
        <v>646</v>
      </c>
      <c r="P27" s="52"/>
      <c r="Q27" s="34" t="s">
        <v>647</v>
      </c>
      <c r="R27" s="34" t="s">
        <v>648</v>
      </c>
      <c r="S27" s="34" t="s">
        <v>649</v>
      </c>
    </row>
    <row r="28" spans="2:19" x14ac:dyDescent="0.35">
      <c r="D28" s="2" t="s">
        <v>650</v>
      </c>
      <c r="G28" t="s">
        <v>651</v>
      </c>
      <c r="P28" s="34" t="s">
        <v>652</v>
      </c>
      <c r="Q28" s="172" t="s">
        <v>653</v>
      </c>
      <c r="R28" s="172"/>
      <c r="S28" s="172"/>
    </row>
    <row r="29" spans="2:19" x14ac:dyDescent="0.35">
      <c r="D29" s="2" t="s">
        <v>654</v>
      </c>
      <c r="G29" t="s">
        <v>655</v>
      </c>
      <c r="P29" s="34" t="s">
        <v>656</v>
      </c>
      <c r="Q29" s="174" t="s">
        <v>657</v>
      </c>
      <c r="R29" s="174"/>
      <c r="S29" s="174"/>
    </row>
    <row r="30" spans="2:19" x14ac:dyDescent="0.35">
      <c r="D30" t="s">
        <v>658</v>
      </c>
      <c r="G30" t="s">
        <v>259</v>
      </c>
      <c r="P30" s="34" t="s">
        <v>659</v>
      </c>
      <c r="Q30" s="172" t="s">
        <v>660</v>
      </c>
      <c r="R30" s="172"/>
      <c r="S30" s="172"/>
    </row>
    <row r="31" spans="2:19" x14ac:dyDescent="0.35">
      <c r="C31" t="s">
        <v>661</v>
      </c>
      <c r="D31" t="s">
        <v>662</v>
      </c>
      <c r="G31" t="s">
        <v>663</v>
      </c>
      <c r="P31" s="99" t="s">
        <v>664</v>
      </c>
      <c r="Q31" s="98"/>
      <c r="R31" s="98" t="s">
        <v>665</v>
      </c>
      <c r="S31" s="98"/>
    </row>
    <row r="32" spans="2:19" x14ac:dyDescent="0.35">
      <c r="P32" s="34" t="s">
        <v>666</v>
      </c>
      <c r="Q32" s="172" t="s">
        <v>667</v>
      </c>
      <c r="R32" s="172"/>
      <c r="S32" s="172"/>
    </row>
    <row r="33" spans="16:19" x14ac:dyDescent="0.35">
      <c r="P33" s="34" t="s">
        <v>668</v>
      </c>
      <c r="Q33" s="172" t="s">
        <v>642</v>
      </c>
      <c r="R33" s="172"/>
      <c r="S33" s="172"/>
    </row>
    <row r="34" spans="16:19" x14ac:dyDescent="0.35">
      <c r="P34" s="34" t="s">
        <v>669</v>
      </c>
      <c r="Q34" s="170" t="s">
        <v>511</v>
      </c>
      <c r="R34" s="170"/>
      <c r="S34" s="170"/>
    </row>
    <row r="35" spans="16:19" x14ac:dyDescent="0.35">
      <c r="P35" s="87" t="s">
        <v>670</v>
      </c>
      <c r="Q35" s="171" t="s">
        <v>671</v>
      </c>
      <c r="R35" s="171"/>
      <c r="S35" s="171"/>
    </row>
    <row r="36" spans="16:19" x14ac:dyDescent="0.35">
      <c r="P36" s="34" t="s">
        <v>670</v>
      </c>
      <c r="Q36" s="173" t="s">
        <v>672</v>
      </c>
      <c r="R36" s="173"/>
      <c r="S36" s="173"/>
    </row>
    <row r="37" spans="16:19" x14ac:dyDescent="0.35">
      <c r="P37" s="3" t="s">
        <v>670</v>
      </c>
      <c r="Q37" s="170" t="s">
        <v>673</v>
      </c>
      <c r="R37" s="170"/>
      <c r="S37" s="170"/>
    </row>
  </sheetData>
  <mergeCells count="9">
    <mergeCell ref="Q37:S37"/>
    <mergeCell ref="Q35:S35"/>
    <mergeCell ref="Q33:S33"/>
    <mergeCell ref="Q36:S36"/>
    <mergeCell ref="Q28:S28"/>
    <mergeCell ref="Q32:S32"/>
    <mergeCell ref="Q30:S30"/>
    <mergeCell ref="Q29:S29"/>
    <mergeCell ref="Q34:S3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695A-ABEB-49CD-8F53-9FA05733604A}">
  <dimension ref="A1:D12"/>
  <sheetViews>
    <sheetView workbookViewId="0">
      <selection activeCell="A12" sqref="A12"/>
    </sheetView>
  </sheetViews>
  <sheetFormatPr defaultRowHeight="14.5" x14ac:dyDescent="0.35"/>
  <cols>
    <col min="1" max="1" width="50.1796875" customWidth="1"/>
    <col min="2" max="2" width="72.81640625" customWidth="1"/>
    <col min="3" max="3" width="59.7265625" customWidth="1"/>
    <col min="4" max="4" width="51.7265625" customWidth="1"/>
  </cols>
  <sheetData>
    <row r="1" spans="1:4" x14ac:dyDescent="0.35">
      <c r="A1" s="3" t="s">
        <v>674</v>
      </c>
      <c r="B1" s="44" t="s">
        <v>675</v>
      </c>
      <c r="C1" s="44" t="s">
        <v>676</v>
      </c>
      <c r="D1" s="44" t="s">
        <v>677</v>
      </c>
    </row>
    <row r="2" spans="1:4" ht="43.5" x14ac:dyDescent="0.35">
      <c r="A2" t="s">
        <v>678</v>
      </c>
      <c r="B2" s="92" t="s">
        <v>679</v>
      </c>
      <c r="D2" s="92" t="s">
        <v>680</v>
      </c>
    </row>
    <row r="3" spans="1:4" ht="43.5" x14ac:dyDescent="0.35">
      <c r="A3" t="s">
        <v>681</v>
      </c>
      <c r="B3" s="92" t="s">
        <v>682</v>
      </c>
      <c r="C3" s="92" t="s">
        <v>683</v>
      </c>
      <c r="D3" s="92" t="s">
        <v>684</v>
      </c>
    </row>
    <row r="4" spans="1:4" x14ac:dyDescent="0.35">
      <c r="A4" t="s">
        <v>248</v>
      </c>
    </row>
    <row r="5" spans="1:4" ht="43.5" x14ac:dyDescent="0.35">
      <c r="A5" s="92" t="s">
        <v>685</v>
      </c>
      <c r="B5" t="s">
        <v>686</v>
      </c>
    </row>
    <row r="6" spans="1:4" ht="43.5" x14ac:dyDescent="0.35">
      <c r="A6" s="92" t="s">
        <v>687</v>
      </c>
      <c r="B6" s="92"/>
    </row>
    <row r="7" spans="1:4" x14ac:dyDescent="0.35">
      <c r="A7" t="s">
        <v>688</v>
      </c>
    </row>
    <row r="8" spans="1:4" x14ac:dyDescent="0.35">
      <c r="A8" t="s">
        <v>689</v>
      </c>
      <c r="B8" t="s">
        <v>690</v>
      </c>
    </row>
    <row r="9" spans="1:4" x14ac:dyDescent="0.35">
      <c r="A9" t="s">
        <v>691</v>
      </c>
    </row>
    <row r="10" spans="1:4" x14ac:dyDescent="0.35">
      <c r="A10" t="s">
        <v>692</v>
      </c>
    </row>
    <row r="11" spans="1:4" x14ac:dyDescent="0.35">
      <c r="A11" t="s">
        <v>693</v>
      </c>
      <c r="B11" t="s">
        <v>694</v>
      </c>
    </row>
    <row r="12" spans="1:4" x14ac:dyDescent="0.35">
      <c r="A12" t="s">
        <v>695</v>
      </c>
      <c r="B12" t="s">
        <v>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783D-F33E-4D64-BD6F-0F03A7B9B502}">
  <dimension ref="A1:W11"/>
  <sheetViews>
    <sheetView workbookViewId="0">
      <selection activeCell="F21" sqref="F21"/>
    </sheetView>
  </sheetViews>
  <sheetFormatPr defaultRowHeight="14.5" x14ac:dyDescent="0.35"/>
  <cols>
    <col min="1" max="1" width="17.26953125" bestFit="1" customWidth="1"/>
    <col min="3" max="3" width="5.7265625" bestFit="1" customWidth="1"/>
    <col min="4" max="4" width="11.81640625" bestFit="1" customWidth="1"/>
    <col min="5" max="8" width="10.453125" bestFit="1" customWidth="1"/>
    <col min="18" max="18" width="10.453125" bestFit="1" customWidth="1"/>
    <col min="19" max="20" width="9.7265625" bestFit="1" customWidth="1"/>
    <col min="21" max="21" width="10.81640625" bestFit="1" customWidth="1"/>
    <col min="22" max="23" width="9.7265625" bestFit="1" customWidth="1"/>
  </cols>
  <sheetData>
    <row r="1" spans="1:23" x14ac:dyDescent="0.35">
      <c r="A1" s="102"/>
      <c r="B1" s="102"/>
      <c r="C1" s="102"/>
      <c r="D1" s="102"/>
      <c r="E1" s="103">
        <v>44954</v>
      </c>
      <c r="F1" s="103">
        <v>44955</v>
      </c>
      <c r="G1" s="103">
        <v>44956</v>
      </c>
      <c r="H1" s="103">
        <v>44957</v>
      </c>
      <c r="I1" s="103">
        <v>44958</v>
      </c>
      <c r="J1" s="103">
        <v>44959</v>
      </c>
      <c r="K1" s="103">
        <v>44960</v>
      </c>
      <c r="L1" s="119">
        <v>44961</v>
      </c>
      <c r="M1" s="119">
        <v>44962</v>
      </c>
      <c r="N1" s="103">
        <v>44963</v>
      </c>
      <c r="O1" s="103">
        <v>44964</v>
      </c>
      <c r="P1" s="103">
        <v>44965</v>
      </c>
      <c r="Q1" s="103">
        <v>44966</v>
      </c>
      <c r="R1" s="103">
        <v>44967</v>
      </c>
      <c r="S1" s="103">
        <v>44968</v>
      </c>
      <c r="T1" s="103">
        <v>44969</v>
      </c>
      <c r="U1" s="103">
        <v>44970</v>
      </c>
      <c r="V1" s="103">
        <v>44971</v>
      </c>
      <c r="W1" s="103">
        <v>44972</v>
      </c>
    </row>
    <row r="2" spans="1:23" x14ac:dyDescent="0.35">
      <c r="A2" s="104"/>
      <c r="B2" s="105" t="s">
        <v>697</v>
      </c>
      <c r="C2" s="105" t="s">
        <v>14</v>
      </c>
      <c r="D2" s="105" t="s">
        <v>698</v>
      </c>
      <c r="E2" s="105" t="s">
        <v>172</v>
      </c>
      <c r="F2" s="105" t="s">
        <v>271</v>
      </c>
      <c r="G2" s="117" t="s">
        <v>176</v>
      </c>
      <c r="H2" s="117" t="s">
        <v>314</v>
      </c>
      <c r="I2" s="117" t="s">
        <v>699</v>
      </c>
      <c r="J2" s="117" t="s">
        <v>344</v>
      </c>
      <c r="K2" s="117" t="s">
        <v>285</v>
      </c>
      <c r="L2" s="122" t="s">
        <v>700</v>
      </c>
      <c r="M2" s="122" t="s">
        <v>392</v>
      </c>
      <c r="N2" s="117" t="s">
        <v>442</v>
      </c>
      <c r="O2" s="117" t="s">
        <v>462</v>
      </c>
      <c r="P2" s="117" t="s">
        <v>701</v>
      </c>
      <c r="Q2" s="117" t="s">
        <v>702</v>
      </c>
      <c r="R2" s="105" t="s">
        <v>81</v>
      </c>
      <c r="S2" s="105" t="s">
        <v>703</v>
      </c>
      <c r="T2" s="105" t="s">
        <v>704</v>
      </c>
      <c r="U2" s="114" t="s">
        <v>705</v>
      </c>
      <c r="V2" s="114" t="s">
        <v>706</v>
      </c>
      <c r="W2" s="114" t="s">
        <v>707</v>
      </c>
    </row>
    <row r="3" spans="1:23" x14ac:dyDescent="0.35">
      <c r="A3" s="105" t="s">
        <v>264</v>
      </c>
      <c r="B3" s="105">
        <v>30</v>
      </c>
      <c r="C3" s="106">
        <v>4</v>
      </c>
      <c r="D3" s="105">
        <v>26</v>
      </c>
      <c r="E3" s="102"/>
      <c r="F3" s="115">
        <v>6</v>
      </c>
      <c r="G3" s="104"/>
      <c r="H3" s="104"/>
      <c r="I3" s="104"/>
      <c r="J3" s="104">
        <v>8</v>
      </c>
      <c r="K3" s="104">
        <v>9</v>
      </c>
      <c r="L3" s="125">
        <v>3</v>
      </c>
      <c r="M3" s="123"/>
      <c r="N3" s="102"/>
      <c r="O3" s="102"/>
      <c r="P3" s="121"/>
      <c r="Q3" s="118"/>
      <c r="R3" s="116"/>
      <c r="S3" s="102"/>
      <c r="T3" s="120"/>
      <c r="U3" s="118"/>
      <c r="V3" s="118"/>
      <c r="W3" s="118"/>
    </row>
    <row r="4" spans="1:23" x14ac:dyDescent="0.35">
      <c r="A4" s="117" t="s">
        <v>708</v>
      </c>
      <c r="B4" s="117">
        <v>33</v>
      </c>
      <c r="C4" s="129">
        <v>8</v>
      </c>
      <c r="D4" s="117">
        <v>25</v>
      </c>
      <c r="E4" s="130"/>
      <c r="F4" s="131"/>
      <c r="G4" s="132">
        <v>6</v>
      </c>
      <c r="H4" s="132">
        <v>9</v>
      </c>
      <c r="I4" s="132">
        <v>9</v>
      </c>
      <c r="J4" s="132">
        <v>1</v>
      </c>
      <c r="K4" s="132"/>
      <c r="L4" s="133"/>
      <c r="M4" s="133"/>
      <c r="N4" s="130"/>
      <c r="O4" s="130"/>
      <c r="P4" s="134"/>
      <c r="Q4" s="135"/>
      <c r="R4" s="136"/>
      <c r="S4" s="130"/>
      <c r="T4" s="131"/>
      <c r="U4" s="135"/>
      <c r="V4" s="135"/>
      <c r="W4" s="135"/>
    </row>
    <row r="5" spans="1:23" x14ac:dyDescent="0.35">
      <c r="A5" s="137" t="s">
        <v>260</v>
      </c>
      <c r="B5" s="138"/>
      <c r="C5" s="138">
        <v>4</v>
      </c>
      <c r="D5" s="138"/>
      <c r="E5" s="138"/>
      <c r="F5" s="138">
        <v>6</v>
      </c>
      <c r="G5" s="138">
        <v>6</v>
      </c>
      <c r="H5" s="138">
        <v>6</v>
      </c>
      <c r="I5" s="138">
        <v>6</v>
      </c>
      <c r="J5" s="138">
        <v>6</v>
      </c>
      <c r="K5" s="138">
        <v>6</v>
      </c>
      <c r="L5" s="138">
        <v>6</v>
      </c>
      <c r="M5" s="138">
        <v>6</v>
      </c>
      <c r="N5" s="138">
        <v>6</v>
      </c>
      <c r="O5" s="138">
        <v>5</v>
      </c>
      <c r="P5" s="118"/>
      <c r="Q5" s="118"/>
      <c r="R5" s="118"/>
      <c r="S5" s="138"/>
      <c r="T5" s="118"/>
      <c r="U5" s="118"/>
      <c r="V5" s="118"/>
      <c r="W5" s="118"/>
    </row>
    <row r="6" spans="1:23" x14ac:dyDescent="0.3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S6" s="5"/>
    </row>
    <row r="7" spans="1:23" x14ac:dyDescent="0.35">
      <c r="I7" s="168" t="s">
        <v>709</v>
      </c>
      <c r="J7" s="168"/>
      <c r="K7" s="168"/>
      <c r="L7" s="100"/>
      <c r="M7" s="47" t="s">
        <v>710</v>
      </c>
      <c r="N7" s="47" t="s">
        <v>711</v>
      </c>
      <c r="O7" s="47" t="s">
        <v>712</v>
      </c>
      <c r="P7" s="47" t="s">
        <v>713</v>
      </c>
      <c r="Q7" s="47" t="s">
        <v>714</v>
      </c>
    </row>
    <row r="8" spans="1:23" x14ac:dyDescent="0.35">
      <c r="G8" s="139" t="s">
        <v>715</v>
      </c>
      <c r="H8" s="47">
        <v>23</v>
      </c>
      <c r="I8" s="5">
        <v>6</v>
      </c>
      <c r="J8" s="5">
        <v>6</v>
      </c>
      <c r="K8" s="5">
        <v>6</v>
      </c>
      <c r="M8" s="47">
        <v>10</v>
      </c>
      <c r="N8" s="47">
        <v>3</v>
      </c>
      <c r="O8" s="47">
        <v>5</v>
      </c>
      <c r="P8" s="47">
        <v>6</v>
      </c>
      <c r="Q8" s="47">
        <v>2</v>
      </c>
    </row>
    <row r="9" spans="1:23" x14ac:dyDescent="0.35">
      <c r="G9" s="139" t="s">
        <v>716</v>
      </c>
      <c r="H9" s="5">
        <v>23</v>
      </c>
      <c r="I9" s="5">
        <v>6</v>
      </c>
      <c r="J9" s="5">
        <v>7</v>
      </c>
      <c r="K9" s="5">
        <v>3</v>
      </c>
      <c r="L9" s="5"/>
      <c r="O9" s="5"/>
      <c r="P9" s="5"/>
    </row>
    <row r="11" spans="1:23" x14ac:dyDescent="0.35">
      <c r="H11" s="5"/>
    </row>
  </sheetData>
  <mergeCells count="1">
    <mergeCell ref="I7:K7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A576-639B-4148-B074-3932E58020D3}">
  <dimension ref="A1:W41"/>
  <sheetViews>
    <sheetView topLeftCell="A19" workbookViewId="0">
      <selection activeCell="L37" sqref="L37:L39"/>
    </sheetView>
  </sheetViews>
  <sheetFormatPr defaultRowHeight="14.5" x14ac:dyDescent="0.35"/>
  <cols>
    <col min="1" max="1" width="9.7265625" style="5" customWidth="1"/>
    <col min="2" max="2" width="27.54296875" style="5" customWidth="1"/>
    <col min="3" max="3" width="4.54296875" style="5" bestFit="1" customWidth="1"/>
    <col min="4" max="4" width="7.453125" style="5" customWidth="1"/>
    <col min="5" max="5" width="5.26953125" style="5" customWidth="1"/>
    <col min="6" max="6" width="6.26953125" style="5" customWidth="1"/>
    <col min="7" max="7" width="9" style="5" bestFit="1" customWidth="1"/>
    <col min="8" max="8" width="8.7265625" style="5" bestFit="1" customWidth="1"/>
    <col min="9" max="9" width="16" style="5" bestFit="1" customWidth="1"/>
    <col min="10" max="10" width="9.26953125" style="5" customWidth="1"/>
    <col min="11" max="11" width="15.54296875" style="5" bestFit="1" customWidth="1"/>
    <col min="12" max="12" width="29" style="53" bestFit="1" customWidth="1"/>
    <col min="13" max="13" width="10.7265625" style="5" bestFit="1" customWidth="1"/>
    <col min="14" max="14" width="12" style="5" bestFit="1" customWidth="1"/>
    <col min="15" max="15" width="9.1796875" style="5"/>
    <col min="16" max="16" width="10.453125" style="42" bestFit="1" customWidth="1"/>
    <col min="17" max="17" width="15.81640625" style="5" bestFit="1" customWidth="1"/>
    <col min="19" max="19" width="13.1796875" bestFit="1" customWidth="1"/>
    <col min="20" max="20" width="15.453125" bestFit="1" customWidth="1"/>
    <col min="21" max="21" width="4.453125" bestFit="1" customWidth="1"/>
    <col min="22" max="22" width="13.1796875" bestFit="1" customWidth="1"/>
    <col min="23" max="23" width="15.453125" bestFit="1" customWidth="1"/>
  </cols>
  <sheetData>
    <row r="1" spans="1:23" x14ac:dyDescent="0.35">
      <c r="A1" s="5" t="s">
        <v>717</v>
      </c>
      <c r="B1" s="5" t="s">
        <v>718</v>
      </c>
      <c r="C1" s="5" t="s">
        <v>719</v>
      </c>
      <c r="D1" s="5" t="s">
        <v>720</v>
      </c>
      <c r="E1" s="5" t="s">
        <v>721</v>
      </c>
      <c r="F1" s="5" t="s">
        <v>722</v>
      </c>
      <c r="G1" s="5" t="s">
        <v>723</v>
      </c>
      <c r="H1" s="5" t="s">
        <v>724</v>
      </c>
      <c r="I1" s="5" t="s">
        <v>725</v>
      </c>
      <c r="J1" s="5" t="s">
        <v>726</v>
      </c>
      <c r="K1" s="5" t="s">
        <v>727</v>
      </c>
      <c r="L1" s="53" t="s">
        <v>728</v>
      </c>
      <c r="M1" s="5" t="s">
        <v>7</v>
      </c>
      <c r="N1" s="5" t="s">
        <v>729</v>
      </c>
      <c r="O1" s="5" t="s">
        <v>730</v>
      </c>
      <c r="P1" s="42" t="s">
        <v>247</v>
      </c>
      <c r="Q1" s="5" t="s">
        <v>731</v>
      </c>
      <c r="S1" s="72" t="s">
        <v>732</v>
      </c>
    </row>
    <row r="2" spans="1:23" x14ac:dyDescent="0.35">
      <c r="A2" s="5" t="s">
        <v>733</v>
      </c>
      <c r="B2" s="5" t="s">
        <v>734</v>
      </c>
      <c r="C2" s="5" t="s">
        <v>735</v>
      </c>
      <c r="D2" s="5" t="s">
        <v>736</v>
      </c>
      <c r="E2" s="5" t="s">
        <v>737</v>
      </c>
      <c r="F2" s="5" t="s">
        <v>738</v>
      </c>
      <c r="G2" s="5" t="s">
        <v>289</v>
      </c>
      <c r="H2" s="63">
        <v>2</v>
      </c>
      <c r="I2" s="5" t="s">
        <v>739</v>
      </c>
      <c r="J2" s="5" t="s">
        <v>740</v>
      </c>
      <c r="K2" s="5">
        <v>10590993</v>
      </c>
      <c r="L2" s="53" t="s">
        <v>741</v>
      </c>
      <c r="M2" s="63" t="s">
        <v>742</v>
      </c>
      <c r="N2" s="5">
        <v>650604</v>
      </c>
      <c r="O2" s="5" t="s">
        <v>743</v>
      </c>
      <c r="Q2" s="5">
        <v>4090189364</v>
      </c>
    </row>
    <row r="3" spans="1:23" x14ac:dyDescent="0.35">
      <c r="A3" s="5" t="s">
        <v>733</v>
      </c>
      <c r="B3" s="5" t="s">
        <v>734</v>
      </c>
      <c r="C3" s="5" t="s">
        <v>735</v>
      </c>
      <c r="D3" s="5" t="s">
        <v>736</v>
      </c>
      <c r="E3" s="5" t="s">
        <v>737</v>
      </c>
      <c r="F3" s="5" t="s">
        <v>738</v>
      </c>
      <c r="G3" s="5" t="s">
        <v>254</v>
      </c>
      <c r="H3" s="63">
        <v>2</v>
      </c>
      <c r="I3" s="5" t="s">
        <v>739</v>
      </c>
      <c r="J3" s="5" t="s">
        <v>740</v>
      </c>
      <c r="K3" s="5">
        <v>10590993</v>
      </c>
      <c r="L3" s="53" t="s">
        <v>741</v>
      </c>
      <c r="M3" s="63" t="s">
        <v>742</v>
      </c>
      <c r="N3" s="5">
        <v>650604</v>
      </c>
      <c r="O3" s="5" t="s">
        <v>743</v>
      </c>
      <c r="Q3" s="5">
        <v>4090189364</v>
      </c>
    </row>
    <row r="4" spans="1:23" x14ac:dyDescent="0.35">
      <c r="A4" s="5" t="s">
        <v>733</v>
      </c>
      <c r="B4" s="5" t="s">
        <v>734</v>
      </c>
      <c r="C4" s="5" t="s">
        <v>735</v>
      </c>
      <c r="D4" s="5" t="s">
        <v>736</v>
      </c>
      <c r="E4" s="5" t="s">
        <v>737</v>
      </c>
      <c r="F4" s="5" t="s">
        <v>738</v>
      </c>
      <c r="G4" s="5" t="s">
        <v>263</v>
      </c>
      <c r="H4" s="63">
        <v>3</v>
      </c>
      <c r="I4" s="5" t="s">
        <v>739</v>
      </c>
      <c r="J4" s="5" t="s">
        <v>740</v>
      </c>
      <c r="K4" s="5">
        <v>10590993</v>
      </c>
      <c r="L4" s="53" t="s">
        <v>741</v>
      </c>
      <c r="M4" s="63" t="s">
        <v>742</v>
      </c>
      <c r="N4" s="5">
        <v>650604</v>
      </c>
      <c r="O4" s="5" t="s">
        <v>743</v>
      </c>
      <c r="Q4" s="5">
        <v>4090189364</v>
      </c>
    </row>
    <row r="5" spans="1:23" x14ac:dyDescent="0.35">
      <c r="A5" s="5" t="s">
        <v>744</v>
      </c>
      <c r="B5" s="5" t="s">
        <v>734</v>
      </c>
      <c r="C5" s="5" t="s">
        <v>735</v>
      </c>
      <c r="D5" s="5" t="s">
        <v>736</v>
      </c>
      <c r="E5" s="5" t="s">
        <v>737</v>
      </c>
      <c r="F5" s="5" t="s">
        <v>738</v>
      </c>
      <c r="G5" s="5" t="s">
        <v>263</v>
      </c>
      <c r="H5" s="63">
        <v>3</v>
      </c>
      <c r="I5" s="5" t="s">
        <v>739</v>
      </c>
      <c r="J5" s="5" t="s">
        <v>740</v>
      </c>
      <c r="K5" s="5">
        <v>10590993</v>
      </c>
      <c r="L5" s="53" t="s">
        <v>741</v>
      </c>
      <c r="M5" s="63" t="s">
        <v>742</v>
      </c>
      <c r="N5" s="5">
        <v>651324</v>
      </c>
      <c r="O5" s="5" t="s">
        <v>745</v>
      </c>
      <c r="Q5" s="5">
        <v>6772884672</v>
      </c>
    </row>
    <row r="6" spans="1:23" x14ac:dyDescent="0.35">
      <c r="A6" s="5" t="s">
        <v>744</v>
      </c>
      <c r="B6" s="5" t="s">
        <v>734</v>
      </c>
      <c r="C6" s="5" t="s">
        <v>735</v>
      </c>
      <c r="D6" s="5" t="s">
        <v>736</v>
      </c>
      <c r="E6" s="5" t="s">
        <v>737</v>
      </c>
      <c r="F6" s="5" t="s">
        <v>738</v>
      </c>
      <c r="G6" s="5" t="s">
        <v>267</v>
      </c>
      <c r="H6" s="63">
        <v>6</v>
      </c>
      <c r="I6" s="5" t="s">
        <v>739</v>
      </c>
      <c r="J6" s="5" t="s">
        <v>740</v>
      </c>
      <c r="K6" s="5">
        <v>10590993</v>
      </c>
      <c r="L6" s="53" t="s">
        <v>741</v>
      </c>
      <c r="M6" s="63" t="s">
        <v>742</v>
      </c>
      <c r="N6" s="5">
        <v>651324</v>
      </c>
      <c r="O6" s="5" t="s">
        <v>745</v>
      </c>
      <c r="Q6" s="5">
        <v>6772884672</v>
      </c>
    </row>
    <row r="7" spans="1:23" x14ac:dyDescent="0.35">
      <c r="A7" s="5" t="s">
        <v>76</v>
      </c>
      <c r="B7" s="5" t="s">
        <v>734</v>
      </c>
      <c r="C7" s="5" t="s">
        <v>735</v>
      </c>
      <c r="D7" s="5" t="s">
        <v>736</v>
      </c>
      <c r="E7" s="5" t="s">
        <v>737</v>
      </c>
      <c r="F7" s="5" t="s">
        <v>738</v>
      </c>
      <c r="G7" s="5" t="s">
        <v>340</v>
      </c>
      <c r="H7" s="65">
        <v>2</v>
      </c>
      <c r="I7" s="5" t="s">
        <v>739</v>
      </c>
      <c r="J7" s="5" t="s">
        <v>740</v>
      </c>
      <c r="K7" s="53">
        <v>10590993</v>
      </c>
      <c r="L7" s="5" t="s">
        <v>741</v>
      </c>
      <c r="M7" s="63" t="s">
        <v>742</v>
      </c>
      <c r="N7" s="5">
        <v>652220</v>
      </c>
      <c r="P7" s="42">
        <v>44937</v>
      </c>
      <c r="Q7" s="5">
        <v>7154778875</v>
      </c>
    </row>
    <row r="8" spans="1:23" x14ac:dyDescent="0.35">
      <c r="A8" s="5" t="s">
        <v>76</v>
      </c>
      <c r="B8" s="5" t="s">
        <v>734</v>
      </c>
      <c r="C8" s="5" t="s">
        <v>735</v>
      </c>
      <c r="D8" s="5" t="s">
        <v>736</v>
      </c>
      <c r="E8" s="5" t="s">
        <v>737</v>
      </c>
      <c r="F8" s="5" t="s">
        <v>738</v>
      </c>
      <c r="G8" s="5" t="s">
        <v>289</v>
      </c>
      <c r="H8" s="65">
        <v>2</v>
      </c>
      <c r="I8" s="5" t="s">
        <v>739</v>
      </c>
      <c r="J8" s="5" t="s">
        <v>740</v>
      </c>
      <c r="K8" s="53">
        <v>10590993</v>
      </c>
      <c r="L8" s="5" t="s">
        <v>741</v>
      </c>
      <c r="M8" s="63" t="s">
        <v>742</v>
      </c>
      <c r="N8" s="5">
        <v>652220</v>
      </c>
      <c r="P8" s="42">
        <v>44937</v>
      </c>
      <c r="Q8" s="5">
        <v>7154778875</v>
      </c>
    </row>
    <row r="9" spans="1:23" x14ac:dyDescent="0.35">
      <c r="A9" s="5" t="s">
        <v>76</v>
      </c>
      <c r="B9" s="5" t="s">
        <v>734</v>
      </c>
      <c r="C9" s="5" t="s">
        <v>735</v>
      </c>
      <c r="D9" s="5" t="s">
        <v>736</v>
      </c>
      <c r="E9" s="5" t="s">
        <v>737</v>
      </c>
      <c r="F9" s="5" t="s">
        <v>738</v>
      </c>
      <c r="G9" s="5" t="s">
        <v>331</v>
      </c>
      <c r="H9" s="63">
        <v>4</v>
      </c>
      <c r="I9" s="5" t="s">
        <v>739</v>
      </c>
      <c r="J9" s="53" t="s">
        <v>740</v>
      </c>
      <c r="K9" s="5">
        <v>10590993</v>
      </c>
      <c r="L9" s="5" t="s">
        <v>741</v>
      </c>
      <c r="M9" s="63" t="s">
        <v>742</v>
      </c>
      <c r="N9" s="5">
        <v>652621</v>
      </c>
      <c r="P9" s="42">
        <v>44936</v>
      </c>
      <c r="Q9" s="5">
        <v>9199403054</v>
      </c>
      <c r="S9" s="100" t="s">
        <v>746</v>
      </c>
      <c r="V9" s="100" t="s">
        <v>747</v>
      </c>
    </row>
    <row r="10" spans="1:23" x14ac:dyDescent="0.35">
      <c r="A10" s="5" t="s">
        <v>115</v>
      </c>
      <c r="B10" s="5" t="s">
        <v>734</v>
      </c>
      <c r="C10" s="5" t="s">
        <v>735</v>
      </c>
      <c r="D10" s="5" t="s">
        <v>736</v>
      </c>
      <c r="E10" s="5" t="s">
        <v>737</v>
      </c>
      <c r="F10" s="5" t="s">
        <v>738</v>
      </c>
      <c r="G10" s="5" t="s">
        <v>340</v>
      </c>
      <c r="H10" s="63">
        <v>4</v>
      </c>
      <c r="I10" s="5" t="s">
        <v>748</v>
      </c>
      <c r="J10" s="53" t="s">
        <v>740</v>
      </c>
      <c r="K10" s="5">
        <v>10590993</v>
      </c>
      <c r="L10" s="5" t="s">
        <v>741</v>
      </c>
      <c r="M10" s="63" t="s">
        <v>742</v>
      </c>
      <c r="N10" s="5">
        <v>653604</v>
      </c>
      <c r="O10" s="5" t="s">
        <v>125</v>
      </c>
      <c r="P10" s="42">
        <v>44944</v>
      </c>
      <c r="Q10" s="5">
        <v>6911106941</v>
      </c>
      <c r="S10" s="74" t="s">
        <v>515</v>
      </c>
      <c r="T10" t="s">
        <v>749</v>
      </c>
      <c r="V10" s="74" t="s">
        <v>515</v>
      </c>
      <c r="W10" t="s">
        <v>750</v>
      </c>
    </row>
    <row r="11" spans="1:23" x14ac:dyDescent="0.35">
      <c r="A11" s="5" t="s">
        <v>115</v>
      </c>
      <c r="B11" s="5" t="s">
        <v>734</v>
      </c>
      <c r="C11" s="5" t="s">
        <v>735</v>
      </c>
      <c r="D11" s="5" t="s">
        <v>736</v>
      </c>
      <c r="E11" s="5" t="s">
        <v>737</v>
      </c>
      <c r="F11" s="5" t="s">
        <v>738</v>
      </c>
      <c r="G11" s="5" t="s">
        <v>289</v>
      </c>
      <c r="H11" s="63">
        <v>4</v>
      </c>
      <c r="I11" s="5" t="s">
        <v>748</v>
      </c>
      <c r="J11" s="5" t="s">
        <v>740</v>
      </c>
      <c r="K11" s="53">
        <v>10590993</v>
      </c>
      <c r="L11" s="5" t="s">
        <v>741</v>
      </c>
      <c r="M11" s="63" t="s">
        <v>742</v>
      </c>
      <c r="N11" s="5">
        <v>653604</v>
      </c>
      <c r="O11" s="5" t="s">
        <v>125</v>
      </c>
      <c r="P11" s="42">
        <v>44944</v>
      </c>
      <c r="Q11" s="5">
        <v>6911106941</v>
      </c>
      <c r="S11" s="6" t="s">
        <v>340</v>
      </c>
      <c r="T11">
        <v>10</v>
      </c>
      <c r="V11" s="6" t="s">
        <v>340</v>
      </c>
      <c r="W11">
        <v>10</v>
      </c>
    </row>
    <row r="12" spans="1:23" x14ac:dyDescent="0.35">
      <c r="A12" s="5" t="s">
        <v>115</v>
      </c>
      <c r="B12" s="5" t="s">
        <v>734</v>
      </c>
      <c r="C12" s="5" t="s">
        <v>735</v>
      </c>
      <c r="D12" s="5" t="s">
        <v>736</v>
      </c>
      <c r="E12" s="5" t="s">
        <v>737</v>
      </c>
      <c r="F12" s="5" t="s">
        <v>738</v>
      </c>
      <c r="G12" s="5" t="s">
        <v>254</v>
      </c>
      <c r="H12" s="63">
        <v>4</v>
      </c>
      <c r="I12" s="5" t="s">
        <v>748</v>
      </c>
      <c r="J12" s="5" t="s">
        <v>740</v>
      </c>
      <c r="K12" s="53">
        <v>10590993</v>
      </c>
      <c r="L12" s="5" t="s">
        <v>741</v>
      </c>
      <c r="M12" s="63" t="s">
        <v>742</v>
      </c>
      <c r="N12" s="5">
        <v>653604</v>
      </c>
      <c r="O12" s="5" t="s">
        <v>125</v>
      </c>
      <c r="P12" s="42">
        <v>44944</v>
      </c>
      <c r="Q12" s="5">
        <v>6911106941</v>
      </c>
      <c r="S12" s="6" t="s">
        <v>254</v>
      </c>
      <c r="T12">
        <v>22</v>
      </c>
      <c r="V12" s="6" t="s">
        <v>254</v>
      </c>
      <c r="W12">
        <v>22</v>
      </c>
    </row>
    <row r="13" spans="1:23" x14ac:dyDescent="0.35">
      <c r="A13" s="5" t="s">
        <v>115</v>
      </c>
      <c r="B13" s="5" t="s">
        <v>734</v>
      </c>
      <c r="C13" s="5" t="s">
        <v>735</v>
      </c>
      <c r="D13" s="5" t="s">
        <v>736</v>
      </c>
      <c r="E13" s="5" t="s">
        <v>737</v>
      </c>
      <c r="F13" s="5" t="s">
        <v>738</v>
      </c>
      <c r="G13" s="5" t="s">
        <v>263</v>
      </c>
      <c r="H13" s="63">
        <v>4</v>
      </c>
      <c r="I13" s="5" t="s">
        <v>748</v>
      </c>
      <c r="J13" s="5" t="s">
        <v>740</v>
      </c>
      <c r="K13" s="53">
        <v>10590993</v>
      </c>
      <c r="L13" s="5" t="s">
        <v>741</v>
      </c>
      <c r="M13" s="63" t="s">
        <v>742</v>
      </c>
      <c r="N13" s="5">
        <v>653604</v>
      </c>
      <c r="O13" s="5" t="s">
        <v>125</v>
      </c>
      <c r="P13" s="42">
        <v>44944</v>
      </c>
      <c r="Q13" s="5">
        <v>6911106941</v>
      </c>
      <c r="S13" s="6" t="s">
        <v>267</v>
      </c>
      <c r="T13">
        <v>22</v>
      </c>
      <c r="V13" s="6" t="s">
        <v>267</v>
      </c>
      <c r="W13">
        <v>22</v>
      </c>
    </row>
    <row r="14" spans="1:23" x14ac:dyDescent="0.35">
      <c r="A14" s="5" t="s">
        <v>115</v>
      </c>
      <c r="B14" s="5" t="s">
        <v>734</v>
      </c>
      <c r="C14" s="5" t="s">
        <v>735</v>
      </c>
      <c r="D14" s="5" t="s">
        <v>736</v>
      </c>
      <c r="E14" s="5" t="s">
        <v>737</v>
      </c>
      <c r="F14" s="5" t="s">
        <v>738</v>
      </c>
      <c r="G14" s="5" t="s">
        <v>267</v>
      </c>
      <c r="H14" s="63">
        <v>10</v>
      </c>
      <c r="I14" s="5" t="s">
        <v>748</v>
      </c>
      <c r="J14" s="5" t="s">
        <v>740</v>
      </c>
      <c r="K14" s="53">
        <v>10590993</v>
      </c>
      <c r="L14" s="5" t="s">
        <v>741</v>
      </c>
      <c r="M14" s="63" t="s">
        <v>742</v>
      </c>
      <c r="N14" s="5">
        <v>653604</v>
      </c>
      <c r="O14" s="5" t="s">
        <v>125</v>
      </c>
      <c r="P14" s="42">
        <v>44944</v>
      </c>
      <c r="Q14" s="5">
        <v>6911106941</v>
      </c>
      <c r="S14" s="6" t="s">
        <v>373</v>
      </c>
      <c r="T14">
        <v>4</v>
      </c>
      <c r="V14" s="6" t="s">
        <v>373</v>
      </c>
      <c r="W14">
        <v>4</v>
      </c>
    </row>
    <row r="15" spans="1:23" x14ac:dyDescent="0.35">
      <c r="A15" s="5" t="s">
        <v>115</v>
      </c>
      <c r="B15" s="5" t="s">
        <v>734</v>
      </c>
      <c r="C15" s="5" t="s">
        <v>735</v>
      </c>
      <c r="D15" s="5" t="s">
        <v>736</v>
      </c>
      <c r="E15" s="5" t="s">
        <v>737</v>
      </c>
      <c r="F15" s="5" t="s">
        <v>738</v>
      </c>
      <c r="G15" s="5" t="s">
        <v>275</v>
      </c>
      <c r="H15" s="63">
        <v>3</v>
      </c>
      <c r="I15" s="5" t="s">
        <v>748</v>
      </c>
      <c r="J15" s="5" t="s">
        <v>740</v>
      </c>
      <c r="K15" s="53">
        <v>10590993</v>
      </c>
      <c r="L15" s="5" t="s">
        <v>741</v>
      </c>
      <c r="M15" s="63" t="s">
        <v>742</v>
      </c>
      <c r="N15" s="5">
        <v>653604</v>
      </c>
      <c r="O15" s="5" t="s">
        <v>125</v>
      </c>
      <c r="P15" s="42">
        <v>44944</v>
      </c>
      <c r="Q15" s="5">
        <v>6911106941</v>
      </c>
      <c r="S15" s="6" t="s">
        <v>275</v>
      </c>
      <c r="T15">
        <v>11</v>
      </c>
      <c r="V15" s="6" t="s">
        <v>275</v>
      </c>
      <c r="W15">
        <v>10</v>
      </c>
    </row>
    <row r="16" spans="1:23" x14ac:dyDescent="0.35">
      <c r="A16" s="5" t="s">
        <v>115</v>
      </c>
      <c r="B16" s="5" t="s">
        <v>734</v>
      </c>
      <c r="C16" s="5" t="s">
        <v>735</v>
      </c>
      <c r="D16" s="5" t="s">
        <v>736</v>
      </c>
      <c r="E16" s="5" t="s">
        <v>737</v>
      </c>
      <c r="F16" s="5" t="s">
        <v>738</v>
      </c>
      <c r="G16" s="5" t="s">
        <v>436</v>
      </c>
      <c r="H16" s="63">
        <v>2</v>
      </c>
      <c r="I16" s="5" t="s">
        <v>748</v>
      </c>
      <c r="J16" s="5" t="s">
        <v>740</v>
      </c>
      <c r="K16" s="53">
        <v>10590993</v>
      </c>
      <c r="L16" s="5" t="s">
        <v>741</v>
      </c>
      <c r="M16" s="63" t="s">
        <v>742</v>
      </c>
      <c r="N16" s="5">
        <v>653604</v>
      </c>
      <c r="O16" s="5" t="s">
        <v>125</v>
      </c>
      <c r="P16" s="42">
        <v>44944</v>
      </c>
      <c r="Q16" s="5">
        <v>6911106941</v>
      </c>
      <c r="S16" s="6" t="s">
        <v>436</v>
      </c>
      <c r="T16">
        <v>9</v>
      </c>
      <c r="V16" s="6" t="s">
        <v>436</v>
      </c>
      <c r="W16">
        <v>9</v>
      </c>
    </row>
    <row r="17" spans="1:23" x14ac:dyDescent="0.35">
      <c r="A17" s="5" t="s">
        <v>115</v>
      </c>
      <c r="B17" s="5" t="s">
        <v>734</v>
      </c>
      <c r="C17" s="5" t="s">
        <v>735</v>
      </c>
      <c r="D17" s="5" t="s">
        <v>736</v>
      </c>
      <c r="E17" s="5" t="s">
        <v>737</v>
      </c>
      <c r="F17" s="5" t="s">
        <v>738</v>
      </c>
      <c r="G17" s="5" t="s">
        <v>254</v>
      </c>
      <c r="H17" s="63">
        <v>6</v>
      </c>
      <c r="I17" s="5" t="s">
        <v>748</v>
      </c>
      <c r="J17" s="5" t="s">
        <v>740</v>
      </c>
      <c r="K17" s="53">
        <v>10590993</v>
      </c>
      <c r="L17" s="5" t="s">
        <v>741</v>
      </c>
      <c r="M17" s="63" t="s">
        <v>742</v>
      </c>
      <c r="N17" s="5">
        <v>653604</v>
      </c>
      <c r="O17" s="5" t="s">
        <v>125</v>
      </c>
      <c r="P17" s="42">
        <v>44944</v>
      </c>
      <c r="Q17" s="5">
        <v>6911106941</v>
      </c>
      <c r="S17" s="6" t="s">
        <v>417</v>
      </c>
      <c r="T17">
        <v>2</v>
      </c>
      <c r="V17" s="6" t="s">
        <v>417</v>
      </c>
      <c r="W17">
        <v>2</v>
      </c>
    </row>
    <row r="18" spans="1:23" x14ac:dyDescent="0.35">
      <c r="A18" s="5" t="s">
        <v>115</v>
      </c>
      <c r="B18" s="5" t="s">
        <v>734</v>
      </c>
      <c r="C18" s="5" t="s">
        <v>735</v>
      </c>
      <c r="D18" s="5" t="s">
        <v>736</v>
      </c>
      <c r="E18" s="5" t="s">
        <v>737</v>
      </c>
      <c r="F18" s="5" t="s">
        <v>738</v>
      </c>
      <c r="G18" s="5" t="s">
        <v>275</v>
      </c>
      <c r="H18" s="63">
        <v>8</v>
      </c>
      <c r="I18" s="5" t="s">
        <v>748</v>
      </c>
      <c r="J18" s="5" t="s">
        <v>740</v>
      </c>
      <c r="K18" s="53">
        <v>10590993</v>
      </c>
      <c r="L18" s="5" t="s">
        <v>741</v>
      </c>
      <c r="M18" s="63" t="s">
        <v>742</v>
      </c>
      <c r="N18" s="5">
        <v>653604</v>
      </c>
      <c r="O18" s="5" t="s">
        <v>125</v>
      </c>
      <c r="P18" s="42">
        <v>44944</v>
      </c>
      <c r="Q18" s="5">
        <v>6911106941</v>
      </c>
      <c r="S18" s="6" t="s">
        <v>289</v>
      </c>
      <c r="T18">
        <v>9</v>
      </c>
      <c r="V18" s="6" t="s">
        <v>289</v>
      </c>
      <c r="W18">
        <v>8</v>
      </c>
    </row>
    <row r="19" spans="1:23" x14ac:dyDescent="0.35">
      <c r="A19" s="5" t="s">
        <v>115</v>
      </c>
      <c r="B19" s="5" t="s">
        <v>734</v>
      </c>
      <c r="C19" s="5" t="s">
        <v>735</v>
      </c>
      <c r="D19" s="5" t="s">
        <v>736</v>
      </c>
      <c r="E19" s="5" t="s">
        <v>737</v>
      </c>
      <c r="F19" s="5" t="s">
        <v>738</v>
      </c>
      <c r="G19" s="5" t="s">
        <v>436</v>
      </c>
      <c r="H19" s="63">
        <v>7</v>
      </c>
      <c r="I19" s="5" t="s">
        <v>748</v>
      </c>
      <c r="J19" s="5" t="s">
        <v>740</v>
      </c>
      <c r="K19" s="53">
        <v>10590993</v>
      </c>
      <c r="L19" s="5" t="s">
        <v>741</v>
      </c>
      <c r="M19" s="63" t="s">
        <v>742</v>
      </c>
      <c r="N19" s="5">
        <v>653604</v>
      </c>
      <c r="O19" s="5" t="s">
        <v>125</v>
      </c>
      <c r="P19" s="42">
        <v>44944</v>
      </c>
      <c r="Q19" s="5">
        <v>6911106941</v>
      </c>
      <c r="S19" s="6" t="s">
        <v>331</v>
      </c>
      <c r="T19">
        <v>4</v>
      </c>
      <c r="V19" s="6" t="s">
        <v>331</v>
      </c>
      <c r="W19">
        <v>4</v>
      </c>
    </row>
    <row r="20" spans="1:23" x14ac:dyDescent="0.35">
      <c r="A20" s="5" t="s">
        <v>84</v>
      </c>
      <c r="B20" s="5" t="s">
        <v>734</v>
      </c>
      <c r="C20" s="5" t="s">
        <v>735</v>
      </c>
      <c r="D20" s="5" t="s">
        <v>736</v>
      </c>
      <c r="E20" s="5" t="s">
        <v>737</v>
      </c>
      <c r="F20" s="5" t="s">
        <v>738</v>
      </c>
      <c r="G20" s="5" t="s">
        <v>340</v>
      </c>
      <c r="H20" s="63">
        <v>4</v>
      </c>
      <c r="I20" s="5" t="s">
        <v>751</v>
      </c>
      <c r="J20" s="5" t="s">
        <v>740</v>
      </c>
      <c r="K20" s="5">
        <v>10590993</v>
      </c>
      <c r="L20" s="5" t="s">
        <v>741</v>
      </c>
      <c r="M20" s="63" t="s">
        <v>742</v>
      </c>
      <c r="N20" s="53">
        <v>655772</v>
      </c>
      <c r="Q20" s="5">
        <v>5403817156</v>
      </c>
      <c r="S20" s="6" t="s">
        <v>263</v>
      </c>
      <c r="T20">
        <v>17</v>
      </c>
      <c r="V20" s="6" t="s">
        <v>263</v>
      </c>
      <c r="W20">
        <v>14</v>
      </c>
    </row>
    <row r="21" spans="1:23" x14ac:dyDescent="0.35">
      <c r="A21" s="5" t="s">
        <v>84</v>
      </c>
      <c r="B21" s="5" t="s">
        <v>734</v>
      </c>
      <c r="C21" s="5" t="s">
        <v>735</v>
      </c>
      <c r="D21" s="5" t="s">
        <v>736</v>
      </c>
      <c r="E21" s="5" t="s">
        <v>737</v>
      </c>
      <c r="F21" s="5" t="s">
        <v>738</v>
      </c>
      <c r="G21" s="5" t="s">
        <v>254</v>
      </c>
      <c r="H21" s="63">
        <v>4</v>
      </c>
      <c r="I21" s="5" t="s">
        <v>751</v>
      </c>
      <c r="J21" s="5" t="s">
        <v>740</v>
      </c>
      <c r="K21" s="5">
        <v>10590993</v>
      </c>
      <c r="L21" s="5" t="s">
        <v>741</v>
      </c>
      <c r="M21" s="63" t="s">
        <v>742</v>
      </c>
      <c r="N21" s="53">
        <v>655772</v>
      </c>
      <c r="Q21" s="5">
        <v>5403817156</v>
      </c>
      <c r="S21" s="6" t="s">
        <v>520</v>
      </c>
      <c r="T21">
        <v>110</v>
      </c>
      <c r="V21" s="6" t="s">
        <v>520</v>
      </c>
      <c r="W21">
        <v>105</v>
      </c>
    </row>
    <row r="22" spans="1:23" x14ac:dyDescent="0.35">
      <c r="A22" s="5" t="s">
        <v>135</v>
      </c>
      <c r="B22" s="5" t="s">
        <v>734</v>
      </c>
      <c r="C22" s="5" t="s">
        <v>735</v>
      </c>
      <c r="D22" s="5" t="s">
        <v>736</v>
      </c>
      <c r="E22" s="5" t="s">
        <v>737</v>
      </c>
      <c r="F22" s="5" t="s">
        <v>738</v>
      </c>
      <c r="G22" s="5" t="s">
        <v>289</v>
      </c>
      <c r="H22" s="63">
        <v>1</v>
      </c>
      <c r="I22" s="5" t="s">
        <v>751</v>
      </c>
      <c r="J22" s="5" t="s">
        <v>740</v>
      </c>
      <c r="K22" s="5">
        <v>10590994</v>
      </c>
      <c r="L22" s="5" t="s">
        <v>741</v>
      </c>
      <c r="M22" s="63" t="s">
        <v>742</v>
      </c>
      <c r="N22" s="53">
        <v>655777</v>
      </c>
      <c r="Q22" s="5">
        <v>1456860786</v>
      </c>
    </row>
    <row r="23" spans="1:23" x14ac:dyDescent="0.35">
      <c r="A23" s="5" t="s">
        <v>135</v>
      </c>
      <c r="B23" s="5" t="s">
        <v>734</v>
      </c>
      <c r="C23" s="5" t="s">
        <v>735</v>
      </c>
      <c r="D23" s="5" t="s">
        <v>736</v>
      </c>
      <c r="E23" s="5" t="s">
        <v>737</v>
      </c>
      <c r="F23" s="5" t="s">
        <v>738</v>
      </c>
      <c r="G23" s="5" t="s">
        <v>373</v>
      </c>
      <c r="H23" s="63">
        <v>4</v>
      </c>
      <c r="I23" s="5" t="s">
        <v>751</v>
      </c>
      <c r="J23" s="5" t="s">
        <v>740</v>
      </c>
      <c r="K23" s="5">
        <v>10590995</v>
      </c>
      <c r="L23" s="5" t="s">
        <v>741</v>
      </c>
      <c r="M23" s="63" t="s">
        <v>742</v>
      </c>
      <c r="N23" s="53">
        <v>655777</v>
      </c>
      <c r="Q23" s="5">
        <v>1456860786</v>
      </c>
    </row>
    <row r="24" spans="1:23" x14ac:dyDescent="0.35">
      <c r="A24" s="5" t="s">
        <v>135</v>
      </c>
      <c r="B24" s="5" t="s">
        <v>734</v>
      </c>
      <c r="C24" s="5" t="s">
        <v>735</v>
      </c>
      <c r="D24" s="5" t="s">
        <v>736</v>
      </c>
      <c r="E24" s="5" t="s">
        <v>737</v>
      </c>
      <c r="F24" s="5" t="s">
        <v>738</v>
      </c>
      <c r="G24" s="5" t="s">
        <v>263</v>
      </c>
      <c r="H24" s="63">
        <v>4</v>
      </c>
      <c r="I24" s="5" t="s">
        <v>751</v>
      </c>
      <c r="J24" s="5" t="s">
        <v>740</v>
      </c>
      <c r="K24" s="5">
        <v>10590996</v>
      </c>
      <c r="L24" s="5" t="s">
        <v>741</v>
      </c>
      <c r="M24" s="63" t="s">
        <v>742</v>
      </c>
      <c r="N24" s="53">
        <v>655777</v>
      </c>
      <c r="Q24" s="5">
        <v>1456860786</v>
      </c>
    </row>
    <row r="25" spans="1:23" x14ac:dyDescent="0.35">
      <c r="A25" s="5" t="s">
        <v>135</v>
      </c>
      <c r="B25" s="5" t="s">
        <v>734</v>
      </c>
      <c r="C25" s="5" t="s">
        <v>735</v>
      </c>
      <c r="D25" s="5" t="s">
        <v>736</v>
      </c>
      <c r="E25" s="5" t="s">
        <v>737</v>
      </c>
      <c r="F25" s="5" t="s">
        <v>738</v>
      </c>
      <c r="G25" s="5" t="s">
        <v>417</v>
      </c>
      <c r="H25" s="63">
        <v>2</v>
      </c>
      <c r="I25" s="5" t="s">
        <v>751</v>
      </c>
      <c r="J25" s="5" t="s">
        <v>740</v>
      </c>
      <c r="K25" s="5">
        <v>10590997</v>
      </c>
      <c r="L25" s="5" t="s">
        <v>741</v>
      </c>
      <c r="M25" s="63" t="s">
        <v>742</v>
      </c>
      <c r="N25" s="53">
        <v>655777</v>
      </c>
      <c r="Q25" s="5">
        <v>1456860786</v>
      </c>
    </row>
    <row r="26" spans="1:23" x14ac:dyDescent="0.35">
      <c r="A26" s="5" t="s">
        <v>135</v>
      </c>
      <c r="B26" s="5" t="s">
        <v>734</v>
      </c>
      <c r="C26" s="5" t="s">
        <v>735</v>
      </c>
      <c r="D26" s="5" t="s">
        <v>736</v>
      </c>
      <c r="E26" s="5" t="s">
        <v>737</v>
      </c>
      <c r="F26" s="5" t="s">
        <v>738</v>
      </c>
      <c r="G26" s="5" t="s">
        <v>254</v>
      </c>
      <c r="H26" s="63">
        <v>2</v>
      </c>
      <c r="I26" s="5" t="s">
        <v>751</v>
      </c>
      <c r="J26" s="5" t="s">
        <v>740</v>
      </c>
      <c r="K26" s="5">
        <v>10590998</v>
      </c>
      <c r="L26" s="5" t="s">
        <v>741</v>
      </c>
      <c r="M26" s="63" t="s">
        <v>742</v>
      </c>
      <c r="N26" s="53">
        <v>655777</v>
      </c>
      <c r="Q26" s="5">
        <v>1456860786</v>
      </c>
    </row>
    <row r="27" spans="1:23" x14ac:dyDescent="0.35">
      <c r="A27" s="5" t="s">
        <v>752</v>
      </c>
      <c r="B27" s="5" t="s">
        <v>734</v>
      </c>
      <c r="C27" s="5" t="s">
        <v>735</v>
      </c>
      <c r="D27" s="5" t="s">
        <v>736</v>
      </c>
      <c r="E27" s="5" t="s">
        <v>737</v>
      </c>
      <c r="F27" s="5" t="s">
        <v>738</v>
      </c>
      <c r="G27" s="5" t="s">
        <v>267</v>
      </c>
      <c r="H27" s="63">
        <v>6</v>
      </c>
      <c r="I27" s="5" t="s">
        <v>751</v>
      </c>
      <c r="J27" s="5" t="s">
        <v>740</v>
      </c>
      <c r="K27" s="5">
        <v>10590993</v>
      </c>
      <c r="L27" s="5" t="s">
        <v>741</v>
      </c>
      <c r="M27" s="63" t="s">
        <v>742</v>
      </c>
      <c r="N27" s="5">
        <v>659468</v>
      </c>
      <c r="P27" s="5"/>
      <c r="T27">
        <f>101/2</f>
        <v>50.5</v>
      </c>
    </row>
    <row r="28" spans="1:23" x14ac:dyDescent="0.35">
      <c r="A28" s="5" t="s">
        <v>752</v>
      </c>
      <c r="B28" s="5" t="s">
        <v>734</v>
      </c>
      <c r="C28" s="5" t="s">
        <v>735</v>
      </c>
      <c r="D28" s="5" t="s">
        <v>736</v>
      </c>
      <c r="E28" s="5" t="s">
        <v>737</v>
      </c>
      <c r="F28" s="5" t="s">
        <v>738</v>
      </c>
      <c r="G28" s="5" t="s">
        <v>254</v>
      </c>
      <c r="H28" s="63">
        <v>4</v>
      </c>
      <c r="I28" s="5" t="s">
        <v>751</v>
      </c>
      <c r="J28" s="5" t="s">
        <v>740</v>
      </c>
      <c r="K28" s="5">
        <v>10590993</v>
      </c>
      <c r="L28" s="5" t="s">
        <v>741</v>
      </c>
      <c r="M28" s="63" t="s">
        <v>742</v>
      </c>
      <c r="N28" s="5">
        <v>659468</v>
      </c>
      <c r="P28" s="5"/>
    </row>
    <row r="29" spans="1:23" x14ac:dyDescent="0.35">
      <c r="G29" s="5" t="s">
        <v>263</v>
      </c>
      <c r="H29" s="63">
        <v>3</v>
      </c>
      <c r="I29" s="5" t="s">
        <v>751</v>
      </c>
      <c r="J29" s="5" t="s">
        <v>740</v>
      </c>
      <c r="K29" s="5">
        <v>10590993</v>
      </c>
      <c r="L29" s="5" t="s">
        <v>741</v>
      </c>
      <c r="M29" s="63" t="s">
        <v>742</v>
      </c>
      <c r="N29" s="5">
        <v>662142</v>
      </c>
    </row>
    <row r="30" spans="1:23" x14ac:dyDescent="0.35">
      <c r="A30" s="5" t="s">
        <v>701</v>
      </c>
      <c r="B30" s="5" t="s">
        <v>734</v>
      </c>
      <c r="C30" s="5" t="s">
        <v>735</v>
      </c>
      <c r="D30" s="5" t="s">
        <v>736</v>
      </c>
      <c r="E30" s="5" t="s">
        <v>753</v>
      </c>
      <c r="F30" s="5" t="s">
        <v>738</v>
      </c>
      <c r="G30" s="5" t="s">
        <v>754</v>
      </c>
      <c r="H30" s="5">
        <v>1</v>
      </c>
      <c r="I30" s="5" t="s">
        <v>739</v>
      </c>
      <c r="J30" s="5" t="s">
        <v>740</v>
      </c>
      <c r="K30" s="5">
        <v>10590993</v>
      </c>
      <c r="L30" s="5" t="s">
        <v>741</v>
      </c>
      <c r="N30" s="5">
        <v>666924</v>
      </c>
    </row>
    <row r="31" spans="1:23" x14ac:dyDescent="0.35">
      <c r="A31" s="5" t="s">
        <v>701</v>
      </c>
      <c r="B31" s="5" t="s">
        <v>734</v>
      </c>
      <c r="C31" s="5" t="s">
        <v>735</v>
      </c>
      <c r="D31" s="5" t="s">
        <v>736</v>
      </c>
      <c r="E31" s="5" t="s">
        <v>753</v>
      </c>
      <c r="F31" s="5" t="s">
        <v>738</v>
      </c>
      <c r="G31" s="5" t="s">
        <v>755</v>
      </c>
      <c r="H31" s="5">
        <v>1</v>
      </c>
      <c r="I31" s="5" t="s">
        <v>739</v>
      </c>
      <c r="J31" s="5" t="s">
        <v>740</v>
      </c>
      <c r="K31" s="5">
        <v>10590993</v>
      </c>
      <c r="L31" s="5" t="s">
        <v>741</v>
      </c>
      <c r="N31" s="5">
        <v>666924</v>
      </c>
    </row>
    <row r="32" spans="1:23" x14ac:dyDescent="0.35">
      <c r="A32" s="5" t="s">
        <v>701</v>
      </c>
      <c r="B32" s="5" t="s">
        <v>734</v>
      </c>
      <c r="C32" s="5" t="s">
        <v>735</v>
      </c>
      <c r="D32" s="5" t="s">
        <v>736</v>
      </c>
      <c r="E32" s="5" t="s">
        <v>753</v>
      </c>
      <c r="F32" s="5" t="s">
        <v>738</v>
      </c>
      <c r="G32" s="5" t="s">
        <v>756</v>
      </c>
      <c r="H32" s="5">
        <v>1</v>
      </c>
      <c r="I32" s="5" t="s">
        <v>739</v>
      </c>
      <c r="J32" s="5" t="s">
        <v>740</v>
      </c>
      <c r="K32" s="5">
        <v>10590993</v>
      </c>
      <c r="L32" s="5" t="s">
        <v>741</v>
      </c>
      <c r="N32" s="5">
        <v>666924</v>
      </c>
    </row>
    <row r="33" spans="1:17" x14ac:dyDescent="0.35">
      <c r="A33" s="5" t="s">
        <v>701</v>
      </c>
      <c r="B33" s="5" t="s">
        <v>734</v>
      </c>
      <c r="C33" s="5" t="s">
        <v>735</v>
      </c>
      <c r="D33" s="5" t="s">
        <v>736</v>
      </c>
      <c r="E33" s="5" t="s">
        <v>753</v>
      </c>
      <c r="F33" s="5" t="s">
        <v>738</v>
      </c>
      <c r="G33" s="5" t="s">
        <v>757</v>
      </c>
      <c r="H33" s="5">
        <v>1</v>
      </c>
      <c r="I33" s="5" t="s">
        <v>739</v>
      </c>
      <c r="J33" s="5" t="s">
        <v>740</v>
      </c>
      <c r="K33" s="5">
        <v>10590994</v>
      </c>
      <c r="L33" s="5" t="s">
        <v>741</v>
      </c>
      <c r="N33" s="5">
        <v>666924</v>
      </c>
    </row>
    <row r="34" spans="1:17" x14ac:dyDescent="0.35">
      <c r="A34" s="5" t="s">
        <v>705</v>
      </c>
      <c r="B34" s="5" t="s">
        <v>734</v>
      </c>
      <c r="C34" s="5" t="s">
        <v>735</v>
      </c>
      <c r="D34" s="5" t="s">
        <v>736</v>
      </c>
      <c r="E34" s="5" t="s">
        <v>753</v>
      </c>
      <c r="F34" s="5" t="s">
        <v>738</v>
      </c>
      <c r="G34" s="5" t="s">
        <v>758</v>
      </c>
      <c r="H34" s="5">
        <v>6</v>
      </c>
      <c r="I34" s="5" t="s">
        <v>751</v>
      </c>
      <c r="J34" s="5" t="s">
        <v>740</v>
      </c>
      <c r="K34" s="5">
        <v>10590994</v>
      </c>
      <c r="L34" s="5" t="s">
        <v>741</v>
      </c>
      <c r="M34" s="5" t="s">
        <v>552</v>
      </c>
      <c r="N34" s="5">
        <v>667305</v>
      </c>
    </row>
    <row r="35" spans="1:17" x14ac:dyDescent="0.35">
      <c r="L35" s="5"/>
      <c r="N35" s="53"/>
    </row>
    <row r="36" spans="1:17" x14ac:dyDescent="0.35">
      <c r="L36" s="5"/>
      <c r="N36" s="53"/>
    </row>
    <row r="37" spans="1:17" x14ac:dyDescent="0.35">
      <c r="G37" s="5" t="s">
        <v>759</v>
      </c>
      <c r="H37" s="5">
        <v>32</v>
      </c>
      <c r="L37" s="5" t="s">
        <v>760</v>
      </c>
      <c r="M37" s="5" t="s">
        <v>742</v>
      </c>
      <c r="N37" s="53"/>
    </row>
    <row r="38" spans="1:17" x14ac:dyDescent="0.35">
      <c r="G38" s="5" t="s">
        <v>761</v>
      </c>
      <c r="H38" s="5">
        <v>20</v>
      </c>
      <c r="L38" s="5" t="s">
        <v>760</v>
      </c>
      <c r="M38" s="5" t="s">
        <v>742</v>
      </c>
      <c r="N38" s="53"/>
    </row>
    <row r="39" spans="1:17" x14ac:dyDescent="0.35">
      <c r="G39" s="5" t="s">
        <v>762</v>
      </c>
      <c r="H39" s="5">
        <v>20</v>
      </c>
      <c r="L39" s="5" t="s">
        <v>760</v>
      </c>
      <c r="M39" s="5" t="s">
        <v>742</v>
      </c>
    </row>
    <row r="41" spans="1:17" x14ac:dyDescent="0.35">
      <c r="A41" s="5" t="s">
        <v>96</v>
      </c>
      <c r="B41" s="5" t="s">
        <v>734</v>
      </c>
      <c r="C41" s="5" t="s">
        <v>763</v>
      </c>
      <c r="E41" s="5" t="s">
        <v>737</v>
      </c>
      <c r="G41" s="73" t="s">
        <v>764</v>
      </c>
      <c r="H41" s="5">
        <v>5</v>
      </c>
      <c r="L41" s="53" t="s">
        <v>765</v>
      </c>
      <c r="M41" s="5" t="s">
        <v>742</v>
      </c>
      <c r="N41" s="5" t="s">
        <v>766</v>
      </c>
      <c r="O41" s="5" t="s">
        <v>96</v>
      </c>
      <c r="P41" s="42" t="s">
        <v>103</v>
      </c>
      <c r="Q41" s="5" t="s">
        <v>767</v>
      </c>
    </row>
  </sheetData>
  <autoFilter ref="A1:Q28" xr:uid="{BB24A576-639B-4148-B074-3932E58020D3}"/>
  <hyperlinks>
    <hyperlink ref="S1" r:id="rId3" display="https://intel.sharepoint.com/:x:/r/sites/xpivstrategypmohome/Shared Documents/Birchstream - GraniteRapids AP/GNR Silicon Sample/Silicon Tracking/GNR Si Demand Tracking File.xlsx?d=w473417fd226a4c8b8b6c77c2de74a740&amp;csf=1&amp;web=1&amp;e=Avepsc" xr:uid="{10E0BBED-924A-4CDC-AC37-42BB64146263}"/>
  </hyperlinks>
  <pageMargins left="0.7" right="0.7" top="0.75" bottom="0.75" header="0.3" footer="0.3"/>
  <pageSetup orientation="portrait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9917-324D-4CF1-AD80-42AD33B7538F}">
  <dimension ref="A1:L14"/>
  <sheetViews>
    <sheetView workbookViewId="0">
      <selection activeCell="D4" sqref="D4"/>
    </sheetView>
  </sheetViews>
  <sheetFormatPr defaultRowHeight="14.5" x14ac:dyDescent="0.35"/>
  <cols>
    <col min="12" max="12" width="13.1796875" bestFit="1" customWidth="1"/>
    <col min="13" max="13" width="15.453125" bestFit="1" customWidth="1"/>
  </cols>
  <sheetData>
    <row r="1" spans="1:12" x14ac:dyDescent="0.35">
      <c r="A1" s="140" t="s">
        <v>768</v>
      </c>
      <c r="B1" s="140" t="s">
        <v>523</v>
      </c>
      <c r="C1" s="140" t="s">
        <v>769</v>
      </c>
      <c r="D1" s="140" t="s">
        <v>770</v>
      </c>
      <c r="E1" s="140" t="s">
        <v>771</v>
      </c>
      <c r="F1" s="141" t="s">
        <v>772</v>
      </c>
      <c r="G1" s="141" t="s">
        <v>773</v>
      </c>
    </row>
    <row r="2" spans="1:12" x14ac:dyDescent="0.35">
      <c r="A2" s="5" t="s">
        <v>340</v>
      </c>
      <c r="B2" s="5">
        <v>10</v>
      </c>
      <c r="C2" s="5">
        <v>10</v>
      </c>
      <c r="D2" s="5">
        <v>10</v>
      </c>
      <c r="E2" s="5"/>
      <c r="F2" s="5">
        <f t="shared" ref="F2:F11" si="0">B2-D2-E2</f>
        <v>0</v>
      </c>
      <c r="G2">
        <f t="shared" ref="G2:G11" si="1">B2-C2-E2</f>
        <v>0</v>
      </c>
    </row>
    <row r="3" spans="1:12" x14ac:dyDescent="0.35">
      <c r="A3" s="5" t="s">
        <v>254</v>
      </c>
      <c r="B3" s="5">
        <v>22</v>
      </c>
      <c r="C3" s="5">
        <v>22</v>
      </c>
      <c r="D3" s="5">
        <v>20</v>
      </c>
      <c r="E3" s="47">
        <v>2</v>
      </c>
      <c r="F3" s="47">
        <f t="shared" si="0"/>
        <v>0</v>
      </c>
      <c r="G3" s="1">
        <f t="shared" si="1"/>
        <v>-2</v>
      </c>
    </row>
    <row r="4" spans="1:12" x14ac:dyDescent="0.35">
      <c r="A4" s="5" t="s">
        <v>267</v>
      </c>
      <c r="B4" s="5">
        <v>22</v>
      </c>
      <c r="C4" s="5">
        <v>22</v>
      </c>
      <c r="D4" s="5">
        <v>20</v>
      </c>
      <c r="E4" s="47">
        <v>1</v>
      </c>
      <c r="F4" s="47">
        <f t="shared" si="0"/>
        <v>1</v>
      </c>
      <c r="G4" s="1">
        <f t="shared" si="1"/>
        <v>-1</v>
      </c>
    </row>
    <row r="5" spans="1:12" x14ac:dyDescent="0.35">
      <c r="A5" s="5" t="s">
        <v>373</v>
      </c>
      <c r="B5" s="5">
        <v>4</v>
      </c>
      <c r="C5" s="5">
        <v>4</v>
      </c>
      <c r="D5" s="5">
        <v>2</v>
      </c>
      <c r="E5" s="5">
        <v>1</v>
      </c>
      <c r="F5" s="5">
        <f t="shared" si="0"/>
        <v>1</v>
      </c>
      <c r="G5" s="1">
        <f t="shared" si="1"/>
        <v>-1</v>
      </c>
    </row>
    <row r="6" spans="1:12" x14ac:dyDescent="0.35">
      <c r="A6" s="5" t="s">
        <v>275</v>
      </c>
      <c r="B6" s="5">
        <v>11</v>
      </c>
      <c r="C6" s="5">
        <v>10</v>
      </c>
      <c r="D6" s="5">
        <v>10</v>
      </c>
      <c r="E6" s="47">
        <v>1</v>
      </c>
      <c r="F6" s="47">
        <f t="shared" si="0"/>
        <v>0</v>
      </c>
      <c r="G6">
        <f t="shared" si="1"/>
        <v>0</v>
      </c>
    </row>
    <row r="7" spans="1:12" x14ac:dyDescent="0.35">
      <c r="A7" s="5" t="s">
        <v>436</v>
      </c>
      <c r="B7" s="5">
        <v>9</v>
      </c>
      <c r="C7" s="5">
        <v>9</v>
      </c>
      <c r="D7" s="5">
        <v>9</v>
      </c>
      <c r="E7" s="5"/>
      <c r="F7" s="5">
        <f t="shared" si="0"/>
        <v>0</v>
      </c>
      <c r="G7">
        <f t="shared" si="1"/>
        <v>0</v>
      </c>
    </row>
    <row r="8" spans="1:12" x14ac:dyDescent="0.35">
      <c r="A8" s="5" t="s">
        <v>417</v>
      </c>
      <c r="B8" s="5">
        <v>2</v>
      </c>
      <c r="C8" s="5">
        <v>2</v>
      </c>
      <c r="D8" s="5">
        <v>2</v>
      </c>
      <c r="E8" s="5"/>
      <c r="F8" s="5">
        <f t="shared" si="0"/>
        <v>0</v>
      </c>
      <c r="G8">
        <f t="shared" si="1"/>
        <v>0</v>
      </c>
      <c r="L8" s="100"/>
    </row>
    <row r="9" spans="1:12" x14ac:dyDescent="0.35">
      <c r="A9" s="5" t="s">
        <v>289</v>
      </c>
      <c r="B9" s="5">
        <v>9</v>
      </c>
      <c r="C9" s="5">
        <v>8</v>
      </c>
      <c r="D9" s="5">
        <v>6</v>
      </c>
      <c r="E9" s="47">
        <v>2</v>
      </c>
      <c r="F9" s="47">
        <f t="shared" si="0"/>
        <v>1</v>
      </c>
      <c r="G9" s="1">
        <f t="shared" si="1"/>
        <v>-1</v>
      </c>
    </row>
    <row r="10" spans="1:12" x14ac:dyDescent="0.35">
      <c r="A10" s="5" t="s">
        <v>331</v>
      </c>
      <c r="B10" s="5">
        <v>4</v>
      </c>
      <c r="C10" s="5">
        <v>4</v>
      </c>
      <c r="D10" s="5">
        <v>2</v>
      </c>
      <c r="E10" s="47">
        <v>2</v>
      </c>
      <c r="F10" s="47">
        <f t="shared" si="0"/>
        <v>0</v>
      </c>
      <c r="G10" s="1">
        <f t="shared" si="1"/>
        <v>-2</v>
      </c>
    </row>
    <row r="11" spans="1:12" x14ac:dyDescent="0.35">
      <c r="A11" s="5" t="s">
        <v>263</v>
      </c>
      <c r="B11" s="5">
        <v>17</v>
      </c>
      <c r="C11" s="5">
        <v>16</v>
      </c>
      <c r="D11" s="5">
        <v>14</v>
      </c>
      <c r="E11" s="142">
        <v>1</v>
      </c>
      <c r="F11" s="142">
        <f t="shared" si="0"/>
        <v>2</v>
      </c>
      <c r="G11" s="1">
        <f t="shared" si="1"/>
        <v>0</v>
      </c>
    </row>
    <row r="14" spans="1:12" x14ac:dyDescent="0.35">
      <c r="A14" t="s">
        <v>774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64A4-9362-4FCE-BBD5-01C0A68C9088}">
  <dimension ref="A1:K61"/>
  <sheetViews>
    <sheetView workbookViewId="0">
      <selection activeCell="B24" sqref="B24"/>
    </sheetView>
  </sheetViews>
  <sheetFormatPr defaultRowHeight="14.5" x14ac:dyDescent="0.35"/>
  <cols>
    <col min="1" max="1" width="14.7265625" bestFit="1" customWidth="1"/>
    <col min="2" max="2" width="15.453125" bestFit="1" customWidth="1"/>
    <col min="3" max="3" width="15.453125" customWidth="1"/>
    <col min="4" max="4" width="21.1796875" bestFit="1" customWidth="1"/>
    <col min="5" max="5" width="21.453125" bestFit="1" customWidth="1"/>
    <col min="6" max="6" width="28.1796875" bestFit="1" customWidth="1"/>
    <col min="7" max="7" width="91" bestFit="1" customWidth="1"/>
    <col min="8" max="8" width="18.1796875" customWidth="1"/>
    <col min="9" max="9" width="11.81640625" style="5" customWidth="1"/>
    <col min="10" max="10" width="13.7265625" bestFit="1" customWidth="1"/>
    <col min="11" max="11" width="9.7265625" bestFit="1" customWidth="1"/>
  </cols>
  <sheetData>
    <row r="1" spans="1:11" x14ac:dyDescent="0.35">
      <c r="A1" s="58" t="s">
        <v>775</v>
      </c>
      <c r="D1" s="58" t="s">
        <v>776</v>
      </c>
    </row>
    <row r="2" spans="1:11" x14ac:dyDescent="0.35">
      <c r="A2" s="58" t="s">
        <v>777</v>
      </c>
      <c r="D2" s="58"/>
    </row>
    <row r="3" spans="1:11" ht="15" customHeight="1" x14ac:dyDescent="0.35">
      <c r="A3" s="54" t="s">
        <v>778</v>
      </c>
      <c r="B3" s="54" t="s">
        <v>779</v>
      </c>
      <c r="C3" s="54" t="s">
        <v>780</v>
      </c>
      <c r="D3" s="54" t="s">
        <v>781</v>
      </c>
      <c r="E3" s="54" t="s">
        <v>782</v>
      </c>
      <c r="F3" s="54" t="s">
        <v>783</v>
      </c>
      <c r="G3" s="54" t="s">
        <v>233</v>
      </c>
      <c r="H3" s="54" t="s">
        <v>784</v>
      </c>
      <c r="I3" s="54" t="s">
        <v>785</v>
      </c>
      <c r="J3" s="3" t="s">
        <v>552</v>
      </c>
      <c r="K3" s="54" t="s">
        <v>742</v>
      </c>
    </row>
    <row r="4" spans="1:11" x14ac:dyDescent="0.35">
      <c r="A4" s="12" t="s">
        <v>786</v>
      </c>
      <c r="B4" s="12" t="s">
        <v>787</v>
      </c>
      <c r="C4" s="12"/>
      <c r="D4" s="12" t="s">
        <v>788</v>
      </c>
      <c r="E4" s="12"/>
      <c r="F4" s="12" t="s">
        <v>789</v>
      </c>
      <c r="G4" s="12" t="s">
        <v>790</v>
      </c>
      <c r="H4" s="49">
        <v>3002097965</v>
      </c>
      <c r="I4" s="52">
        <v>2</v>
      </c>
      <c r="J4" t="s">
        <v>184</v>
      </c>
      <c r="K4" t="s">
        <v>184</v>
      </c>
    </row>
    <row r="5" spans="1:11" x14ac:dyDescent="0.35">
      <c r="A5" s="12" t="s">
        <v>791</v>
      </c>
      <c r="B5" s="12" t="s">
        <v>792</v>
      </c>
      <c r="C5" s="12"/>
      <c r="D5" s="12" t="s">
        <v>793</v>
      </c>
      <c r="E5" s="12"/>
      <c r="F5" s="12" t="s">
        <v>794</v>
      </c>
      <c r="G5" s="12" t="s">
        <v>795</v>
      </c>
      <c r="H5" s="50">
        <v>3500058683</v>
      </c>
      <c r="I5" s="52">
        <v>63</v>
      </c>
      <c r="J5" t="s">
        <v>184</v>
      </c>
      <c r="K5" t="s">
        <v>184</v>
      </c>
    </row>
    <row r="6" spans="1:11" x14ac:dyDescent="0.35">
      <c r="A6" s="12" t="s">
        <v>791</v>
      </c>
      <c r="B6" s="12" t="s">
        <v>792</v>
      </c>
      <c r="C6" s="12"/>
      <c r="D6" s="12" t="s">
        <v>793</v>
      </c>
      <c r="E6" s="12"/>
      <c r="F6" s="12" t="s">
        <v>796</v>
      </c>
      <c r="G6" s="12" t="s">
        <v>797</v>
      </c>
      <c r="H6" s="50">
        <v>3500058683</v>
      </c>
      <c r="I6" s="52">
        <v>63</v>
      </c>
      <c r="J6" t="s">
        <v>184</v>
      </c>
      <c r="K6" t="s">
        <v>184</v>
      </c>
    </row>
    <row r="7" spans="1:11" x14ac:dyDescent="0.35">
      <c r="A7" s="12" t="s">
        <v>798</v>
      </c>
      <c r="B7" s="12" t="s">
        <v>799</v>
      </c>
      <c r="C7" s="12"/>
      <c r="D7" s="12" t="s">
        <v>800</v>
      </c>
      <c r="E7" s="12"/>
      <c r="F7" s="12" t="s">
        <v>801</v>
      </c>
      <c r="G7" s="12" t="s">
        <v>802</v>
      </c>
      <c r="H7" s="49">
        <v>273469</v>
      </c>
      <c r="I7" s="53">
        <v>1</v>
      </c>
      <c r="J7" t="s">
        <v>184</v>
      </c>
      <c r="K7" t="s">
        <v>184</v>
      </c>
    </row>
    <row r="8" spans="1:11" x14ac:dyDescent="0.35">
      <c r="A8" s="12" t="s">
        <v>803</v>
      </c>
      <c r="B8" s="12" t="s">
        <v>804</v>
      </c>
      <c r="C8" s="12"/>
      <c r="D8" s="12" t="s">
        <v>805</v>
      </c>
      <c r="E8" s="12"/>
      <c r="F8" s="12" t="s">
        <v>806</v>
      </c>
      <c r="G8" s="12" t="s">
        <v>807</v>
      </c>
      <c r="H8" s="49">
        <v>3002092621</v>
      </c>
      <c r="I8" s="53">
        <v>5</v>
      </c>
      <c r="J8" t="s">
        <v>184</v>
      </c>
      <c r="K8" t="s">
        <v>184</v>
      </c>
    </row>
    <row r="9" spans="1:11" x14ac:dyDescent="0.35">
      <c r="A9" s="12" t="s">
        <v>803</v>
      </c>
      <c r="B9" s="12" t="s">
        <v>799</v>
      </c>
      <c r="C9" s="12"/>
      <c r="D9" s="12" t="s">
        <v>805</v>
      </c>
      <c r="E9" s="12"/>
      <c r="F9" s="12" t="s">
        <v>808</v>
      </c>
      <c r="G9" s="12" t="s">
        <v>809</v>
      </c>
      <c r="H9" s="49" t="s">
        <v>810</v>
      </c>
      <c r="I9" s="53">
        <v>5</v>
      </c>
      <c r="J9" t="s">
        <v>184</v>
      </c>
      <c r="K9" t="s">
        <v>184</v>
      </c>
    </row>
    <row r="10" spans="1:11" x14ac:dyDescent="0.35">
      <c r="A10" s="12" t="s">
        <v>803</v>
      </c>
      <c r="B10" s="12" t="s">
        <v>799</v>
      </c>
      <c r="C10" s="12"/>
      <c r="D10" s="12" t="s">
        <v>811</v>
      </c>
      <c r="E10" s="12"/>
      <c r="F10" s="12" t="s">
        <v>812</v>
      </c>
      <c r="G10" s="12" t="s">
        <v>813</v>
      </c>
      <c r="H10" s="49">
        <v>3002094917</v>
      </c>
      <c r="I10" s="53">
        <v>3</v>
      </c>
      <c r="J10" t="s">
        <v>184</v>
      </c>
      <c r="K10" t="s">
        <v>184</v>
      </c>
    </row>
    <row r="11" spans="1:11" x14ac:dyDescent="0.35">
      <c r="A11" s="12" t="s">
        <v>803</v>
      </c>
      <c r="B11" s="12" t="s">
        <v>814</v>
      </c>
      <c r="C11" s="12"/>
      <c r="D11" s="12" t="s">
        <v>811</v>
      </c>
      <c r="E11" s="12"/>
      <c r="F11" s="57" t="s">
        <v>815</v>
      </c>
      <c r="G11" s="12" t="s">
        <v>816</v>
      </c>
      <c r="H11" s="49">
        <v>3002093399</v>
      </c>
      <c r="I11" s="53">
        <v>5</v>
      </c>
    </row>
    <row r="12" spans="1:11" x14ac:dyDescent="0.35">
      <c r="A12" s="12" t="s">
        <v>817</v>
      </c>
      <c r="B12" s="12" t="s">
        <v>787</v>
      </c>
      <c r="C12" s="12"/>
      <c r="D12" s="12" t="s">
        <v>805</v>
      </c>
      <c r="E12" s="12"/>
      <c r="F12" s="12" t="s">
        <v>818</v>
      </c>
      <c r="G12" s="12" t="s">
        <v>819</v>
      </c>
      <c r="H12" s="49">
        <v>3002094862</v>
      </c>
      <c r="I12" s="53">
        <v>3</v>
      </c>
      <c r="J12" t="s">
        <v>184</v>
      </c>
      <c r="K12" t="s">
        <v>184</v>
      </c>
    </row>
    <row r="13" spans="1:11" x14ac:dyDescent="0.35">
      <c r="A13" s="12" t="s">
        <v>817</v>
      </c>
      <c r="B13" s="12" t="s">
        <v>787</v>
      </c>
      <c r="C13" s="12"/>
      <c r="D13" s="12" t="s">
        <v>805</v>
      </c>
      <c r="E13" s="12"/>
      <c r="F13" s="12" t="s">
        <v>820</v>
      </c>
      <c r="G13" s="12" t="s">
        <v>821</v>
      </c>
      <c r="H13" s="49">
        <v>3002094862</v>
      </c>
      <c r="I13" s="53">
        <v>3</v>
      </c>
      <c r="J13" t="s">
        <v>184</v>
      </c>
      <c r="K13" t="s">
        <v>184</v>
      </c>
    </row>
    <row r="14" spans="1:11" x14ac:dyDescent="0.35">
      <c r="A14" s="12" t="s">
        <v>817</v>
      </c>
      <c r="B14" s="12" t="s">
        <v>799</v>
      </c>
      <c r="C14" s="12"/>
      <c r="D14" s="12" t="s">
        <v>805</v>
      </c>
      <c r="E14" s="12"/>
      <c r="F14" s="12" t="s">
        <v>822</v>
      </c>
      <c r="G14" s="12" t="s">
        <v>823</v>
      </c>
      <c r="H14" s="49">
        <v>3002094862</v>
      </c>
      <c r="I14" s="53">
        <v>3</v>
      </c>
      <c r="J14" t="s">
        <v>184</v>
      </c>
      <c r="K14" t="s">
        <v>184</v>
      </c>
    </row>
    <row r="15" spans="1:11" x14ac:dyDescent="0.35">
      <c r="A15" s="12" t="s">
        <v>824</v>
      </c>
      <c r="B15" s="12" t="s">
        <v>799</v>
      </c>
      <c r="C15" s="12"/>
      <c r="D15" s="12" t="s">
        <v>800</v>
      </c>
      <c r="E15" s="12"/>
      <c r="F15" s="12" t="s">
        <v>825</v>
      </c>
      <c r="G15" s="12" t="s">
        <v>826</v>
      </c>
      <c r="H15" s="49">
        <v>3002092211</v>
      </c>
      <c r="I15" s="53">
        <v>1</v>
      </c>
      <c r="J15" t="s">
        <v>184</v>
      </c>
      <c r="K15" t="s">
        <v>184</v>
      </c>
    </row>
    <row r="16" spans="1:11" x14ac:dyDescent="0.35">
      <c r="A16" s="12" t="s">
        <v>827</v>
      </c>
      <c r="B16" s="12" t="s">
        <v>792</v>
      </c>
      <c r="C16" s="12"/>
      <c r="D16" s="12" t="s">
        <v>828</v>
      </c>
      <c r="E16" s="12"/>
      <c r="F16" s="57" t="s">
        <v>829</v>
      </c>
      <c r="G16" s="12" t="s">
        <v>830</v>
      </c>
      <c r="H16" s="49" t="s">
        <v>831</v>
      </c>
      <c r="I16" s="53">
        <v>8</v>
      </c>
    </row>
    <row r="17" spans="1:11" x14ac:dyDescent="0.35">
      <c r="A17" s="12" t="s">
        <v>832</v>
      </c>
      <c r="B17" s="12" t="s">
        <v>787</v>
      </c>
      <c r="C17" s="12"/>
      <c r="D17" s="12" t="s">
        <v>805</v>
      </c>
      <c r="E17" s="12" t="s">
        <v>833</v>
      </c>
      <c r="F17" s="12" t="s">
        <v>834</v>
      </c>
      <c r="G17" s="12" t="s">
        <v>835</v>
      </c>
      <c r="H17" s="49">
        <v>18023577</v>
      </c>
      <c r="I17" s="53">
        <v>2</v>
      </c>
      <c r="J17" t="s">
        <v>184</v>
      </c>
      <c r="K17" t="s">
        <v>184</v>
      </c>
    </row>
    <row r="18" spans="1:11" x14ac:dyDescent="0.35">
      <c r="A18" s="175" t="s">
        <v>832</v>
      </c>
      <c r="B18" s="175" t="s">
        <v>787</v>
      </c>
      <c r="C18" s="12"/>
      <c r="D18" s="175" t="s">
        <v>805</v>
      </c>
      <c r="E18" s="175" t="s">
        <v>833</v>
      </c>
      <c r="F18" s="55" t="s">
        <v>836</v>
      </c>
      <c r="G18" s="175" t="s">
        <v>837</v>
      </c>
      <c r="H18" s="176">
        <v>18129965</v>
      </c>
      <c r="I18" s="173">
        <v>2</v>
      </c>
      <c r="J18" t="s">
        <v>184</v>
      </c>
    </row>
    <row r="19" spans="1:11" x14ac:dyDescent="0.35">
      <c r="A19" s="175"/>
      <c r="B19" s="175"/>
      <c r="C19" s="12"/>
      <c r="D19" s="175"/>
      <c r="E19" s="175"/>
      <c r="F19" s="55" t="s">
        <v>838</v>
      </c>
      <c r="G19" s="175"/>
      <c r="H19" s="176"/>
      <c r="I19" s="173"/>
      <c r="J19" t="s">
        <v>184</v>
      </c>
      <c r="K19" t="s">
        <v>184</v>
      </c>
    </row>
    <row r="20" spans="1:11" x14ac:dyDescent="0.35">
      <c r="A20" s="12" t="s">
        <v>832</v>
      </c>
      <c r="B20" s="12" t="s">
        <v>799</v>
      </c>
      <c r="C20" s="12" t="s">
        <v>454</v>
      </c>
      <c r="D20" s="12" t="s">
        <v>805</v>
      </c>
      <c r="E20" s="12" t="s">
        <v>839</v>
      </c>
      <c r="F20" s="12" t="s">
        <v>540</v>
      </c>
      <c r="G20" s="12" t="s">
        <v>541</v>
      </c>
      <c r="H20" s="49">
        <v>18023578</v>
      </c>
      <c r="I20" s="53">
        <v>72</v>
      </c>
      <c r="J20" t="s">
        <v>184</v>
      </c>
      <c r="K20" t="s">
        <v>184</v>
      </c>
    </row>
    <row r="21" spans="1:11" x14ac:dyDescent="0.35">
      <c r="A21" s="12" t="s">
        <v>832</v>
      </c>
      <c r="B21" s="12" t="s">
        <v>799</v>
      </c>
      <c r="C21" s="12" t="s">
        <v>531</v>
      </c>
      <c r="D21" s="12" t="s">
        <v>805</v>
      </c>
      <c r="E21" s="12" t="s">
        <v>839</v>
      </c>
      <c r="F21" s="12" t="s">
        <v>532</v>
      </c>
      <c r="G21" s="12" t="s">
        <v>533</v>
      </c>
      <c r="H21" s="49">
        <v>18023580</v>
      </c>
      <c r="I21" s="53">
        <v>90</v>
      </c>
      <c r="J21" t="s">
        <v>184</v>
      </c>
      <c r="K21" t="s">
        <v>184</v>
      </c>
    </row>
    <row r="22" spans="1:11" x14ac:dyDescent="0.35">
      <c r="A22" s="12" t="s">
        <v>832</v>
      </c>
      <c r="B22" s="12" t="s">
        <v>799</v>
      </c>
      <c r="C22" s="12" t="s">
        <v>537</v>
      </c>
      <c r="D22" s="12" t="s">
        <v>805</v>
      </c>
      <c r="E22" s="12" t="s">
        <v>839</v>
      </c>
      <c r="F22" s="12" t="s">
        <v>538</v>
      </c>
      <c r="G22" s="12" t="s">
        <v>539</v>
      </c>
      <c r="H22" s="51">
        <v>18023580</v>
      </c>
      <c r="I22" s="53">
        <v>90</v>
      </c>
      <c r="J22" t="s">
        <v>184</v>
      </c>
      <c r="K22" t="s">
        <v>184</v>
      </c>
    </row>
    <row r="23" spans="1:11" x14ac:dyDescent="0.35">
      <c r="A23" s="12" t="s">
        <v>832</v>
      </c>
      <c r="B23" s="12" t="s">
        <v>799</v>
      </c>
      <c r="C23" s="12" t="s">
        <v>454</v>
      </c>
      <c r="D23" s="12" t="s">
        <v>805</v>
      </c>
      <c r="E23" s="12" t="s">
        <v>839</v>
      </c>
      <c r="F23" s="12" t="s">
        <v>840</v>
      </c>
      <c r="G23" s="12" t="s">
        <v>841</v>
      </c>
      <c r="H23" s="49" t="s">
        <v>842</v>
      </c>
      <c r="I23" s="53">
        <v>72</v>
      </c>
      <c r="J23" t="s">
        <v>184</v>
      </c>
      <c r="K23" t="s">
        <v>184</v>
      </c>
    </row>
    <row r="24" spans="1:11" x14ac:dyDescent="0.35">
      <c r="A24" s="12" t="s">
        <v>832</v>
      </c>
      <c r="B24" s="12" t="s">
        <v>843</v>
      </c>
      <c r="C24" s="12" t="s">
        <v>542</v>
      </c>
      <c r="D24" s="12" t="s">
        <v>805</v>
      </c>
      <c r="E24" s="12" t="s">
        <v>839</v>
      </c>
      <c r="F24" s="12" t="s">
        <v>543</v>
      </c>
      <c r="G24" s="12" t="s">
        <v>544</v>
      </c>
      <c r="H24" s="49">
        <v>18023577</v>
      </c>
      <c r="I24" s="53">
        <v>18</v>
      </c>
      <c r="J24" t="s">
        <v>184</v>
      </c>
      <c r="K24" t="s">
        <v>184</v>
      </c>
    </row>
    <row r="25" spans="1:11" x14ac:dyDescent="0.35">
      <c r="A25" s="12" t="s">
        <v>832</v>
      </c>
      <c r="B25" s="12" t="s">
        <v>843</v>
      </c>
      <c r="C25" s="12" t="s">
        <v>534</v>
      </c>
      <c r="D25" s="12" t="s">
        <v>805</v>
      </c>
      <c r="E25" s="12" t="s">
        <v>839</v>
      </c>
      <c r="F25" s="12" t="s">
        <v>535</v>
      </c>
      <c r="G25" s="12" t="s">
        <v>536</v>
      </c>
      <c r="H25" s="49" t="s">
        <v>844</v>
      </c>
      <c r="I25" s="53">
        <v>18</v>
      </c>
      <c r="J25" t="s">
        <v>184</v>
      </c>
      <c r="K25" t="s">
        <v>184</v>
      </c>
    </row>
    <row r="26" spans="1:11" x14ac:dyDescent="0.35">
      <c r="A26" s="12" t="s">
        <v>832</v>
      </c>
      <c r="B26" s="12" t="s">
        <v>845</v>
      </c>
      <c r="C26" s="12"/>
      <c r="D26" s="12" t="s">
        <v>846</v>
      </c>
      <c r="E26" s="12" t="s">
        <v>847</v>
      </c>
      <c r="F26" s="12" t="s">
        <v>529</v>
      </c>
      <c r="G26" s="12" t="s">
        <v>848</v>
      </c>
      <c r="H26" s="49">
        <v>17939527</v>
      </c>
      <c r="I26" s="53">
        <v>88</v>
      </c>
      <c r="J26" t="s">
        <v>184</v>
      </c>
      <c r="K26" t="s">
        <v>184</v>
      </c>
    </row>
    <row r="27" spans="1:11" x14ac:dyDescent="0.35">
      <c r="A27" s="12" t="s">
        <v>849</v>
      </c>
      <c r="B27" s="12" t="s">
        <v>850</v>
      </c>
      <c r="C27" s="12" t="s">
        <v>851</v>
      </c>
      <c r="D27" s="12" t="s">
        <v>242</v>
      </c>
      <c r="E27" s="12" t="s">
        <v>852</v>
      </c>
      <c r="F27" s="12" t="s">
        <v>853</v>
      </c>
      <c r="G27" s="12" t="s">
        <v>854</v>
      </c>
      <c r="H27" s="49">
        <v>18060893</v>
      </c>
      <c r="I27" s="53">
        <v>10</v>
      </c>
      <c r="J27" t="s">
        <v>184</v>
      </c>
      <c r="K27" t="s">
        <v>184</v>
      </c>
    </row>
    <row r="28" spans="1:11" x14ac:dyDescent="0.35">
      <c r="A28" s="175" t="s">
        <v>849</v>
      </c>
      <c r="B28" s="175" t="s">
        <v>850</v>
      </c>
      <c r="C28" s="12" t="s">
        <v>851</v>
      </c>
      <c r="D28" s="175" t="s">
        <v>242</v>
      </c>
      <c r="E28" s="175" t="s">
        <v>852</v>
      </c>
      <c r="F28" s="55" t="s">
        <v>855</v>
      </c>
      <c r="G28" s="175" t="s">
        <v>856</v>
      </c>
      <c r="H28" s="176" t="s">
        <v>857</v>
      </c>
      <c r="I28" s="173">
        <v>90</v>
      </c>
      <c r="J28" t="s">
        <v>858</v>
      </c>
      <c r="K28" t="s">
        <v>184</v>
      </c>
    </row>
    <row r="29" spans="1:11" x14ac:dyDescent="0.35">
      <c r="A29" s="175"/>
      <c r="B29" s="175"/>
      <c r="C29" s="12" t="s">
        <v>851</v>
      </c>
      <c r="D29" s="175"/>
      <c r="E29" s="175"/>
      <c r="F29" s="56" t="s">
        <v>859</v>
      </c>
      <c r="G29" s="175"/>
      <c r="H29" s="176"/>
      <c r="I29" s="173"/>
    </row>
    <row r="30" spans="1:11" x14ac:dyDescent="0.35">
      <c r="A30" s="12" t="s">
        <v>832</v>
      </c>
      <c r="B30" s="12" t="s">
        <v>792</v>
      </c>
      <c r="C30" s="12"/>
      <c r="D30" s="12" t="s">
        <v>793</v>
      </c>
      <c r="E30" s="12"/>
      <c r="F30" s="57" t="s">
        <v>860</v>
      </c>
      <c r="G30" s="12" t="s">
        <v>861</v>
      </c>
      <c r="H30" s="49">
        <v>18267260</v>
      </c>
      <c r="I30" s="53">
        <v>1</v>
      </c>
    </row>
    <row r="31" spans="1:11" x14ac:dyDescent="0.35">
      <c r="A31" s="12" t="s">
        <v>849</v>
      </c>
      <c r="B31" s="12" t="s">
        <v>850</v>
      </c>
      <c r="C31" s="12" t="s">
        <v>851</v>
      </c>
      <c r="D31" s="12" t="s">
        <v>242</v>
      </c>
      <c r="E31" s="12" t="s">
        <v>862</v>
      </c>
      <c r="F31" s="55" t="s">
        <v>863</v>
      </c>
      <c r="G31" s="12" t="s">
        <v>864</v>
      </c>
      <c r="H31" s="49" t="s">
        <v>857</v>
      </c>
      <c r="I31" s="53">
        <v>88</v>
      </c>
      <c r="J31" t="s">
        <v>184</v>
      </c>
      <c r="K31" t="s">
        <v>184</v>
      </c>
    </row>
    <row r="32" spans="1:11" x14ac:dyDescent="0.35">
      <c r="A32" s="12" t="s">
        <v>865</v>
      </c>
      <c r="B32" s="12" t="s">
        <v>799</v>
      </c>
      <c r="C32" s="12"/>
      <c r="D32" s="12" t="s">
        <v>788</v>
      </c>
      <c r="E32" s="12"/>
      <c r="F32" s="12" t="s">
        <v>866</v>
      </c>
      <c r="G32" s="12" t="s">
        <v>867</v>
      </c>
      <c r="H32" s="49">
        <v>3002098259</v>
      </c>
      <c r="I32" s="53">
        <v>3</v>
      </c>
      <c r="J32" t="s">
        <v>184</v>
      </c>
      <c r="K32" t="s">
        <v>184</v>
      </c>
    </row>
    <row r="33" spans="1:11" x14ac:dyDescent="0.35">
      <c r="A33" s="12" t="s">
        <v>868</v>
      </c>
      <c r="B33" s="12" t="s">
        <v>787</v>
      </c>
      <c r="C33" s="12"/>
      <c r="D33" s="12" t="s">
        <v>805</v>
      </c>
      <c r="E33" s="12"/>
      <c r="F33" s="12" t="s">
        <v>869</v>
      </c>
      <c r="G33" s="12" t="s">
        <v>870</v>
      </c>
      <c r="H33" s="49">
        <v>3002096834</v>
      </c>
      <c r="I33" s="53">
        <v>3</v>
      </c>
      <c r="J33" t="s">
        <v>184</v>
      </c>
      <c r="K33" t="s">
        <v>184</v>
      </c>
    </row>
    <row r="34" spans="1:11" x14ac:dyDescent="0.35">
      <c r="A34" s="12" t="s">
        <v>868</v>
      </c>
      <c r="B34" s="12" t="s">
        <v>787</v>
      </c>
      <c r="C34" s="12"/>
      <c r="D34" s="12" t="s">
        <v>805</v>
      </c>
      <c r="E34" s="12"/>
      <c r="F34" s="12" t="s">
        <v>871</v>
      </c>
      <c r="G34" s="12" t="s">
        <v>872</v>
      </c>
      <c r="H34" s="49">
        <v>3002096834</v>
      </c>
      <c r="I34" s="53">
        <v>5</v>
      </c>
      <c r="J34" t="s">
        <v>184</v>
      </c>
      <c r="K34" t="s">
        <v>184</v>
      </c>
    </row>
    <row r="35" spans="1:11" x14ac:dyDescent="0.35">
      <c r="A35" s="12" t="s">
        <v>868</v>
      </c>
      <c r="B35" s="12" t="s">
        <v>804</v>
      </c>
      <c r="C35" s="12" t="s">
        <v>873</v>
      </c>
      <c r="D35" s="12" t="s">
        <v>805</v>
      </c>
      <c r="E35" s="12"/>
      <c r="F35" s="12" t="s">
        <v>874</v>
      </c>
      <c r="G35" s="12" t="s">
        <v>875</v>
      </c>
      <c r="H35" s="49">
        <v>3002096834</v>
      </c>
      <c r="I35" s="53">
        <v>5</v>
      </c>
      <c r="J35" t="s">
        <v>184</v>
      </c>
      <c r="K35" t="s">
        <v>184</v>
      </c>
    </row>
    <row r="36" spans="1:11" x14ac:dyDescent="0.35">
      <c r="A36" s="12" t="s">
        <v>868</v>
      </c>
      <c r="B36" s="12" t="s">
        <v>799</v>
      </c>
      <c r="C36" s="12" t="s">
        <v>574</v>
      </c>
      <c r="D36" s="12" t="s">
        <v>805</v>
      </c>
      <c r="E36" s="12"/>
      <c r="F36" s="57" t="s">
        <v>876</v>
      </c>
      <c r="G36" s="12" t="s">
        <v>877</v>
      </c>
      <c r="H36" s="49">
        <v>3002096834</v>
      </c>
      <c r="I36" s="53">
        <v>18</v>
      </c>
    </row>
    <row r="37" spans="1:11" x14ac:dyDescent="0.35">
      <c r="A37" s="12" t="s">
        <v>868</v>
      </c>
      <c r="B37" s="12" t="s">
        <v>799</v>
      </c>
      <c r="C37" s="12" t="s">
        <v>574</v>
      </c>
      <c r="D37" s="12" t="s">
        <v>805</v>
      </c>
      <c r="E37" s="12"/>
      <c r="F37" s="57" t="s">
        <v>878</v>
      </c>
      <c r="G37" s="12" t="s">
        <v>879</v>
      </c>
      <c r="H37" s="49">
        <v>3002096834</v>
      </c>
      <c r="I37" s="53">
        <v>14</v>
      </c>
    </row>
    <row r="38" spans="1:11" x14ac:dyDescent="0.35">
      <c r="A38" s="12" t="s">
        <v>868</v>
      </c>
      <c r="B38" s="12" t="s">
        <v>799</v>
      </c>
      <c r="C38" s="12"/>
      <c r="D38" s="12" t="s">
        <v>805</v>
      </c>
      <c r="E38" s="12"/>
      <c r="F38" s="12" t="s">
        <v>880</v>
      </c>
      <c r="G38" s="12" t="s">
        <v>881</v>
      </c>
      <c r="H38" s="49" t="s">
        <v>882</v>
      </c>
      <c r="I38" s="53">
        <v>25</v>
      </c>
      <c r="J38" t="s">
        <v>184</v>
      </c>
      <c r="K38" t="s">
        <v>184</v>
      </c>
    </row>
    <row r="39" spans="1:11" x14ac:dyDescent="0.35">
      <c r="A39" s="12" t="s">
        <v>868</v>
      </c>
      <c r="B39" s="12" t="s">
        <v>799</v>
      </c>
      <c r="C39" s="12" t="s">
        <v>575</v>
      </c>
      <c r="D39" s="12" t="s">
        <v>805</v>
      </c>
      <c r="E39" s="12"/>
      <c r="F39" s="12" t="s">
        <v>576</v>
      </c>
      <c r="G39" s="12" t="s">
        <v>577</v>
      </c>
      <c r="H39" s="49">
        <v>3500034017</v>
      </c>
      <c r="I39" s="53">
        <v>14</v>
      </c>
      <c r="J39" t="s">
        <v>184</v>
      </c>
      <c r="K39" t="s">
        <v>184</v>
      </c>
    </row>
    <row r="40" spans="1:11" x14ac:dyDescent="0.35">
      <c r="A40" s="12" t="s">
        <v>868</v>
      </c>
      <c r="B40" s="12" t="s">
        <v>799</v>
      </c>
      <c r="C40" s="12" t="s">
        <v>575</v>
      </c>
      <c r="D40" s="12" t="s">
        <v>805</v>
      </c>
      <c r="E40" s="12"/>
      <c r="F40" s="12" t="s">
        <v>578</v>
      </c>
      <c r="G40" s="12" t="s">
        <v>579</v>
      </c>
      <c r="H40" s="49">
        <v>3002096834</v>
      </c>
      <c r="I40" s="53">
        <v>14</v>
      </c>
      <c r="J40" t="s">
        <v>184</v>
      </c>
      <c r="K40" t="s">
        <v>184</v>
      </c>
    </row>
    <row r="41" spans="1:11" x14ac:dyDescent="0.35">
      <c r="A41" s="12" t="s">
        <v>868</v>
      </c>
      <c r="B41" s="12" t="s">
        <v>843</v>
      </c>
      <c r="C41" s="12" t="s">
        <v>580</v>
      </c>
      <c r="D41" s="12" t="s">
        <v>805</v>
      </c>
      <c r="E41" s="12"/>
      <c r="F41" s="12" t="s">
        <v>581</v>
      </c>
      <c r="G41" s="12" t="s">
        <v>582</v>
      </c>
      <c r="H41" s="49">
        <v>3002096834</v>
      </c>
      <c r="I41" s="52">
        <v>9</v>
      </c>
      <c r="J41" t="s">
        <v>184</v>
      </c>
      <c r="K41" t="s">
        <v>184</v>
      </c>
    </row>
    <row r="42" spans="1:11" x14ac:dyDescent="0.35">
      <c r="A42" s="12" t="s">
        <v>868</v>
      </c>
      <c r="B42" s="12" t="s">
        <v>814</v>
      </c>
      <c r="C42" s="12" t="s">
        <v>583</v>
      </c>
      <c r="D42" s="12" t="s">
        <v>805</v>
      </c>
      <c r="E42" s="12"/>
      <c r="F42" s="12" t="s">
        <v>584</v>
      </c>
      <c r="G42" s="12" t="s">
        <v>585</v>
      </c>
      <c r="H42" s="49" t="s">
        <v>883</v>
      </c>
      <c r="I42" s="52">
        <v>19</v>
      </c>
      <c r="J42" t="s">
        <v>184</v>
      </c>
      <c r="K42" t="s">
        <v>184</v>
      </c>
    </row>
    <row r="43" spans="1:11" x14ac:dyDescent="0.35">
      <c r="A43" s="12" t="s">
        <v>868</v>
      </c>
      <c r="B43" s="12" t="s">
        <v>814</v>
      </c>
      <c r="C43" s="12" t="s">
        <v>583</v>
      </c>
      <c r="D43" s="12" t="s">
        <v>805</v>
      </c>
      <c r="E43" s="12"/>
      <c r="F43" s="12" t="s">
        <v>586</v>
      </c>
      <c r="G43" s="12" t="s">
        <v>587</v>
      </c>
      <c r="H43" s="49" t="s">
        <v>884</v>
      </c>
      <c r="I43" s="52">
        <v>19</v>
      </c>
      <c r="J43" t="s">
        <v>184</v>
      </c>
      <c r="K43" t="s">
        <v>184</v>
      </c>
    </row>
    <row r="44" spans="1:11" x14ac:dyDescent="0.35">
      <c r="A44" s="12" t="s">
        <v>868</v>
      </c>
      <c r="B44" s="12" t="s">
        <v>814</v>
      </c>
      <c r="C44" s="12"/>
      <c r="D44" s="12" t="s">
        <v>793</v>
      </c>
      <c r="E44" s="12"/>
      <c r="F44" s="12" t="s">
        <v>885</v>
      </c>
      <c r="G44" s="12" t="s">
        <v>886</v>
      </c>
      <c r="H44" s="49" t="s">
        <v>887</v>
      </c>
      <c r="I44" s="52">
        <v>1</v>
      </c>
      <c r="J44" t="s">
        <v>184</v>
      </c>
    </row>
    <row r="45" spans="1:11" x14ac:dyDescent="0.35">
      <c r="A45" s="12" t="s">
        <v>888</v>
      </c>
      <c r="B45" s="12" t="s">
        <v>799</v>
      </c>
      <c r="C45" s="12"/>
      <c r="D45" s="12" t="s">
        <v>788</v>
      </c>
      <c r="E45" s="12"/>
      <c r="F45" s="12" t="s">
        <v>889</v>
      </c>
      <c r="G45" s="12" t="s">
        <v>890</v>
      </c>
      <c r="H45" s="49">
        <v>3500033935</v>
      </c>
      <c r="I45" s="52">
        <v>2</v>
      </c>
      <c r="J45" t="s">
        <v>184</v>
      </c>
      <c r="K45" t="s">
        <v>184</v>
      </c>
    </row>
    <row r="46" spans="1:11" x14ac:dyDescent="0.35">
      <c r="A46" s="12" t="s">
        <v>891</v>
      </c>
      <c r="B46" s="12" t="s">
        <v>814</v>
      </c>
      <c r="C46" s="12" t="s">
        <v>892</v>
      </c>
      <c r="D46" s="12" t="s">
        <v>893</v>
      </c>
      <c r="E46" s="12"/>
      <c r="F46" s="12" t="s">
        <v>894</v>
      </c>
      <c r="G46" s="12" t="s">
        <v>895</v>
      </c>
      <c r="H46" s="49">
        <v>3500055173</v>
      </c>
      <c r="I46" s="52">
        <v>2</v>
      </c>
      <c r="J46" t="s">
        <v>184</v>
      </c>
      <c r="K46" t="s">
        <v>184</v>
      </c>
    </row>
    <row r="47" spans="1:11" x14ac:dyDescent="0.35">
      <c r="A47" s="175" t="s">
        <v>896</v>
      </c>
      <c r="B47" s="175" t="s">
        <v>792</v>
      </c>
      <c r="C47" s="12"/>
      <c r="D47" s="175" t="s">
        <v>828</v>
      </c>
      <c r="E47" s="175"/>
      <c r="F47" s="55" t="s">
        <v>897</v>
      </c>
      <c r="G47" s="175" t="s">
        <v>898</v>
      </c>
      <c r="H47" s="176" t="s">
        <v>899</v>
      </c>
      <c r="I47" s="172">
        <v>8</v>
      </c>
      <c r="J47" t="s">
        <v>184</v>
      </c>
    </row>
    <row r="48" spans="1:11" x14ac:dyDescent="0.35">
      <c r="A48" s="175"/>
      <c r="B48" s="175"/>
      <c r="C48" s="12"/>
      <c r="D48" s="175"/>
      <c r="E48" s="175"/>
      <c r="F48" s="55">
        <v>751</v>
      </c>
      <c r="G48" s="175"/>
      <c r="H48" s="176"/>
      <c r="I48" s="172"/>
      <c r="J48" t="s">
        <v>184</v>
      </c>
      <c r="K48" t="s">
        <v>184</v>
      </c>
    </row>
    <row r="49" spans="1:11" x14ac:dyDescent="0.35">
      <c r="A49" s="12" t="s">
        <v>900</v>
      </c>
      <c r="B49" s="12" t="s">
        <v>792</v>
      </c>
      <c r="C49" s="12"/>
      <c r="D49" s="12" t="s">
        <v>828</v>
      </c>
      <c r="E49" s="12"/>
      <c r="F49" s="12" t="s">
        <v>901</v>
      </c>
      <c r="G49" s="12" t="s">
        <v>902</v>
      </c>
      <c r="H49" s="49">
        <v>3500033674</v>
      </c>
      <c r="I49" s="52">
        <v>8</v>
      </c>
      <c r="J49" t="s">
        <v>184</v>
      </c>
      <c r="K49" t="s">
        <v>184</v>
      </c>
    </row>
    <row r="50" spans="1:11" ht="29" x14ac:dyDescent="0.35">
      <c r="A50" s="12" t="s">
        <v>903</v>
      </c>
      <c r="B50" s="12" t="s">
        <v>799</v>
      </c>
      <c r="C50" s="12"/>
      <c r="D50" s="12" t="s">
        <v>800</v>
      </c>
      <c r="E50" s="12"/>
      <c r="F50" s="55" t="s">
        <v>904</v>
      </c>
      <c r="G50" s="12" t="s">
        <v>905</v>
      </c>
      <c r="H50" s="49">
        <v>3500057057</v>
      </c>
      <c r="I50" s="52">
        <v>3</v>
      </c>
      <c r="J50" t="s">
        <v>184</v>
      </c>
    </row>
    <row r="51" spans="1:11" x14ac:dyDescent="0.35">
      <c r="A51" s="12" t="s">
        <v>906</v>
      </c>
      <c r="B51" s="12" t="s">
        <v>787</v>
      </c>
      <c r="C51" s="12"/>
      <c r="D51" s="12" t="s">
        <v>805</v>
      </c>
      <c r="E51" s="12"/>
      <c r="F51" s="12" t="s">
        <v>907</v>
      </c>
      <c r="G51" s="12" t="s">
        <v>908</v>
      </c>
      <c r="H51" s="49">
        <v>3002099988</v>
      </c>
      <c r="I51" s="52">
        <v>2</v>
      </c>
      <c r="J51" t="s">
        <v>184</v>
      </c>
      <c r="K51" t="s">
        <v>184</v>
      </c>
    </row>
    <row r="52" spans="1:11" x14ac:dyDescent="0.35">
      <c r="A52" s="12" t="s">
        <v>906</v>
      </c>
      <c r="B52" s="12" t="s">
        <v>799</v>
      </c>
      <c r="C52" s="12"/>
      <c r="D52" s="12" t="s">
        <v>805</v>
      </c>
      <c r="E52" s="12"/>
      <c r="F52" s="12" t="s">
        <v>909</v>
      </c>
      <c r="G52" s="12" t="s">
        <v>910</v>
      </c>
      <c r="H52" s="49">
        <v>3002099047</v>
      </c>
      <c r="I52" s="52">
        <v>3</v>
      </c>
      <c r="J52" t="s">
        <v>184</v>
      </c>
      <c r="K52" t="s">
        <v>184</v>
      </c>
    </row>
    <row r="53" spans="1:11" x14ac:dyDescent="0.35">
      <c r="A53" s="12" t="s">
        <v>906</v>
      </c>
      <c r="B53" s="12" t="s">
        <v>799</v>
      </c>
      <c r="C53" s="12"/>
      <c r="D53" s="12" t="s">
        <v>805</v>
      </c>
      <c r="E53" s="12"/>
      <c r="F53" s="12" t="s">
        <v>911</v>
      </c>
      <c r="G53" s="12" t="s">
        <v>912</v>
      </c>
      <c r="H53" s="49">
        <v>3002099988</v>
      </c>
      <c r="I53" s="52">
        <v>3</v>
      </c>
      <c r="J53" t="s">
        <v>184</v>
      </c>
      <c r="K53" t="s">
        <v>184</v>
      </c>
    </row>
    <row r="54" spans="1:11" x14ac:dyDescent="0.35">
      <c r="A54" s="12" t="s">
        <v>913</v>
      </c>
      <c r="B54" s="12" t="s">
        <v>799</v>
      </c>
      <c r="C54" s="12"/>
      <c r="D54" s="12" t="s">
        <v>242</v>
      </c>
      <c r="E54" s="12"/>
      <c r="F54" s="12" t="s">
        <v>914</v>
      </c>
      <c r="G54" s="12" t="s">
        <v>915</v>
      </c>
      <c r="H54" s="49" t="s">
        <v>916</v>
      </c>
      <c r="I54" s="52">
        <v>18</v>
      </c>
      <c r="J54" t="s">
        <v>184</v>
      </c>
      <c r="K54" t="s">
        <v>184</v>
      </c>
    </row>
    <row r="55" spans="1:11" x14ac:dyDescent="0.35">
      <c r="A55" s="12" t="s">
        <v>913</v>
      </c>
      <c r="B55" s="12" t="s">
        <v>850</v>
      </c>
      <c r="C55" s="12" t="s">
        <v>851</v>
      </c>
      <c r="D55" s="12" t="s">
        <v>242</v>
      </c>
      <c r="E55" s="12"/>
      <c r="F55" s="55" t="s">
        <v>917</v>
      </c>
      <c r="G55" s="12" t="s">
        <v>918</v>
      </c>
      <c r="H55" s="49" t="s">
        <v>919</v>
      </c>
      <c r="I55" s="52">
        <v>75</v>
      </c>
      <c r="J55" t="s">
        <v>184</v>
      </c>
      <c r="K55" t="s">
        <v>184</v>
      </c>
    </row>
    <row r="56" spans="1:11" x14ac:dyDescent="0.35">
      <c r="A56" s="12" t="s">
        <v>913</v>
      </c>
      <c r="B56" s="12" t="s">
        <v>850</v>
      </c>
      <c r="C56" s="12" t="s">
        <v>851</v>
      </c>
      <c r="D56" s="12" t="s">
        <v>242</v>
      </c>
      <c r="E56" s="12"/>
      <c r="F56" s="55" t="s">
        <v>567</v>
      </c>
      <c r="G56" s="12" t="s">
        <v>568</v>
      </c>
      <c r="H56" s="49" t="s">
        <v>919</v>
      </c>
      <c r="I56" s="52">
        <v>75</v>
      </c>
      <c r="J56" t="s">
        <v>184</v>
      </c>
      <c r="K56" t="s">
        <v>184</v>
      </c>
    </row>
    <row r="57" spans="1:11" x14ac:dyDescent="0.35">
      <c r="A57" s="12" t="s">
        <v>913</v>
      </c>
      <c r="B57" s="12" t="s">
        <v>850</v>
      </c>
      <c r="C57" s="12" t="s">
        <v>851</v>
      </c>
      <c r="D57" s="12" t="s">
        <v>242</v>
      </c>
      <c r="E57" s="12"/>
      <c r="F57" s="55" t="s">
        <v>920</v>
      </c>
      <c r="G57" s="12" t="s">
        <v>921</v>
      </c>
      <c r="H57" s="49" t="s">
        <v>922</v>
      </c>
      <c r="I57" s="52">
        <v>50</v>
      </c>
      <c r="J57" t="s">
        <v>184</v>
      </c>
      <c r="K57" t="s">
        <v>184</v>
      </c>
    </row>
    <row r="58" spans="1:11" x14ac:dyDescent="0.35">
      <c r="A58" s="12" t="s">
        <v>913</v>
      </c>
      <c r="B58" s="12" t="s">
        <v>923</v>
      </c>
      <c r="C58" s="12" t="s">
        <v>924</v>
      </c>
      <c r="D58" s="12" t="s">
        <v>242</v>
      </c>
      <c r="E58" s="12"/>
      <c r="F58" s="12" t="s">
        <v>570</v>
      </c>
      <c r="G58" s="12" t="s">
        <v>571</v>
      </c>
      <c r="H58" s="49">
        <v>3500057042</v>
      </c>
      <c r="I58" s="52">
        <v>78</v>
      </c>
      <c r="J58" t="s">
        <v>184</v>
      </c>
      <c r="K58" t="s">
        <v>184</v>
      </c>
    </row>
    <row r="59" spans="1:11" x14ac:dyDescent="0.35">
      <c r="A59" s="12" t="s">
        <v>913</v>
      </c>
      <c r="B59" s="12" t="s">
        <v>923</v>
      </c>
      <c r="C59" s="12" t="s">
        <v>924</v>
      </c>
      <c r="D59" s="12" t="s">
        <v>242</v>
      </c>
      <c r="E59" s="12"/>
      <c r="F59" s="12" t="s">
        <v>925</v>
      </c>
      <c r="G59" s="12" t="s">
        <v>926</v>
      </c>
      <c r="H59" s="49">
        <v>3500057042</v>
      </c>
      <c r="I59" s="52">
        <v>12</v>
      </c>
      <c r="J59" t="s">
        <v>184</v>
      </c>
    </row>
    <row r="60" spans="1:11" x14ac:dyDescent="0.35">
      <c r="A60" s="12" t="s">
        <v>927</v>
      </c>
      <c r="B60" s="12" t="s">
        <v>850</v>
      </c>
      <c r="C60" s="12" t="s">
        <v>851</v>
      </c>
      <c r="D60" s="12" t="s">
        <v>242</v>
      </c>
      <c r="E60" s="12"/>
      <c r="F60" s="12" t="s">
        <v>928</v>
      </c>
      <c r="G60" s="12" t="s">
        <v>929</v>
      </c>
      <c r="H60" s="49" t="s">
        <v>930</v>
      </c>
      <c r="I60" s="52">
        <v>70</v>
      </c>
      <c r="J60" t="s">
        <v>184</v>
      </c>
      <c r="K60" t="s">
        <v>184</v>
      </c>
    </row>
    <row r="61" spans="1:11" x14ac:dyDescent="0.35">
      <c r="A61" s="12" t="s">
        <v>931</v>
      </c>
      <c r="B61" s="12" t="s">
        <v>799</v>
      </c>
      <c r="C61" s="12"/>
      <c r="D61" s="12" t="s">
        <v>932</v>
      </c>
      <c r="E61" s="12"/>
      <c r="F61" s="57" t="s">
        <v>933</v>
      </c>
      <c r="G61" s="12" t="s">
        <v>934</v>
      </c>
      <c r="H61" s="49">
        <v>3500046619</v>
      </c>
      <c r="I61" s="52">
        <v>2</v>
      </c>
    </row>
  </sheetData>
  <mergeCells count="21">
    <mergeCell ref="A18:A19"/>
    <mergeCell ref="B18:B19"/>
    <mergeCell ref="D18:D19"/>
    <mergeCell ref="E18:E19"/>
    <mergeCell ref="G18:G19"/>
    <mergeCell ref="A28:A29"/>
    <mergeCell ref="B28:B29"/>
    <mergeCell ref="D28:D29"/>
    <mergeCell ref="E28:E29"/>
    <mergeCell ref="G28:G29"/>
    <mergeCell ref="I18:I19"/>
    <mergeCell ref="H18:H19"/>
    <mergeCell ref="I47:I48"/>
    <mergeCell ref="H47:H48"/>
    <mergeCell ref="I28:I29"/>
    <mergeCell ref="H28:H29"/>
    <mergeCell ref="A47:A48"/>
    <mergeCell ref="B47:B48"/>
    <mergeCell ref="D47:D48"/>
    <mergeCell ref="E47:E48"/>
    <mergeCell ref="G47:G48"/>
  </mergeCells>
  <hyperlinks>
    <hyperlink ref="A1" r:id="rId1" xr:uid="{FF401BD6-65F2-4767-8AF3-FFF5B927DE76}"/>
    <hyperlink ref="A2" r:id="rId2" xr:uid="{E93E75F0-DF55-4DC6-8B10-628D821D450D}"/>
    <hyperlink ref="D1" r:id="rId3" xr:uid="{2F0AF8FA-1E22-4D6F-88C3-3DC6C95DFCA3}"/>
  </hyperlinks>
  <pageMargins left="0.7" right="0.7" top="0.75" bottom="0.75" header="0.3" footer="0.3"/>
  <pageSetup orientation="portrait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717B-BB69-4927-A3E6-2C339EB1E23A}">
  <dimension ref="A1:R19"/>
  <sheetViews>
    <sheetView topLeftCell="D1" workbookViewId="0">
      <selection activeCell="E13" sqref="E13"/>
    </sheetView>
  </sheetViews>
  <sheetFormatPr defaultRowHeight="14.5" x14ac:dyDescent="0.35"/>
  <cols>
    <col min="1" max="1" width="13.26953125" style="5" bestFit="1" customWidth="1"/>
    <col min="2" max="2" width="12" style="5" bestFit="1" customWidth="1"/>
    <col min="3" max="3" width="19.1796875" style="5" bestFit="1" customWidth="1"/>
    <col min="4" max="4" width="22.26953125" style="5" bestFit="1" customWidth="1"/>
    <col min="5" max="5" width="69.453125" style="5" bestFit="1" customWidth="1"/>
    <col min="6" max="6" width="4.54296875" style="5" bestFit="1" customWidth="1"/>
    <col min="8" max="8" width="17.81640625" bestFit="1" customWidth="1"/>
    <col min="9" max="9" width="12.26953125" bestFit="1" customWidth="1"/>
    <col min="10" max="10" width="42.81640625" customWidth="1"/>
    <col min="12" max="12" width="21.81640625" bestFit="1" customWidth="1"/>
    <col min="13" max="13" width="11.1796875" bestFit="1" customWidth="1"/>
    <col min="15" max="15" width="13.1796875" bestFit="1" customWidth="1"/>
    <col min="16" max="16" width="17.453125" bestFit="1" customWidth="1"/>
  </cols>
  <sheetData>
    <row r="1" spans="1:18" x14ac:dyDescent="0.35">
      <c r="A1" s="3" t="s">
        <v>935</v>
      </c>
      <c r="B1" s="3" t="s">
        <v>936</v>
      </c>
      <c r="C1" s="3" t="s">
        <v>937</v>
      </c>
      <c r="D1" s="3" t="s">
        <v>938</v>
      </c>
      <c r="E1" s="3" t="s">
        <v>939</v>
      </c>
      <c r="F1" s="3" t="s">
        <v>940</v>
      </c>
      <c r="G1" s="44" t="s">
        <v>7</v>
      </c>
      <c r="H1" s="3" t="s">
        <v>941</v>
      </c>
      <c r="I1" s="3" t="s">
        <v>942</v>
      </c>
      <c r="J1" s="3" t="s">
        <v>943</v>
      </c>
      <c r="L1" s="74" t="s">
        <v>7</v>
      </c>
      <c r="M1" t="s">
        <v>523</v>
      </c>
    </row>
    <row r="2" spans="1:18" x14ac:dyDescent="0.35">
      <c r="A2" s="38">
        <v>44925</v>
      </c>
      <c r="B2" s="39">
        <v>100092070</v>
      </c>
      <c r="C2" s="39" t="s">
        <v>944</v>
      </c>
      <c r="D2" s="39">
        <v>1305386880</v>
      </c>
      <c r="E2" s="69" t="s">
        <v>945</v>
      </c>
      <c r="F2" s="39">
        <v>64</v>
      </c>
      <c r="G2" s="4" t="s">
        <v>523</v>
      </c>
      <c r="H2" s="82" t="s">
        <v>946</v>
      </c>
      <c r="I2" s="82" t="s">
        <v>947</v>
      </c>
      <c r="J2" t="s">
        <v>948</v>
      </c>
      <c r="L2" s="100" t="s">
        <v>949</v>
      </c>
      <c r="O2" s="100" t="s">
        <v>950</v>
      </c>
    </row>
    <row r="3" spans="1:18" x14ac:dyDescent="0.35">
      <c r="E3" s="161" t="s">
        <v>951</v>
      </c>
      <c r="F3" s="5">
        <v>100</v>
      </c>
      <c r="G3" s="4" t="s">
        <v>523</v>
      </c>
      <c r="H3" s="166" t="s">
        <v>560</v>
      </c>
      <c r="I3" s="83" t="s">
        <v>947</v>
      </c>
      <c r="J3" t="s">
        <v>948</v>
      </c>
      <c r="L3" s="74" t="s">
        <v>515</v>
      </c>
      <c r="M3" t="s">
        <v>952</v>
      </c>
      <c r="O3" s="74" t="s">
        <v>515</v>
      </c>
      <c r="P3" t="s">
        <v>953</v>
      </c>
    </row>
    <row r="4" spans="1:18" x14ac:dyDescent="0.35">
      <c r="A4" s="38">
        <v>44925</v>
      </c>
      <c r="B4" s="39">
        <v>100092061</v>
      </c>
      <c r="C4" s="39" t="s">
        <v>954</v>
      </c>
      <c r="D4" s="39">
        <v>1305387781</v>
      </c>
      <c r="E4" s="39" t="s">
        <v>955</v>
      </c>
      <c r="F4" s="39">
        <v>41</v>
      </c>
      <c r="G4" s="4" t="s">
        <v>523</v>
      </c>
      <c r="H4" s="82" t="s">
        <v>956</v>
      </c>
      <c r="I4" s="82" t="s">
        <v>957</v>
      </c>
      <c r="J4" t="s">
        <v>958</v>
      </c>
      <c r="L4" s="6" t="s">
        <v>556</v>
      </c>
      <c r="M4">
        <v>508</v>
      </c>
      <c r="O4" s="6" t="s">
        <v>332</v>
      </c>
      <c r="P4">
        <v>224</v>
      </c>
    </row>
    <row r="5" spans="1:18" x14ac:dyDescent="0.35">
      <c r="A5" s="38">
        <v>44914</v>
      </c>
      <c r="B5" s="39">
        <v>100091795</v>
      </c>
      <c r="C5" s="39" t="s">
        <v>959</v>
      </c>
      <c r="D5" s="39">
        <v>1305381207</v>
      </c>
      <c r="E5" s="69" t="s">
        <v>559</v>
      </c>
      <c r="F5" s="39">
        <v>96</v>
      </c>
      <c r="G5" s="4" t="s">
        <v>523</v>
      </c>
      <c r="H5" s="82" t="s">
        <v>556</v>
      </c>
      <c r="I5" s="82" t="s">
        <v>558</v>
      </c>
      <c r="J5" t="s">
        <v>960</v>
      </c>
      <c r="L5" s="6" t="s">
        <v>560</v>
      </c>
      <c r="M5">
        <v>134</v>
      </c>
      <c r="O5" s="112" t="s">
        <v>304</v>
      </c>
      <c r="P5" s="1">
        <v>148</v>
      </c>
    </row>
    <row r="6" spans="1:18" x14ac:dyDescent="0.35">
      <c r="A6" s="38">
        <v>44925</v>
      </c>
      <c r="B6" s="39">
        <v>100092061</v>
      </c>
      <c r="C6" s="39" t="s">
        <v>954</v>
      </c>
      <c r="D6" s="39">
        <v>1305387781</v>
      </c>
      <c r="E6" s="69" t="s">
        <v>961</v>
      </c>
      <c r="F6" s="39">
        <v>20</v>
      </c>
      <c r="G6" s="4" t="s">
        <v>523</v>
      </c>
      <c r="H6" s="83" t="s">
        <v>556</v>
      </c>
      <c r="I6" s="83" t="s">
        <v>558</v>
      </c>
      <c r="J6" t="s">
        <v>960</v>
      </c>
      <c r="L6" s="6" t="s">
        <v>956</v>
      </c>
      <c r="M6">
        <v>41</v>
      </c>
      <c r="O6" s="112" t="s">
        <v>257</v>
      </c>
      <c r="P6" s="1">
        <v>104</v>
      </c>
    </row>
    <row r="7" spans="1:18" x14ac:dyDescent="0.35">
      <c r="A7" s="38">
        <v>44923</v>
      </c>
      <c r="B7" s="39">
        <v>100092021</v>
      </c>
      <c r="C7" s="39" t="s">
        <v>962</v>
      </c>
      <c r="D7" s="39">
        <v>1305385783</v>
      </c>
      <c r="E7" s="69" t="s">
        <v>961</v>
      </c>
      <c r="F7" s="39">
        <v>88</v>
      </c>
      <c r="G7" s="4" t="s">
        <v>523</v>
      </c>
      <c r="H7" s="83" t="s">
        <v>556</v>
      </c>
      <c r="I7" s="83" t="s">
        <v>558</v>
      </c>
      <c r="J7" t="s">
        <v>960</v>
      </c>
      <c r="L7" s="6" t="s">
        <v>563</v>
      </c>
      <c r="M7">
        <v>90</v>
      </c>
      <c r="O7" s="6" t="s">
        <v>520</v>
      </c>
      <c r="P7">
        <v>476</v>
      </c>
    </row>
    <row r="8" spans="1:18" x14ac:dyDescent="0.35">
      <c r="A8" s="38">
        <v>44925</v>
      </c>
      <c r="B8" s="39">
        <v>100092061</v>
      </c>
      <c r="C8" s="39" t="s">
        <v>954</v>
      </c>
      <c r="D8" s="39">
        <v>1305387781</v>
      </c>
      <c r="E8" s="69" t="s">
        <v>963</v>
      </c>
      <c r="F8" s="39">
        <v>40</v>
      </c>
      <c r="G8" s="4" t="s">
        <v>523</v>
      </c>
      <c r="H8" s="82" t="s">
        <v>556</v>
      </c>
      <c r="I8" s="82" t="s">
        <v>964</v>
      </c>
      <c r="J8" t="s">
        <v>965</v>
      </c>
      <c r="L8" s="6" t="s">
        <v>946</v>
      </c>
      <c r="M8">
        <v>64</v>
      </c>
    </row>
    <row r="9" spans="1:18" x14ac:dyDescent="0.35">
      <c r="A9" s="38">
        <v>44914</v>
      </c>
      <c r="B9" s="39">
        <v>100091790</v>
      </c>
      <c r="C9" s="39" t="s">
        <v>966</v>
      </c>
      <c r="D9" s="39" t="s">
        <v>967</v>
      </c>
      <c r="E9" s="69" t="s">
        <v>963</v>
      </c>
      <c r="F9" s="39">
        <v>176</v>
      </c>
      <c r="G9" s="4" t="s">
        <v>523</v>
      </c>
      <c r="H9" s="83" t="s">
        <v>556</v>
      </c>
      <c r="I9" s="83" t="s">
        <v>964</v>
      </c>
      <c r="J9" t="s">
        <v>965</v>
      </c>
      <c r="L9" s="6" t="s">
        <v>968</v>
      </c>
      <c r="M9">
        <v>20</v>
      </c>
    </row>
    <row r="10" spans="1:18" x14ac:dyDescent="0.35">
      <c r="A10" s="38">
        <v>44925</v>
      </c>
      <c r="B10" s="39">
        <v>100092070</v>
      </c>
      <c r="C10" s="39" t="s">
        <v>944</v>
      </c>
      <c r="D10" s="39">
        <v>1305386880</v>
      </c>
      <c r="E10" s="69" t="s">
        <v>565</v>
      </c>
      <c r="F10" s="39">
        <v>32</v>
      </c>
      <c r="G10" s="4" t="s">
        <v>523</v>
      </c>
      <c r="H10" s="82" t="s">
        <v>563</v>
      </c>
      <c r="I10" s="82" t="s">
        <v>564</v>
      </c>
      <c r="J10" t="s">
        <v>969</v>
      </c>
      <c r="L10" s="6" t="s">
        <v>970</v>
      </c>
      <c r="M10">
        <v>24</v>
      </c>
      <c r="O10" s="74" t="s">
        <v>515</v>
      </c>
      <c r="P10" t="s">
        <v>971</v>
      </c>
    </row>
    <row r="11" spans="1:18" x14ac:dyDescent="0.35">
      <c r="A11" s="42">
        <v>44931</v>
      </c>
      <c r="B11" s="39">
        <v>100092115</v>
      </c>
      <c r="C11" s="39" t="s">
        <v>972</v>
      </c>
      <c r="D11" s="39">
        <v>1305391754</v>
      </c>
      <c r="E11" s="39" t="s">
        <v>973</v>
      </c>
      <c r="F11" s="39">
        <v>18</v>
      </c>
      <c r="G11" s="4" t="s">
        <v>523</v>
      </c>
      <c r="H11" s="82" t="s">
        <v>563</v>
      </c>
      <c r="I11" s="82" t="s">
        <v>974</v>
      </c>
      <c r="J11" t="s">
        <v>975</v>
      </c>
      <c r="L11" s="6" t="s">
        <v>520</v>
      </c>
      <c r="M11">
        <v>881</v>
      </c>
      <c r="O11" s="6" t="s">
        <v>332</v>
      </c>
      <c r="P11">
        <v>28</v>
      </c>
    </row>
    <row r="12" spans="1:18" x14ac:dyDescent="0.35">
      <c r="A12" s="42">
        <v>44931</v>
      </c>
      <c r="B12" s="39">
        <v>100092115</v>
      </c>
      <c r="C12" s="39" t="s">
        <v>972</v>
      </c>
      <c r="D12" s="39">
        <v>1305391754</v>
      </c>
      <c r="E12" s="39" t="s">
        <v>562</v>
      </c>
      <c r="F12" s="39">
        <v>34</v>
      </c>
      <c r="G12" s="4" t="s">
        <v>523</v>
      </c>
      <c r="H12" s="167" t="s">
        <v>560</v>
      </c>
      <c r="I12" s="82" t="s">
        <v>561</v>
      </c>
      <c r="J12" t="s">
        <v>976</v>
      </c>
      <c r="O12" s="6" t="s">
        <v>304</v>
      </c>
      <c r="P12">
        <v>23</v>
      </c>
    </row>
    <row r="13" spans="1:18" x14ac:dyDescent="0.35">
      <c r="A13" s="42">
        <v>44931</v>
      </c>
      <c r="B13" s="39">
        <v>100092117</v>
      </c>
      <c r="C13" s="39" t="s">
        <v>977</v>
      </c>
      <c r="D13" s="39">
        <v>1305391728</v>
      </c>
      <c r="E13" s="39" t="s">
        <v>978</v>
      </c>
      <c r="F13" s="39">
        <v>24</v>
      </c>
      <c r="G13" s="4" t="s">
        <v>523</v>
      </c>
      <c r="H13" s="82" t="s">
        <v>563</v>
      </c>
      <c r="I13" s="82" t="s">
        <v>974</v>
      </c>
      <c r="J13" t="s">
        <v>979</v>
      </c>
      <c r="O13" s="6" t="s">
        <v>257</v>
      </c>
      <c r="P13">
        <v>13</v>
      </c>
      <c r="Q13">
        <f>ROUNDDOWN(GETPIVOTDATA("QTY",$L$3,"Config File Id","RE32 (16Gb 2R X8)")/8,0)</f>
        <v>11</v>
      </c>
      <c r="R13" s="1">
        <f>Q13-GETPIVOTDATA("DIMM QTY",$O$10,"DIMM","RE32")</f>
        <v>-2</v>
      </c>
    </row>
    <row r="14" spans="1:18" x14ac:dyDescent="0.35">
      <c r="C14" s="5" t="s">
        <v>980</v>
      </c>
      <c r="E14" s="52" t="s">
        <v>981</v>
      </c>
      <c r="F14" s="5">
        <v>22</v>
      </c>
      <c r="G14" s="4" t="s">
        <v>523</v>
      </c>
      <c r="H14" s="82" t="s">
        <v>556</v>
      </c>
      <c r="I14" t="s">
        <v>964</v>
      </c>
      <c r="J14" t="s">
        <v>965</v>
      </c>
      <c r="O14" s="6" t="s">
        <v>520</v>
      </c>
      <c r="P14">
        <v>64</v>
      </c>
    </row>
    <row r="15" spans="1:18" x14ac:dyDescent="0.35">
      <c r="C15" s="5" t="s">
        <v>980</v>
      </c>
      <c r="E15" s="52" t="s">
        <v>982</v>
      </c>
      <c r="F15" s="5">
        <v>2</v>
      </c>
      <c r="G15" s="4" t="s">
        <v>523</v>
      </c>
      <c r="H15" s="83" t="s">
        <v>556</v>
      </c>
      <c r="I15" t="s">
        <v>964</v>
      </c>
      <c r="J15" t="s">
        <v>965</v>
      </c>
    </row>
    <row r="16" spans="1:18" x14ac:dyDescent="0.35">
      <c r="E16" s="52" t="s">
        <v>983</v>
      </c>
      <c r="F16" s="5">
        <v>20</v>
      </c>
      <c r="G16" s="4" t="s">
        <v>523</v>
      </c>
      <c r="H16" s="83" t="s">
        <v>968</v>
      </c>
      <c r="I16" t="s">
        <v>984</v>
      </c>
      <c r="J16" t="s">
        <v>985</v>
      </c>
    </row>
    <row r="17" spans="3:10" x14ac:dyDescent="0.35">
      <c r="E17" s="52" t="s">
        <v>986</v>
      </c>
      <c r="F17" s="5">
        <v>24</v>
      </c>
      <c r="G17" s="4" t="s">
        <v>523</v>
      </c>
      <c r="H17" s="82" t="s">
        <v>970</v>
      </c>
      <c r="I17" s="82" t="s">
        <v>561</v>
      </c>
      <c r="J17" t="s">
        <v>948</v>
      </c>
    </row>
    <row r="18" spans="3:10" x14ac:dyDescent="0.35">
      <c r="C18" s="5" t="s">
        <v>987</v>
      </c>
      <c r="D18" s="5">
        <v>1305408425</v>
      </c>
      <c r="E18" s="52" t="s">
        <v>988</v>
      </c>
      <c r="F18" s="5">
        <v>16</v>
      </c>
      <c r="G18" t="s">
        <v>523</v>
      </c>
      <c r="H18" t="s">
        <v>563</v>
      </c>
      <c r="I18" t="s">
        <v>564</v>
      </c>
      <c r="J18" t="s">
        <v>969</v>
      </c>
    </row>
    <row r="19" spans="3:10" x14ac:dyDescent="0.35">
      <c r="D19" s="5">
        <v>1305409473</v>
      </c>
      <c r="E19" s="52" t="s">
        <v>989</v>
      </c>
      <c r="F19" s="5">
        <v>64</v>
      </c>
      <c r="G19" s="4" t="s">
        <v>523</v>
      </c>
      <c r="H19" s="82" t="s">
        <v>556</v>
      </c>
      <c r="I19" t="s">
        <v>558</v>
      </c>
      <c r="J19" t="s">
        <v>960</v>
      </c>
    </row>
  </sheetData>
  <autoFilter ref="A1:I18" xr:uid="{E3E2717B-BB69-4927-A3E6-2C339EB1E23A}"/>
  <sortState xmlns:xlrd2="http://schemas.microsoft.com/office/spreadsheetml/2017/richdata2" ref="A2:F11">
    <sortCondition ref="E2:E11"/>
  </sortState>
  <phoneticPr fontId="13" type="noConversion"/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B5B-4D7A-4E75-B5E6-8D4E721E639D}">
  <dimension ref="A1:V29"/>
  <sheetViews>
    <sheetView topLeftCell="Q16" workbookViewId="0">
      <selection activeCell="T26" sqref="T26"/>
    </sheetView>
  </sheetViews>
  <sheetFormatPr defaultRowHeight="14.5" x14ac:dyDescent="0.35"/>
  <cols>
    <col min="1" max="1" width="24.453125" bestFit="1" customWidth="1"/>
    <col min="2" max="2" width="11.453125" bestFit="1" customWidth="1"/>
    <col min="3" max="3" width="11.453125" customWidth="1"/>
    <col min="4" max="4" width="13.26953125" bestFit="1" customWidth="1"/>
    <col min="5" max="5" width="13.1796875" bestFit="1" customWidth="1"/>
    <col min="6" max="6" width="18.26953125" bestFit="1" customWidth="1"/>
    <col min="12" max="12" width="9.26953125" bestFit="1" customWidth="1"/>
    <col min="13" max="14" width="9.7265625" bestFit="1" customWidth="1"/>
    <col min="17" max="17" width="27.54296875" bestFit="1" customWidth="1"/>
    <col min="18" max="18" width="24.453125" bestFit="1" customWidth="1"/>
    <col min="19" max="19" width="25.1796875" bestFit="1" customWidth="1"/>
    <col min="20" max="20" width="33.81640625" bestFit="1" customWidth="1"/>
    <col min="21" max="21" width="43" bestFit="1" customWidth="1"/>
    <col min="22" max="22" width="8.453125" bestFit="1" customWidth="1"/>
  </cols>
  <sheetData>
    <row r="1" spans="1:17" x14ac:dyDescent="0.35">
      <c r="E1" s="60" t="s">
        <v>990</v>
      </c>
      <c r="F1" s="59"/>
      <c r="G1" s="59"/>
      <c r="H1" s="59"/>
      <c r="I1" s="59"/>
      <c r="J1" s="61" t="s">
        <v>742</v>
      </c>
      <c r="K1" s="62"/>
      <c r="L1" s="62"/>
      <c r="M1" s="62"/>
      <c r="N1" s="62"/>
      <c r="O1" s="62"/>
      <c r="P1" s="62"/>
      <c r="Q1" s="3" t="s">
        <v>991</v>
      </c>
    </row>
    <row r="2" spans="1:17" x14ac:dyDescent="0.35">
      <c r="A2" s="34" t="s">
        <v>992</v>
      </c>
      <c r="B2" s="34" t="s">
        <v>942</v>
      </c>
      <c r="C2" s="34" t="s">
        <v>993</v>
      </c>
      <c r="D2" s="34" t="s">
        <v>994</v>
      </c>
      <c r="E2" s="67"/>
      <c r="F2" s="67"/>
      <c r="G2" s="67"/>
      <c r="H2" s="67"/>
      <c r="I2" s="67"/>
      <c r="J2" s="66">
        <v>44930</v>
      </c>
      <c r="K2" s="66">
        <v>44931</v>
      </c>
      <c r="L2" s="66">
        <v>44935</v>
      </c>
      <c r="M2" s="66">
        <v>44944</v>
      </c>
      <c r="N2" s="66">
        <v>44945</v>
      </c>
      <c r="O2" s="63"/>
      <c r="P2" s="63"/>
    </row>
    <row r="3" spans="1:17" x14ac:dyDescent="0.35">
      <c r="A3" s="52" t="s">
        <v>995</v>
      </c>
      <c r="B3" s="52" t="s">
        <v>996</v>
      </c>
      <c r="C3" s="34">
        <f t="shared" ref="C3:C8" si="0">D3+SUM(J3:P3)</f>
        <v>10</v>
      </c>
      <c r="D3" s="52">
        <v>10</v>
      </c>
      <c r="E3" s="47"/>
      <c r="F3" s="47"/>
      <c r="G3" s="47"/>
      <c r="H3" s="47"/>
      <c r="I3" s="47"/>
      <c r="J3" s="63"/>
      <c r="K3" s="63"/>
      <c r="L3" s="63"/>
      <c r="M3" s="63"/>
      <c r="N3" s="63"/>
      <c r="O3" s="63"/>
      <c r="P3" s="63"/>
      <c r="Q3" t="s">
        <v>997</v>
      </c>
    </row>
    <row r="4" spans="1:17" x14ac:dyDescent="0.35">
      <c r="A4" s="52" t="s">
        <v>998</v>
      </c>
      <c r="B4" s="52" t="s">
        <v>999</v>
      </c>
      <c r="C4" s="34">
        <f t="shared" si="0"/>
        <v>109</v>
      </c>
      <c r="D4" s="52">
        <v>30</v>
      </c>
      <c r="E4" s="93"/>
      <c r="F4" s="47"/>
      <c r="G4" s="47"/>
      <c r="H4" s="47"/>
      <c r="I4" s="47"/>
      <c r="J4" s="63"/>
      <c r="K4" s="63">
        <v>25</v>
      </c>
      <c r="L4" s="63"/>
      <c r="M4" s="63">
        <v>24</v>
      </c>
      <c r="N4" s="63">
        <v>30</v>
      </c>
      <c r="O4" s="63"/>
      <c r="P4" s="63"/>
      <c r="Q4" t="s">
        <v>1000</v>
      </c>
    </row>
    <row r="5" spans="1:17" x14ac:dyDescent="0.35">
      <c r="A5" s="52" t="s">
        <v>1001</v>
      </c>
      <c r="B5" s="52" t="s">
        <v>1002</v>
      </c>
      <c r="C5" s="34">
        <v>10</v>
      </c>
      <c r="D5" s="52">
        <v>10</v>
      </c>
      <c r="E5" s="47"/>
      <c r="F5" s="47"/>
      <c r="G5" s="47"/>
      <c r="H5" s="47"/>
      <c r="I5" s="47"/>
      <c r="J5" s="63"/>
      <c r="K5" s="63"/>
      <c r="L5" s="63"/>
      <c r="M5" s="63"/>
      <c r="N5" s="63"/>
      <c r="O5" s="63"/>
      <c r="P5" s="63"/>
      <c r="Q5" t="s">
        <v>1003</v>
      </c>
    </row>
    <row r="6" spans="1:17" x14ac:dyDescent="0.35">
      <c r="A6" s="52" t="s">
        <v>1004</v>
      </c>
      <c r="B6" s="52" t="s">
        <v>1005</v>
      </c>
      <c r="C6" s="34">
        <f t="shared" si="0"/>
        <v>55</v>
      </c>
      <c r="D6" s="52">
        <v>10</v>
      </c>
      <c r="E6" s="47"/>
      <c r="F6" s="47"/>
      <c r="G6" s="47"/>
      <c r="H6" s="47"/>
      <c r="I6" s="47"/>
      <c r="J6" s="63">
        <v>10</v>
      </c>
      <c r="K6" s="63">
        <v>35</v>
      </c>
      <c r="L6" s="63"/>
      <c r="M6" s="63"/>
      <c r="N6" s="63"/>
      <c r="O6" s="63"/>
      <c r="P6" s="63"/>
      <c r="Q6" t="s">
        <v>1006</v>
      </c>
    </row>
    <row r="7" spans="1:17" x14ac:dyDescent="0.35">
      <c r="A7" s="52" t="s">
        <v>1007</v>
      </c>
      <c r="B7" s="52" t="s">
        <v>1008</v>
      </c>
      <c r="C7" s="34">
        <f t="shared" si="0"/>
        <v>20</v>
      </c>
      <c r="D7" s="52">
        <v>10</v>
      </c>
      <c r="E7" s="64"/>
      <c r="F7" s="47"/>
      <c r="G7" s="47"/>
      <c r="H7" s="47"/>
      <c r="I7" s="47"/>
      <c r="J7" s="63"/>
      <c r="K7" s="63"/>
      <c r="L7" s="63">
        <v>10</v>
      </c>
      <c r="M7" s="63"/>
      <c r="N7" s="63"/>
      <c r="O7" s="63"/>
      <c r="P7" s="63"/>
      <c r="Q7" t="s">
        <v>1009</v>
      </c>
    </row>
    <row r="8" spans="1:17" x14ac:dyDescent="0.35">
      <c r="A8" s="52" t="s">
        <v>1010</v>
      </c>
      <c r="B8" s="52" t="s">
        <v>1011</v>
      </c>
      <c r="C8" s="34">
        <f t="shared" si="0"/>
        <v>20</v>
      </c>
      <c r="E8" s="47"/>
      <c r="F8" s="47"/>
      <c r="G8" s="47"/>
      <c r="H8" s="47"/>
      <c r="I8" s="47"/>
      <c r="J8" s="63"/>
      <c r="K8" s="65">
        <v>20</v>
      </c>
      <c r="L8" s="63"/>
      <c r="M8" s="63"/>
      <c r="N8" s="63"/>
      <c r="O8" s="63"/>
      <c r="P8" s="63"/>
      <c r="Q8" t="s">
        <v>1012</v>
      </c>
    </row>
    <row r="9" spans="1:17" x14ac:dyDescent="0.35">
      <c r="A9" s="52" t="s">
        <v>1001</v>
      </c>
      <c r="B9" s="52" t="s">
        <v>1013</v>
      </c>
      <c r="C9" s="34">
        <v>3</v>
      </c>
      <c r="D9" s="52">
        <v>3</v>
      </c>
    </row>
    <row r="10" spans="1:17" x14ac:dyDescent="0.35">
      <c r="A10" s="52"/>
      <c r="C10" s="34"/>
      <c r="D10" s="34"/>
    </row>
    <row r="11" spans="1:17" x14ac:dyDescent="0.35">
      <c r="E11" s="100" t="s">
        <v>1014</v>
      </c>
    </row>
    <row r="12" spans="1:17" x14ac:dyDescent="0.35">
      <c r="E12" s="74" t="s">
        <v>515</v>
      </c>
      <c r="F12" t="s">
        <v>1015</v>
      </c>
    </row>
    <row r="13" spans="1:17" x14ac:dyDescent="0.35">
      <c r="E13" s="6" t="s">
        <v>264</v>
      </c>
      <c r="F13">
        <v>20</v>
      </c>
    </row>
    <row r="14" spans="1:17" x14ac:dyDescent="0.35">
      <c r="E14" s="6" t="s">
        <v>256</v>
      </c>
      <c r="F14">
        <v>28</v>
      </c>
    </row>
    <row r="15" spans="1:17" x14ac:dyDescent="0.35">
      <c r="E15" s="6" t="s">
        <v>520</v>
      </c>
      <c r="F15">
        <v>48</v>
      </c>
    </row>
    <row r="20" spans="2:22" x14ac:dyDescent="0.35">
      <c r="B20" s="5"/>
      <c r="C20" s="5" t="s">
        <v>1016</v>
      </c>
      <c r="D20" s="63" t="s">
        <v>1017</v>
      </c>
      <c r="E20" s="5" t="s">
        <v>1018</v>
      </c>
      <c r="F20" s="63" t="s">
        <v>1019</v>
      </c>
      <c r="G20" s="63" t="s">
        <v>1020</v>
      </c>
      <c r="H20" s="5" t="s">
        <v>1021</v>
      </c>
    </row>
    <row r="21" spans="2:22" ht="16.5" x14ac:dyDescent="0.45">
      <c r="B21" s="5" t="s">
        <v>256</v>
      </c>
      <c r="C21" s="5">
        <v>37</v>
      </c>
      <c r="D21" s="63">
        <v>31</v>
      </c>
      <c r="E21" s="5">
        <v>2</v>
      </c>
      <c r="F21" s="63">
        <v>1</v>
      </c>
      <c r="G21" s="63">
        <v>1</v>
      </c>
      <c r="H21" s="52">
        <f>C21-D21-E21-F21-G21</f>
        <v>2</v>
      </c>
      <c r="R21" s="155" t="s">
        <v>1022</v>
      </c>
      <c r="S21" s="156" t="s">
        <v>1023</v>
      </c>
      <c r="T21" s="156" t="s">
        <v>1024</v>
      </c>
      <c r="U21" s="157" t="s">
        <v>178</v>
      </c>
      <c r="V21" s="157" t="s">
        <v>1025</v>
      </c>
    </row>
    <row r="22" spans="2:22" ht="16.5" x14ac:dyDescent="0.45">
      <c r="B22" s="5" t="s">
        <v>264</v>
      </c>
      <c r="C22" s="5">
        <v>30</v>
      </c>
      <c r="D22" s="63">
        <v>24</v>
      </c>
      <c r="E22" s="5"/>
      <c r="F22" s="63"/>
      <c r="G22" s="63">
        <v>1</v>
      </c>
      <c r="H22" s="52">
        <f>C22-D22-G22</f>
        <v>5</v>
      </c>
      <c r="R22" s="148" t="s">
        <v>1026</v>
      </c>
      <c r="S22" s="149" t="s">
        <v>1027</v>
      </c>
      <c r="T22" s="149" t="s">
        <v>1028</v>
      </c>
      <c r="U22" s="149" t="s">
        <v>1029</v>
      </c>
      <c r="V22" s="149" t="s">
        <v>1030</v>
      </c>
    </row>
    <row r="23" spans="2:22" ht="16.5" x14ac:dyDescent="0.45">
      <c r="B23" s="5"/>
      <c r="C23" s="5"/>
      <c r="D23" s="5"/>
      <c r="R23" s="150"/>
      <c r="S23" s="151"/>
      <c r="T23" s="159" t="s">
        <v>1031</v>
      </c>
      <c r="U23" s="152" t="s">
        <v>1032</v>
      </c>
      <c r="V23" s="151"/>
    </row>
    <row r="24" spans="2:22" ht="16.5" x14ac:dyDescent="0.45">
      <c r="R24" s="153" t="s">
        <v>1033</v>
      </c>
      <c r="S24" s="154" t="s">
        <v>1034</v>
      </c>
      <c r="T24" s="154" t="s">
        <v>1035</v>
      </c>
      <c r="U24" s="154" t="s">
        <v>1036</v>
      </c>
      <c r="V24" s="154" t="s">
        <v>1036</v>
      </c>
    </row>
    <row r="25" spans="2:22" ht="74" x14ac:dyDescent="0.45">
      <c r="R25" s="153" t="s">
        <v>1037</v>
      </c>
      <c r="S25" s="154" t="s">
        <v>1038</v>
      </c>
      <c r="T25" s="160" t="s">
        <v>1039</v>
      </c>
      <c r="U25" s="154" t="s">
        <v>1040</v>
      </c>
      <c r="V25" s="165" t="s">
        <v>1041</v>
      </c>
    </row>
    <row r="26" spans="2:22" ht="16.5" x14ac:dyDescent="0.45">
      <c r="R26" s="153" t="s">
        <v>1042</v>
      </c>
      <c r="S26" s="154" t="s">
        <v>1038</v>
      </c>
      <c r="T26" s="154" t="s">
        <v>1043</v>
      </c>
      <c r="U26" s="154" t="s">
        <v>1044</v>
      </c>
      <c r="V26" s="154" t="s">
        <v>1045</v>
      </c>
    </row>
    <row r="27" spans="2:22" ht="16.5" x14ac:dyDescent="0.45">
      <c r="R27" s="148" t="s">
        <v>1046</v>
      </c>
      <c r="S27" s="149" t="s">
        <v>1027</v>
      </c>
      <c r="T27" s="149" t="s">
        <v>1028</v>
      </c>
      <c r="U27" s="149" t="s">
        <v>1047</v>
      </c>
      <c r="V27" s="149" t="s">
        <v>1030</v>
      </c>
    </row>
    <row r="28" spans="2:22" x14ac:dyDescent="0.35">
      <c r="R28" s="150"/>
      <c r="S28" s="151"/>
      <c r="T28" s="151"/>
      <c r="U28" s="152" t="s">
        <v>1048</v>
      </c>
      <c r="V28" s="151"/>
    </row>
    <row r="29" spans="2:22" ht="16.5" x14ac:dyDescent="0.45">
      <c r="R29" s="153" t="s">
        <v>1049</v>
      </c>
      <c r="S29" s="154" t="s">
        <v>1050</v>
      </c>
      <c r="T29" s="154" t="s">
        <v>1051</v>
      </c>
      <c r="U29" s="154" t="s">
        <v>1052</v>
      </c>
      <c r="V29" s="154" t="s">
        <v>1030</v>
      </c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6150-DAAE-4A15-BA8C-6F569DAC5628}">
  <dimension ref="A1:G31"/>
  <sheetViews>
    <sheetView topLeftCell="A29" workbookViewId="0">
      <selection activeCell="A31" sqref="A31"/>
    </sheetView>
  </sheetViews>
  <sheetFormatPr defaultRowHeight="14.5" x14ac:dyDescent="0.35"/>
  <cols>
    <col min="1" max="1" width="110.453125" style="7" bestFit="1" customWidth="1"/>
    <col min="2" max="2" width="52.26953125" style="7" customWidth="1"/>
    <col min="3" max="3" width="23" style="7" bestFit="1" customWidth="1"/>
    <col min="4" max="4" width="15.54296875" bestFit="1" customWidth="1"/>
    <col min="5" max="5" width="14" bestFit="1" customWidth="1"/>
  </cols>
  <sheetData>
    <row r="1" spans="1:7" x14ac:dyDescent="0.35">
      <c r="A1" s="11" t="s">
        <v>1053</v>
      </c>
      <c r="B1" s="11" t="s">
        <v>1054</v>
      </c>
      <c r="C1" s="11" t="s">
        <v>1055</v>
      </c>
      <c r="D1" s="11" t="s">
        <v>7</v>
      </c>
      <c r="E1" s="11" t="s">
        <v>1056</v>
      </c>
    </row>
    <row r="2" spans="1:7" x14ac:dyDescent="0.35">
      <c r="A2" s="46" t="s">
        <v>1057</v>
      </c>
      <c r="C2" s="7">
        <v>30</v>
      </c>
    </row>
    <row r="3" spans="1:7" x14ac:dyDescent="0.35">
      <c r="A3" s="46" t="s">
        <v>1058</v>
      </c>
      <c r="C3" s="7">
        <v>30</v>
      </c>
    </row>
    <row r="4" spans="1:7" x14ac:dyDescent="0.35">
      <c r="A4" s="7" t="s">
        <v>1059</v>
      </c>
      <c r="B4" s="10" t="s">
        <v>1060</v>
      </c>
      <c r="C4" s="7" t="s">
        <v>1061</v>
      </c>
      <c r="D4" t="s">
        <v>1062</v>
      </c>
      <c r="E4" t="s">
        <v>25</v>
      </c>
    </row>
    <row r="5" spans="1:7" x14ac:dyDescent="0.35">
      <c r="A5" s="7" t="s">
        <v>1063</v>
      </c>
      <c r="B5" s="10" t="s">
        <v>1064</v>
      </c>
      <c r="C5" s="7" t="s">
        <v>1065</v>
      </c>
      <c r="D5" t="s">
        <v>1066</v>
      </c>
      <c r="E5" t="s">
        <v>25</v>
      </c>
    </row>
    <row r="6" spans="1:7" x14ac:dyDescent="0.35">
      <c r="A6" s="8" t="s">
        <v>1067</v>
      </c>
      <c r="B6" s="7" t="s">
        <v>1068</v>
      </c>
      <c r="C6" s="7" t="s">
        <v>1069</v>
      </c>
      <c r="D6" t="s">
        <v>1070</v>
      </c>
      <c r="E6" t="s">
        <v>25</v>
      </c>
    </row>
    <row r="7" spans="1:7" x14ac:dyDescent="0.35">
      <c r="A7" s="8" t="s">
        <v>1067</v>
      </c>
      <c r="B7" s="7" t="s">
        <v>1071</v>
      </c>
      <c r="C7" s="7" t="s">
        <v>1072</v>
      </c>
      <c r="D7" t="s">
        <v>1073</v>
      </c>
      <c r="E7" t="s">
        <v>149</v>
      </c>
    </row>
    <row r="8" spans="1:7" x14ac:dyDescent="0.35">
      <c r="A8" s="8" t="s">
        <v>1067</v>
      </c>
      <c r="B8" s="7" t="s">
        <v>1074</v>
      </c>
      <c r="C8" s="7" t="s">
        <v>1075</v>
      </c>
      <c r="D8" t="s">
        <v>259</v>
      </c>
    </row>
    <row r="9" spans="1:7" x14ac:dyDescent="0.35">
      <c r="A9" s="7" t="s">
        <v>1076</v>
      </c>
      <c r="B9" s="9" t="s">
        <v>1077</v>
      </c>
      <c r="C9" s="7">
        <v>10</v>
      </c>
      <c r="D9" t="s">
        <v>1078</v>
      </c>
      <c r="E9" t="s">
        <v>25</v>
      </c>
    </row>
    <row r="10" spans="1:7" x14ac:dyDescent="0.35">
      <c r="A10" s="46" t="s">
        <v>1079</v>
      </c>
      <c r="B10" s="9" t="s">
        <v>1080</v>
      </c>
      <c r="C10" s="7">
        <v>420</v>
      </c>
    </row>
    <row r="11" spans="1:7" x14ac:dyDescent="0.35">
      <c r="A11" s="7" t="s">
        <v>1081</v>
      </c>
    </row>
    <row r="12" spans="1:7" x14ac:dyDescent="0.35">
      <c r="A12" s="7" t="s">
        <v>1082</v>
      </c>
      <c r="C12" s="7">
        <v>30</v>
      </c>
      <c r="D12" t="s">
        <v>1083</v>
      </c>
      <c r="E12" t="s">
        <v>25</v>
      </c>
    </row>
    <row r="13" spans="1:7" x14ac:dyDescent="0.35">
      <c r="A13" s="7" t="s">
        <v>1084</v>
      </c>
      <c r="C13" s="7">
        <v>5</v>
      </c>
      <c r="D13" t="s">
        <v>1085</v>
      </c>
      <c r="E13" t="s">
        <v>25</v>
      </c>
      <c r="G13" s="45"/>
    </row>
    <row r="14" spans="1:7" x14ac:dyDescent="0.35">
      <c r="A14" s="12" t="s">
        <v>1086</v>
      </c>
      <c r="B14" s="12" t="s">
        <v>1087</v>
      </c>
    </row>
    <row r="29" spans="1:3" x14ac:dyDescent="0.35">
      <c r="A29" s="46" t="s">
        <v>1088</v>
      </c>
      <c r="C29" s="7">
        <v>500</v>
      </c>
    </row>
    <row r="30" spans="1:3" x14ac:dyDescent="0.35">
      <c r="A30" s="47" t="s">
        <v>108</v>
      </c>
      <c r="B30" s="43" t="s">
        <v>110</v>
      </c>
      <c r="C30" s="7">
        <v>5</v>
      </c>
    </row>
    <row r="31" spans="1:3" x14ac:dyDescent="0.35">
      <c r="A31" s="46" t="s">
        <v>1089</v>
      </c>
      <c r="B31" s="76" t="s">
        <v>1090</v>
      </c>
      <c r="C31" s="7">
        <v>3</v>
      </c>
    </row>
  </sheetData>
  <hyperlinks>
    <hyperlink ref="B9" r:id="rId1" location="crumb-wrap" xr:uid="{D7D51CA5-23BA-49A8-A7B8-0E3D5814F8D3}"/>
    <hyperlink ref="B10" r:id="rId2" location="crumb-wrap " xr:uid="{63CC6CF0-48C4-4729-A615-9A2782AC5F55}"/>
    <hyperlink ref="B4" r:id="rId3" xr:uid="{A9A84E77-0A29-4A83-A980-B76D2971C1C8}"/>
    <hyperlink ref="B5" r:id="rId4" location="crumb-wrap" xr:uid="{8571B9BE-0FCA-4C09-A683-31B0A7906673}"/>
    <hyperlink ref="B30" r:id="rId5" location="crumb-wrap" xr:uid="{9719A1AE-80E6-4B7F-9A5C-4F6467ED9B9A}"/>
    <hyperlink ref="B31" r:id="rId6" xr:uid="{B00E38BB-B34B-47D8-B448-D1CDA31AF18A}"/>
  </hyperlinks>
  <pageMargins left="0.7" right="0.7" top="0.75" bottom="0.75" header="0.3" footer="0.3"/>
  <pageSetup orientation="portrait" r:id="rId7"/>
  <drawing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64C4-C614-4BDF-ACCE-1FE986196F32}">
  <dimension ref="A2:Q32"/>
  <sheetViews>
    <sheetView topLeftCell="A30" zoomScaleNormal="100" workbookViewId="0">
      <selection activeCell="L32" sqref="E32:L32"/>
    </sheetView>
  </sheetViews>
  <sheetFormatPr defaultRowHeight="14.5" x14ac:dyDescent="0.35"/>
  <cols>
    <col min="1" max="1" width="10.81640625" bestFit="1" customWidth="1"/>
    <col min="2" max="2" width="10.7265625" bestFit="1" customWidth="1"/>
    <col min="4" max="17" width="15.26953125" bestFit="1" customWidth="1"/>
  </cols>
  <sheetData>
    <row r="2" spans="1:17" ht="31" x14ac:dyDescent="0.35">
      <c r="A2" s="13" t="s">
        <v>1091</v>
      </c>
      <c r="B2" s="190" t="s">
        <v>1092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x14ac:dyDescent="0.35">
      <c r="A3" s="14" t="s">
        <v>1093</v>
      </c>
      <c r="B3" s="15" t="s">
        <v>1094</v>
      </c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35">
      <c r="A4" s="183">
        <v>1</v>
      </c>
      <c r="B4" s="19" t="s">
        <v>1095</v>
      </c>
      <c r="C4" s="19"/>
      <c r="D4" s="20" t="s">
        <v>1096</v>
      </c>
      <c r="E4" s="20" t="s">
        <v>1097</v>
      </c>
      <c r="F4" s="20" t="s">
        <v>1098</v>
      </c>
      <c r="G4" s="20" t="s">
        <v>1099</v>
      </c>
      <c r="H4" s="20" t="s">
        <v>1100</v>
      </c>
      <c r="I4" s="20" t="s">
        <v>1101</v>
      </c>
      <c r="J4" s="20" t="s">
        <v>1102</v>
      </c>
      <c r="K4" s="20" t="s">
        <v>1103</v>
      </c>
      <c r="L4" s="20" t="s">
        <v>1104</v>
      </c>
      <c r="M4" s="20" t="s">
        <v>1105</v>
      </c>
      <c r="N4" s="20" t="s">
        <v>1106</v>
      </c>
      <c r="O4" s="20" t="s">
        <v>1107</v>
      </c>
      <c r="P4" s="20" t="s">
        <v>1108</v>
      </c>
      <c r="Q4" s="20" t="s">
        <v>1109</v>
      </c>
    </row>
    <row r="5" spans="1:17" x14ac:dyDescent="0.35">
      <c r="A5" s="183"/>
      <c r="B5" s="184" t="s">
        <v>1110</v>
      </c>
      <c r="C5" s="191"/>
      <c r="D5" s="21" t="s">
        <v>1111</v>
      </c>
      <c r="E5" s="21" t="s">
        <v>1112</v>
      </c>
      <c r="F5" s="21" t="s">
        <v>1113</v>
      </c>
      <c r="G5" s="21" t="s">
        <v>1114</v>
      </c>
      <c r="H5" s="21" t="s">
        <v>1115</v>
      </c>
      <c r="I5" s="22" t="s">
        <v>1116</v>
      </c>
      <c r="J5" s="23" t="s">
        <v>1117</v>
      </c>
      <c r="K5" s="23" t="s">
        <v>1118</v>
      </c>
      <c r="L5" s="22" t="s">
        <v>1119</v>
      </c>
      <c r="M5" s="22" t="s">
        <v>1120</v>
      </c>
      <c r="N5" s="23" t="s">
        <v>1121</v>
      </c>
      <c r="O5" s="23" t="s">
        <v>1122</v>
      </c>
      <c r="P5" s="24" t="s">
        <v>1123</v>
      </c>
      <c r="Q5" s="24" t="s">
        <v>1124</v>
      </c>
    </row>
    <row r="6" spans="1:17" x14ac:dyDescent="0.35">
      <c r="A6" s="183"/>
      <c r="B6" s="186" t="s">
        <v>1125</v>
      </c>
      <c r="C6" s="189"/>
      <c r="D6" s="21" t="s">
        <v>1126</v>
      </c>
      <c r="E6" s="21" t="s">
        <v>1127</v>
      </c>
      <c r="F6" s="21" t="s">
        <v>1128</v>
      </c>
      <c r="G6" s="21" t="s">
        <v>1129</v>
      </c>
      <c r="H6" s="21" t="s">
        <v>1130</v>
      </c>
      <c r="I6" s="22" t="s">
        <v>1131</v>
      </c>
      <c r="J6" s="23" t="s">
        <v>1132</v>
      </c>
      <c r="K6" s="23" t="s">
        <v>1133</v>
      </c>
      <c r="L6" s="22" t="s">
        <v>1134</v>
      </c>
      <c r="M6" s="22" t="s">
        <v>1135</v>
      </c>
      <c r="N6" s="23" t="s">
        <v>1136</v>
      </c>
      <c r="O6" s="23" t="s">
        <v>1137</v>
      </c>
      <c r="P6" s="24" t="s">
        <v>1138</v>
      </c>
      <c r="Q6" s="24" t="s">
        <v>1139</v>
      </c>
    </row>
    <row r="7" spans="1:17" x14ac:dyDescent="0.35">
      <c r="A7" s="183"/>
      <c r="B7" s="184" t="s">
        <v>1140</v>
      </c>
      <c r="C7" s="191"/>
      <c r="D7" s="192" t="s">
        <v>1141</v>
      </c>
      <c r="E7" s="192" t="s">
        <v>1142</v>
      </c>
      <c r="F7" s="192" t="s">
        <v>1143</v>
      </c>
      <c r="G7" s="192" t="s">
        <v>1144</v>
      </c>
      <c r="H7" s="192" t="s">
        <v>1145</v>
      </c>
      <c r="I7" s="194" t="s">
        <v>1146</v>
      </c>
      <c r="J7" s="25" t="s">
        <v>1147</v>
      </c>
      <c r="K7" s="25" t="s">
        <v>1148</v>
      </c>
      <c r="L7" s="194" t="s">
        <v>1149</v>
      </c>
      <c r="M7" s="194" t="s">
        <v>1150</v>
      </c>
      <c r="N7" s="25" t="s">
        <v>1151</v>
      </c>
      <c r="O7" s="25" t="s">
        <v>1152</v>
      </c>
      <c r="P7" s="194" t="s">
        <v>1153</v>
      </c>
      <c r="Q7" s="194" t="s">
        <v>1154</v>
      </c>
    </row>
    <row r="8" spans="1:17" x14ac:dyDescent="0.35">
      <c r="A8" s="183"/>
      <c r="B8" s="186" t="s">
        <v>1155</v>
      </c>
      <c r="C8" s="189"/>
      <c r="D8" s="193"/>
      <c r="E8" s="193"/>
      <c r="F8" s="193"/>
      <c r="G8" s="193"/>
      <c r="H8" s="193"/>
      <c r="I8" s="195"/>
      <c r="J8" s="25" t="s">
        <v>1156</v>
      </c>
      <c r="K8" s="25" t="s">
        <v>1157</v>
      </c>
      <c r="L8" s="196"/>
      <c r="M8" s="196"/>
      <c r="N8" s="25" t="s">
        <v>1158</v>
      </c>
      <c r="O8" s="25" t="s">
        <v>1159</v>
      </c>
      <c r="P8" s="196"/>
      <c r="Q8" s="196"/>
    </row>
    <row r="9" spans="1:17" x14ac:dyDescent="0.35">
      <c r="A9" s="188">
        <v>2</v>
      </c>
      <c r="B9" s="19" t="s">
        <v>1095</v>
      </c>
      <c r="C9" s="19"/>
      <c r="D9" s="26"/>
      <c r="E9" s="26"/>
      <c r="F9" s="26"/>
      <c r="G9" s="26"/>
      <c r="H9" s="26"/>
      <c r="I9" s="26"/>
      <c r="J9" s="27" t="s">
        <v>1102</v>
      </c>
      <c r="K9" s="27" t="s">
        <v>1103</v>
      </c>
      <c r="L9" s="27" t="s">
        <v>1104</v>
      </c>
      <c r="M9" s="27" t="s">
        <v>1105</v>
      </c>
      <c r="N9" s="27" t="s">
        <v>1106</v>
      </c>
      <c r="O9" s="27" t="s">
        <v>1107</v>
      </c>
      <c r="P9" s="27" t="s">
        <v>1108</v>
      </c>
      <c r="Q9" s="27" t="s">
        <v>1109</v>
      </c>
    </row>
    <row r="10" spans="1:17" x14ac:dyDescent="0.35">
      <c r="A10" s="188"/>
      <c r="B10" s="184" t="s">
        <v>1160</v>
      </c>
      <c r="C10" s="185"/>
      <c r="D10" s="26"/>
      <c r="E10" s="26"/>
      <c r="F10" s="26"/>
      <c r="G10" s="26"/>
      <c r="H10" s="26"/>
      <c r="I10" s="26"/>
      <c r="J10" s="28" t="s">
        <v>1161</v>
      </c>
      <c r="K10" s="28" t="s">
        <v>1162</v>
      </c>
      <c r="L10" s="28" t="s">
        <v>1163</v>
      </c>
      <c r="M10" s="28" t="s">
        <v>1164</v>
      </c>
      <c r="N10" s="28" t="s">
        <v>1165</v>
      </c>
      <c r="O10" s="28" t="s">
        <v>1166</v>
      </c>
      <c r="P10" s="29" t="s">
        <v>1167</v>
      </c>
      <c r="Q10" s="28" t="s">
        <v>1168</v>
      </c>
    </row>
    <row r="11" spans="1:17" x14ac:dyDescent="0.35">
      <c r="A11" s="188"/>
      <c r="B11" s="186" t="s">
        <v>1110</v>
      </c>
      <c r="C11" s="187"/>
      <c r="D11" s="26"/>
      <c r="E11" s="26"/>
      <c r="F11" s="26"/>
      <c r="G11" s="26"/>
      <c r="H11" s="26"/>
      <c r="I11" s="26"/>
      <c r="J11" s="28" t="s">
        <v>1169</v>
      </c>
      <c r="K11" s="28" t="s">
        <v>1170</v>
      </c>
      <c r="L11" s="29" t="s">
        <v>1171</v>
      </c>
      <c r="M11" s="28" t="s">
        <v>1172</v>
      </c>
      <c r="N11" s="28" t="s">
        <v>1173</v>
      </c>
      <c r="O11" s="28" t="s">
        <v>1174</v>
      </c>
      <c r="P11" s="28" t="s">
        <v>1175</v>
      </c>
      <c r="Q11" s="28" t="s">
        <v>1176</v>
      </c>
    </row>
    <row r="12" spans="1:17" x14ac:dyDescent="0.35">
      <c r="A12" s="188"/>
      <c r="B12" s="184" t="s">
        <v>1125</v>
      </c>
      <c r="C12" s="185"/>
      <c r="D12" s="26"/>
      <c r="E12" s="26"/>
      <c r="F12" s="26"/>
      <c r="G12" s="26"/>
      <c r="H12" s="26"/>
      <c r="I12" s="26"/>
      <c r="J12" s="28" t="s">
        <v>1177</v>
      </c>
      <c r="K12" s="28" t="s">
        <v>1178</v>
      </c>
      <c r="L12" s="28" t="s">
        <v>1179</v>
      </c>
      <c r="M12" s="29" t="s">
        <v>1180</v>
      </c>
      <c r="N12" s="28" t="s">
        <v>1181</v>
      </c>
      <c r="O12" s="28" t="s">
        <v>1182</v>
      </c>
      <c r="P12" s="28" t="s">
        <v>1183</v>
      </c>
      <c r="Q12" s="28" t="s">
        <v>1184</v>
      </c>
    </row>
    <row r="13" spans="1:17" x14ac:dyDescent="0.35">
      <c r="A13" s="188"/>
      <c r="B13" s="186" t="s">
        <v>1140</v>
      </c>
      <c r="C13" s="187"/>
      <c r="D13" s="26"/>
      <c r="E13" s="26"/>
      <c r="F13" s="26"/>
      <c r="G13" s="26"/>
      <c r="H13" s="26"/>
      <c r="I13" s="26"/>
      <c r="J13" s="30" t="s">
        <v>1185</v>
      </c>
      <c r="K13" s="30" t="s">
        <v>1186</v>
      </c>
      <c r="L13" s="30" t="s">
        <v>1187</v>
      </c>
      <c r="M13" s="30" t="s">
        <v>1188</v>
      </c>
      <c r="N13" s="30" t="s">
        <v>1189</v>
      </c>
      <c r="O13" s="30" t="s">
        <v>1190</v>
      </c>
      <c r="P13" s="30" t="s">
        <v>1191</v>
      </c>
      <c r="Q13" s="30" t="s">
        <v>1192</v>
      </c>
    </row>
    <row r="14" spans="1:17" x14ac:dyDescent="0.35">
      <c r="A14" s="188"/>
      <c r="B14" s="184" t="s">
        <v>1155</v>
      </c>
      <c r="C14" s="185"/>
      <c r="D14" s="26"/>
      <c r="E14" s="26"/>
      <c r="F14" s="26"/>
      <c r="G14" s="26"/>
      <c r="H14" s="26"/>
      <c r="I14" s="26"/>
      <c r="J14" s="30" t="s">
        <v>1193</v>
      </c>
      <c r="K14" s="30" t="s">
        <v>1194</v>
      </c>
      <c r="L14" s="30" t="s">
        <v>1195</v>
      </c>
      <c r="M14" s="30" t="s">
        <v>1196</v>
      </c>
      <c r="N14" s="30" t="s">
        <v>1197</v>
      </c>
      <c r="O14" s="30" t="s">
        <v>1198</v>
      </c>
      <c r="P14" s="30" t="s">
        <v>1199</v>
      </c>
      <c r="Q14" s="30" t="s">
        <v>1200</v>
      </c>
    </row>
    <row r="15" spans="1:17" x14ac:dyDescent="0.35">
      <c r="A15" s="183">
        <v>3</v>
      </c>
      <c r="B15" s="19" t="s">
        <v>1095</v>
      </c>
      <c r="C15" s="19"/>
      <c r="D15" s="26"/>
      <c r="E15" s="27" t="s">
        <v>1097</v>
      </c>
      <c r="F15" s="27" t="s">
        <v>1098</v>
      </c>
      <c r="G15" s="27" t="s">
        <v>1099</v>
      </c>
      <c r="H15" s="27" t="s">
        <v>1100</v>
      </c>
      <c r="I15" s="27" t="s">
        <v>1101</v>
      </c>
      <c r="J15" s="27" t="s">
        <v>1102</v>
      </c>
      <c r="K15" s="27" t="s">
        <v>1103</v>
      </c>
      <c r="L15" s="27" t="s">
        <v>1104</v>
      </c>
      <c r="M15" s="27" t="s">
        <v>1105</v>
      </c>
      <c r="N15" s="27" t="s">
        <v>1106</v>
      </c>
      <c r="O15" s="27" t="s">
        <v>1107</v>
      </c>
      <c r="P15" s="27" t="s">
        <v>1108</v>
      </c>
      <c r="Q15" s="27" t="s">
        <v>1109</v>
      </c>
    </row>
    <row r="16" spans="1:17" x14ac:dyDescent="0.35">
      <c r="A16" s="183"/>
      <c r="B16" s="184" t="s">
        <v>1160</v>
      </c>
      <c r="C16" s="185"/>
      <c r="D16" s="26"/>
      <c r="E16" s="31" t="s">
        <v>1201</v>
      </c>
      <c r="F16" s="31" t="s">
        <v>1202</v>
      </c>
      <c r="G16" s="31" t="s">
        <v>1203</v>
      </c>
      <c r="H16" s="32" t="s">
        <v>1204</v>
      </c>
      <c r="I16" s="32" t="s">
        <v>1205</v>
      </c>
      <c r="J16" s="32" t="s">
        <v>1206</v>
      </c>
      <c r="K16" s="32" t="s">
        <v>1207</v>
      </c>
      <c r="L16" s="32" t="s">
        <v>1208</v>
      </c>
      <c r="M16" s="32" t="s">
        <v>1209</v>
      </c>
      <c r="N16" s="32" t="s">
        <v>1210</v>
      </c>
      <c r="O16" s="32" t="s">
        <v>1211</v>
      </c>
      <c r="P16" s="32" t="s">
        <v>1212</v>
      </c>
      <c r="Q16" s="32" t="s">
        <v>1213</v>
      </c>
    </row>
    <row r="17" spans="1:17" x14ac:dyDescent="0.35">
      <c r="A17" s="183"/>
      <c r="B17" s="186" t="s">
        <v>1110</v>
      </c>
      <c r="C17" s="187"/>
      <c r="D17" s="26"/>
      <c r="E17" s="31" t="s">
        <v>1214</v>
      </c>
      <c r="F17" s="31" t="s">
        <v>1215</v>
      </c>
      <c r="G17" s="31" t="s">
        <v>1216</v>
      </c>
      <c r="H17" s="32" t="s">
        <v>1217</v>
      </c>
      <c r="I17" s="32" t="s">
        <v>1218</v>
      </c>
      <c r="J17" s="32" t="s">
        <v>1219</v>
      </c>
      <c r="K17" s="32" t="s">
        <v>1220</v>
      </c>
      <c r="L17" s="32" t="s">
        <v>1221</v>
      </c>
      <c r="M17" s="32" t="s">
        <v>1222</v>
      </c>
      <c r="N17" s="32" t="s">
        <v>1223</v>
      </c>
      <c r="O17" s="32" t="s">
        <v>1224</v>
      </c>
      <c r="P17" s="32" t="s">
        <v>1225</v>
      </c>
      <c r="Q17" s="32" t="s">
        <v>1226</v>
      </c>
    </row>
    <row r="18" spans="1:17" x14ac:dyDescent="0.35">
      <c r="A18" s="183"/>
      <c r="B18" s="184" t="s">
        <v>1125</v>
      </c>
      <c r="C18" s="185"/>
      <c r="D18" s="26"/>
      <c r="E18" s="31" t="s">
        <v>1227</v>
      </c>
      <c r="F18" s="31" t="s">
        <v>1228</v>
      </c>
      <c r="G18" s="31" t="s">
        <v>1229</v>
      </c>
      <c r="H18" s="32" t="s">
        <v>1230</v>
      </c>
      <c r="I18" s="32" t="s">
        <v>1231</v>
      </c>
      <c r="J18" s="32" t="s">
        <v>1232</v>
      </c>
      <c r="K18" s="32" t="s">
        <v>1233</v>
      </c>
      <c r="L18" s="32" t="s">
        <v>1234</v>
      </c>
      <c r="M18" s="32" t="s">
        <v>1235</v>
      </c>
      <c r="N18" s="32" t="s">
        <v>1236</v>
      </c>
      <c r="O18" s="32" t="s">
        <v>1237</v>
      </c>
      <c r="P18" s="32" t="s">
        <v>1238</v>
      </c>
      <c r="Q18" s="32" t="s">
        <v>1239</v>
      </c>
    </row>
    <row r="19" spans="1:17" x14ac:dyDescent="0.35">
      <c r="A19" s="183"/>
      <c r="B19" s="186" t="s">
        <v>1140</v>
      </c>
      <c r="C19" s="187"/>
      <c r="D19" s="26"/>
      <c r="E19" s="33" t="s">
        <v>1240</v>
      </c>
      <c r="F19" s="33" t="s">
        <v>1241</v>
      </c>
      <c r="G19" s="33" t="s">
        <v>1242</v>
      </c>
      <c r="H19" s="77" t="s">
        <v>1243</v>
      </c>
      <c r="I19" s="77" t="s">
        <v>1244</v>
      </c>
      <c r="J19" s="77" t="s">
        <v>1245</v>
      </c>
      <c r="K19" s="77" t="s">
        <v>1246</v>
      </c>
      <c r="L19" s="77" t="s">
        <v>1247</v>
      </c>
      <c r="M19" s="77" t="s">
        <v>1248</v>
      </c>
      <c r="N19" s="77" t="s">
        <v>1249</v>
      </c>
      <c r="O19" s="77" t="s">
        <v>1250</v>
      </c>
      <c r="P19" s="77" t="s">
        <v>1251</v>
      </c>
      <c r="Q19" s="77" t="s">
        <v>1252</v>
      </c>
    </row>
    <row r="20" spans="1:17" x14ac:dyDescent="0.35">
      <c r="A20" s="183"/>
      <c r="B20" s="184" t="s">
        <v>1155</v>
      </c>
      <c r="C20" s="185"/>
      <c r="D20" s="26"/>
      <c r="E20" s="33" t="s">
        <v>1253</v>
      </c>
      <c r="F20" s="33" t="s">
        <v>1254</v>
      </c>
      <c r="G20" s="33" t="s">
        <v>1255</v>
      </c>
      <c r="H20" s="77" t="s">
        <v>1256</v>
      </c>
      <c r="I20" s="77" t="s">
        <v>1257</v>
      </c>
      <c r="J20" s="77" t="s">
        <v>1258</v>
      </c>
      <c r="K20" s="77" t="s">
        <v>1259</v>
      </c>
      <c r="L20" s="77" t="s">
        <v>1260</v>
      </c>
      <c r="M20" s="77" t="s">
        <v>1261</v>
      </c>
      <c r="N20" s="77" t="s">
        <v>1262</v>
      </c>
      <c r="O20" s="77" t="s">
        <v>1263</v>
      </c>
      <c r="P20" s="77" t="s">
        <v>1264</v>
      </c>
      <c r="Q20" s="77" t="s">
        <v>1265</v>
      </c>
    </row>
    <row r="21" spans="1:17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35">
      <c r="A23" s="16"/>
      <c r="B23" s="16"/>
      <c r="C23" s="16"/>
      <c r="D23" s="16"/>
      <c r="E23" s="16"/>
      <c r="F23" s="16"/>
      <c r="G23" s="16"/>
      <c r="H23" s="16"/>
      <c r="I23" s="34" t="s">
        <v>82</v>
      </c>
      <c r="J23" s="16"/>
      <c r="K23" s="16"/>
      <c r="L23" s="16"/>
      <c r="M23" s="16"/>
      <c r="N23" s="16"/>
      <c r="O23" s="16"/>
      <c r="P23" s="16"/>
      <c r="Q23" s="16"/>
    </row>
    <row r="24" spans="1:17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35">
      <c r="A25" s="16"/>
      <c r="B25" s="16"/>
      <c r="C25" s="16"/>
      <c r="D25" s="177" t="s">
        <v>1266</v>
      </c>
      <c r="E25" s="178"/>
      <c r="F25" s="177" t="s">
        <v>1267</v>
      </c>
      <c r="G25" s="178"/>
      <c r="H25" s="177" t="s">
        <v>1268</v>
      </c>
      <c r="I25" s="178"/>
      <c r="J25" s="177" t="s">
        <v>1269</v>
      </c>
      <c r="K25" s="178"/>
      <c r="L25" s="177" t="s">
        <v>1270</v>
      </c>
      <c r="M25" s="178"/>
      <c r="N25" s="177" t="s">
        <v>1271</v>
      </c>
      <c r="O25" s="178"/>
      <c r="P25" s="177" t="s">
        <v>1272</v>
      </c>
      <c r="Q25" s="178"/>
    </row>
    <row r="26" spans="1:17" x14ac:dyDescent="0.35">
      <c r="A26" s="16"/>
      <c r="B26" s="16"/>
      <c r="C26" s="16"/>
      <c r="D26" s="179"/>
      <c r="E26" s="180"/>
      <c r="F26" s="179"/>
      <c r="G26" s="180"/>
      <c r="H26" s="181" t="s">
        <v>1273</v>
      </c>
      <c r="I26" s="182"/>
      <c r="J26" s="181" t="s">
        <v>1273</v>
      </c>
      <c r="K26" s="182"/>
      <c r="L26" s="181" t="s">
        <v>1273</v>
      </c>
      <c r="M26" s="182"/>
      <c r="N26" s="181" t="s">
        <v>1273</v>
      </c>
      <c r="O26" s="182"/>
      <c r="P26" s="181" t="s">
        <v>1273</v>
      </c>
      <c r="Q26" s="182"/>
    </row>
    <row r="27" spans="1:17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35" t="s">
        <v>1274</v>
      </c>
      <c r="K28" s="35" t="s">
        <v>1275</v>
      </c>
      <c r="L28" s="35" t="s">
        <v>1276</v>
      </c>
      <c r="M28" s="35" t="s">
        <v>1277</v>
      </c>
      <c r="N28" s="35" t="s">
        <v>1278</v>
      </c>
      <c r="O28" s="35" t="s">
        <v>1279</v>
      </c>
      <c r="P28" s="35" t="s">
        <v>1280</v>
      </c>
      <c r="Q28" s="35" t="s">
        <v>1281</v>
      </c>
    </row>
    <row r="29" spans="1:17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37" t="s">
        <v>1273</v>
      </c>
      <c r="K29" s="36"/>
      <c r="L29" s="37" t="s">
        <v>1273</v>
      </c>
      <c r="M29" s="37" t="s">
        <v>1273</v>
      </c>
      <c r="N29" s="37" t="s">
        <v>1273</v>
      </c>
      <c r="O29" s="36"/>
      <c r="P29" s="37" t="s">
        <v>1273</v>
      </c>
      <c r="Q29" s="37" t="s">
        <v>1273</v>
      </c>
    </row>
    <row r="30" spans="1:17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35">
      <c r="A31" s="16"/>
      <c r="B31" s="16"/>
      <c r="C31" s="16"/>
      <c r="D31" s="16"/>
      <c r="E31" s="35" t="s">
        <v>1282</v>
      </c>
      <c r="F31" s="35" t="s">
        <v>1283</v>
      </c>
      <c r="G31" s="35" t="s">
        <v>1284</v>
      </c>
      <c r="H31" s="35" t="s">
        <v>1285</v>
      </c>
      <c r="I31" s="35" t="s">
        <v>1286</v>
      </c>
      <c r="J31" s="35" t="s">
        <v>1287</v>
      </c>
      <c r="K31" s="35" t="s">
        <v>1288</v>
      </c>
      <c r="L31" s="35" t="s">
        <v>1289</v>
      </c>
      <c r="M31" s="35" t="s">
        <v>1290</v>
      </c>
      <c r="N31" s="35" t="s">
        <v>1291</v>
      </c>
      <c r="O31" s="35" t="s">
        <v>1292</v>
      </c>
      <c r="P31" s="35" t="s">
        <v>1293</v>
      </c>
      <c r="Q31" s="35" t="s">
        <v>1294</v>
      </c>
    </row>
    <row r="32" spans="1:17" x14ac:dyDescent="0.35">
      <c r="A32" s="16"/>
      <c r="B32" s="16"/>
      <c r="C32" s="16"/>
      <c r="D32" s="16"/>
      <c r="E32" s="35" t="s">
        <v>1282</v>
      </c>
      <c r="F32" s="35" t="s">
        <v>1283</v>
      </c>
      <c r="G32" s="35" t="s">
        <v>1284</v>
      </c>
      <c r="H32" s="35" t="s">
        <v>1285</v>
      </c>
      <c r="I32" s="35" t="s">
        <v>1286</v>
      </c>
      <c r="J32" s="35" t="s">
        <v>1287</v>
      </c>
      <c r="K32" s="35" t="s">
        <v>1288</v>
      </c>
      <c r="L32" s="35" t="s">
        <v>1289</v>
      </c>
      <c r="M32" s="37" t="s">
        <v>1273</v>
      </c>
      <c r="N32" s="37" t="s">
        <v>1273</v>
      </c>
      <c r="O32" s="37" t="s">
        <v>1273</v>
      </c>
      <c r="P32" s="37" t="s">
        <v>1273</v>
      </c>
      <c r="Q32" s="37" t="s">
        <v>1273</v>
      </c>
    </row>
  </sheetData>
  <mergeCells count="42">
    <mergeCell ref="B8:C8"/>
    <mergeCell ref="B2:Q2"/>
    <mergeCell ref="A4:A8"/>
    <mergeCell ref="B5:C5"/>
    <mergeCell ref="B6:C6"/>
    <mergeCell ref="B7:C7"/>
    <mergeCell ref="D7:D8"/>
    <mergeCell ref="E7:E8"/>
    <mergeCell ref="F7:F8"/>
    <mergeCell ref="G7:G8"/>
    <mergeCell ref="H7:H8"/>
    <mergeCell ref="I7:I8"/>
    <mergeCell ref="L7:L8"/>
    <mergeCell ref="M7:M8"/>
    <mergeCell ref="P7:P8"/>
    <mergeCell ref="Q7:Q8"/>
    <mergeCell ref="A9:A14"/>
    <mergeCell ref="B10:C10"/>
    <mergeCell ref="B11:C11"/>
    <mergeCell ref="B12:C12"/>
    <mergeCell ref="B13:C13"/>
    <mergeCell ref="B14:C14"/>
    <mergeCell ref="A15:A20"/>
    <mergeCell ref="B16:C16"/>
    <mergeCell ref="B17:C17"/>
    <mergeCell ref="B18:C18"/>
    <mergeCell ref="B19:C19"/>
    <mergeCell ref="B20:C20"/>
    <mergeCell ref="P25:Q25"/>
    <mergeCell ref="D26:E26"/>
    <mergeCell ref="F26:G26"/>
    <mergeCell ref="H26:I26"/>
    <mergeCell ref="J26:K26"/>
    <mergeCell ref="L26:M26"/>
    <mergeCell ref="N26:O26"/>
    <mergeCell ref="P26:Q26"/>
    <mergeCell ref="D25:E25"/>
    <mergeCell ref="F25:G25"/>
    <mergeCell ref="H25:I25"/>
    <mergeCell ref="J25:K25"/>
    <mergeCell ref="L25:M25"/>
    <mergeCell ref="N25:O25"/>
  </mergeCells>
  <hyperlinks>
    <hyperlink ref="A2" r:id="rId1" display="../../../../../:w:/r/sites/DEO-ClusterAdmin/Shared Documents/CI Standarization/DeploymentTracker/1_ChassisMapHelp.docx?d=wcacfee225edb4d0a9d37ffdf6b1b6773&amp;csf=1&amp;web=1&amp;e=BaI5Kf" xr:uid="{4F8E24C3-4C85-4840-BEF0-2183DBFE5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D1BC-C252-4B2F-BB19-BBD5D4A48E32}">
  <sheetPr filterMode="1"/>
  <dimension ref="A1:F47"/>
  <sheetViews>
    <sheetView workbookViewId="0">
      <selection activeCell="E48" sqref="E48"/>
    </sheetView>
  </sheetViews>
  <sheetFormatPr defaultRowHeight="14.5" x14ac:dyDescent="0.35"/>
  <cols>
    <col min="1" max="1" width="9.1796875" style="88"/>
    <col min="2" max="2" width="97.7265625" style="88" customWidth="1"/>
    <col min="3" max="3" width="14.7265625" style="88" bestFit="1" customWidth="1"/>
    <col min="4" max="4" width="14.1796875" style="88" bestFit="1" customWidth="1"/>
    <col min="5" max="5" width="9.1796875" style="88"/>
  </cols>
  <sheetData>
    <row r="1" spans="1:5" x14ac:dyDescent="0.35">
      <c r="A1" s="44" t="s">
        <v>112</v>
      </c>
      <c r="B1" s="44" t="s">
        <v>40</v>
      </c>
      <c r="C1" s="44" t="s">
        <v>113</v>
      </c>
      <c r="D1" s="44" t="s">
        <v>114</v>
      </c>
      <c r="E1" s="44" t="s">
        <v>7</v>
      </c>
    </row>
    <row r="2" spans="1:5" hidden="1" x14ac:dyDescent="0.35">
      <c r="A2" s="88" t="s">
        <v>115</v>
      </c>
      <c r="B2" s="88" t="s">
        <v>116</v>
      </c>
      <c r="C2" s="88" t="s">
        <v>117</v>
      </c>
      <c r="E2" s="88" t="s">
        <v>85</v>
      </c>
    </row>
    <row r="3" spans="1:5" x14ac:dyDescent="0.35">
      <c r="A3" s="88" t="s">
        <v>115</v>
      </c>
      <c r="B3" s="88" t="s">
        <v>118</v>
      </c>
      <c r="C3" s="88" t="s">
        <v>117</v>
      </c>
    </row>
    <row r="4" spans="1:5" x14ac:dyDescent="0.35">
      <c r="A4" s="88" t="s">
        <v>115</v>
      </c>
      <c r="B4" s="88" t="s">
        <v>119</v>
      </c>
      <c r="C4" s="88" t="s">
        <v>117</v>
      </c>
    </row>
    <row r="5" spans="1:5" hidden="1" x14ac:dyDescent="0.35">
      <c r="A5" s="88" t="s">
        <v>115</v>
      </c>
      <c r="B5" s="88" t="s">
        <v>120</v>
      </c>
      <c r="C5" s="88" t="s">
        <v>117</v>
      </c>
      <c r="E5" s="88" t="s">
        <v>85</v>
      </c>
    </row>
    <row r="6" spans="1:5" hidden="1" x14ac:dyDescent="0.35">
      <c r="A6" s="88" t="s">
        <v>115</v>
      </c>
      <c r="B6" s="88" t="s">
        <v>121</v>
      </c>
      <c r="C6" s="88" t="s">
        <v>29</v>
      </c>
      <c r="D6" s="88" t="s">
        <v>35</v>
      </c>
      <c r="E6" s="88" t="s">
        <v>85</v>
      </c>
    </row>
    <row r="7" spans="1:5" hidden="1" x14ac:dyDescent="0.35">
      <c r="A7" s="88" t="s">
        <v>96</v>
      </c>
      <c r="B7" s="88" t="s">
        <v>122</v>
      </c>
      <c r="C7" s="88" t="s">
        <v>29</v>
      </c>
      <c r="E7" s="88" t="s">
        <v>85</v>
      </c>
    </row>
    <row r="8" spans="1:5" hidden="1" x14ac:dyDescent="0.35">
      <c r="A8" s="88" t="s">
        <v>96</v>
      </c>
      <c r="B8" s="88" t="s">
        <v>123</v>
      </c>
      <c r="C8" s="88" t="s">
        <v>29</v>
      </c>
      <c r="E8" s="88" t="s">
        <v>85</v>
      </c>
    </row>
    <row r="9" spans="1:5" hidden="1" x14ac:dyDescent="0.35">
      <c r="A9" s="88" t="s">
        <v>96</v>
      </c>
      <c r="B9" s="88" t="s">
        <v>124</v>
      </c>
      <c r="C9" s="88" t="s">
        <v>75</v>
      </c>
      <c r="E9" s="88" t="s">
        <v>85</v>
      </c>
    </row>
    <row r="10" spans="1:5" hidden="1" x14ac:dyDescent="0.35">
      <c r="A10" s="88" t="s">
        <v>125</v>
      </c>
      <c r="B10" s="88" t="s">
        <v>126</v>
      </c>
      <c r="C10" s="88" t="s">
        <v>20</v>
      </c>
      <c r="D10" s="88" t="s">
        <v>25</v>
      </c>
      <c r="E10" s="88" t="s">
        <v>85</v>
      </c>
    </row>
    <row r="11" spans="1:5" hidden="1" x14ac:dyDescent="0.35">
      <c r="A11" s="88" t="s">
        <v>84</v>
      </c>
      <c r="B11" s="88" t="s">
        <v>127</v>
      </c>
      <c r="C11" s="88" t="s">
        <v>20</v>
      </c>
      <c r="D11" s="88" t="s">
        <v>33</v>
      </c>
      <c r="E11" s="88" t="s">
        <v>85</v>
      </c>
    </row>
    <row r="12" spans="1:5" hidden="1" x14ac:dyDescent="0.35">
      <c r="A12" s="88" t="s">
        <v>12</v>
      </c>
      <c r="B12" s="88" t="s">
        <v>128</v>
      </c>
      <c r="C12" s="88" t="s">
        <v>48</v>
      </c>
      <c r="E12" s="88" t="s">
        <v>85</v>
      </c>
    </row>
    <row r="13" spans="1:5" hidden="1" x14ac:dyDescent="0.35">
      <c r="A13" s="88" t="s">
        <v>12</v>
      </c>
      <c r="B13" s="88" t="s">
        <v>129</v>
      </c>
      <c r="C13" s="88" t="s">
        <v>48</v>
      </c>
      <c r="E13" s="88" t="s">
        <v>85</v>
      </c>
    </row>
    <row r="14" spans="1:5" hidden="1" x14ac:dyDescent="0.35">
      <c r="A14" s="88" t="s">
        <v>12</v>
      </c>
      <c r="B14" s="88" t="s">
        <v>130</v>
      </c>
      <c r="C14" s="88" t="s">
        <v>48</v>
      </c>
      <c r="E14" s="88" t="s">
        <v>85</v>
      </c>
    </row>
    <row r="15" spans="1:5" hidden="1" x14ac:dyDescent="0.35">
      <c r="A15" s="88" t="s">
        <v>12</v>
      </c>
      <c r="B15" s="88" t="s">
        <v>131</v>
      </c>
      <c r="C15" s="88" t="s">
        <v>44</v>
      </c>
      <c r="E15" s="88" t="s">
        <v>85</v>
      </c>
    </row>
    <row r="16" spans="1:5" hidden="1" x14ac:dyDescent="0.35">
      <c r="A16" s="88" t="s">
        <v>12</v>
      </c>
      <c r="B16" s="88" t="s">
        <v>132</v>
      </c>
      <c r="C16" s="88" t="s">
        <v>75</v>
      </c>
      <c r="E16" s="88" t="s">
        <v>85</v>
      </c>
    </row>
    <row r="17" spans="1:6" hidden="1" x14ac:dyDescent="0.35">
      <c r="A17" s="88" t="s">
        <v>12</v>
      </c>
      <c r="B17" s="88" t="s">
        <v>133</v>
      </c>
      <c r="C17" s="88" t="s">
        <v>23</v>
      </c>
      <c r="E17" s="88" t="s">
        <v>85</v>
      </c>
    </row>
    <row r="18" spans="1:6" hidden="1" x14ac:dyDescent="0.35">
      <c r="A18" s="88" t="s">
        <v>12</v>
      </c>
      <c r="B18" s="88" t="s">
        <v>134</v>
      </c>
      <c r="C18" s="88" t="s">
        <v>48</v>
      </c>
      <c r="E18" s="88" t="s">
        <v>85</v>
      </c>
    </row>
    <row r="19" spans="1:6" hidden="1" x14ac:dyDescent="0.35">
      <c r="A19" s="88" t="s">
        <v>135</v>
      </c>
      <c r="B19" s="88" t="s">
        <v>136</v>
      </c>
      <c r="C19" s="88" t="s">
        <v>23</v>
      </c>
      <c r="E19" s="88" t="s">
        <v>85</v>
      </c>
    </row>
    <row r="20" spans="1:6" ht="29" hidden="1" x14ac:dyDescent="0.35">
      <c r="A20" s="88" t="s">
        <v>135</v>
      </c>
      <c r="B20" s="89" t="s">
        <v>137</v>
      </c>
      <c r="C20" s="88" t="s">
        <v>29</v>
      </c>
      <c r="D20" s="88" t="s">
        <v>11</v>
      </c>
      <c r="E20" s="88" t="s">
        <v>85</v>
      </c>
    </row>
    <row r="21" spans="1:6" hidden="1" x14ac:dyDescent="0.35">
      <c r="A21" s="88" t="s">
        <v>135</v>
      </c>
      <c r="B21" s="88" t="s">
        <v>138</v>
      </c>
      <c r="C21" s="88" t="s">
        <v>29</v>
      </c>
      <c r="D21" s="88" t="s">
        <v>33</v>
      </c>
      <c r="E21" s="88" t="s">
        <v>85</v>
      </c>
    </row>
    <row r="22" spans="1:6" hidden="1" x14ac:dyDescent="0.35">
      <c r="A22" s="88" t="s">
        <v>135</v>
      </c>
      <c r="B22" s="88" t="s">
        <v>139</v>
      </c>
      <c r="C22" s="88" t="s">
        <v>29</v>
      </c>
      <c r="D22" s="88" t="s">
        <v>25</v>
      </c>
      <c r="E22" s="88" t="s">
        <v>85</v>
      </c>
    </row>
    <row r="23" spans="1:6" x14ac:dyDescent="0.35">
      <c r="A23" s="88" t="s">
        <v>135</v>
      </c>
      <c r="B23" s="88" t="s">
        <v>140</v>
      </c>
      <c r="C23" s="88" t="s">
        <v>29</v>
      </c>
      <c r="D23" s="88" t="s">
        <v>23</v>
      </c>
    </row>
    <row r="24" spans="1:6" hidden="1" x14ac:dyDescent="0.35">
      <c r="A24" s="88" t="s">
        <v>135</v>
      </c>
      <c r="B24" s="88" t="s">
        <v>141</v>
      </c>
      <c r="C24" s="88" t="s">
        <v>23</v>
      </c>
      <c r="E24" s="88" t="s">
        <v>85</v>
      </c>
    </row>
    <row r="25" spans="1:6" hidden="1" x14ac:dyDescent="0.35">
      <c r="A25" s="88" t="s">
        <v>101</v>
      </c>
      <c r="B25" s="88" t="s">
        <v>142</v>
      </c>
      <c r="C25" s="88" t="s">
        <v>29</v>
      </c>
      <c r="D25" s="88" t="s">
        <v>143</v>
      </c>
      <c r="E25" s="88" t="s">
        <v>85</v>
      </c>
      <c r="F25" s="88" t="s">
        <v>144</v>
      </c>
    </row>
    <row r="26" spans="1:6" hidden="1" x14ac:dyDescent="0.35">
      <c r="A26" s="88" t="s">
        <v>101</v>
      </c>
      <c r="B26" s="88" t="s">
        <v>145</v>
      </c>
      <c r="C26" s="88" t="s">
        <v>23</v>
      </c>
      <c r="D26" s="88" t="s">
        <v>23</v>
      </c>
      <c r="E26" s="88" t="s">
        <v>85</v>
      </c>
      <c r="F26" s="88" t="s">
        <v>146</v>
      </c>
    </row>
    <row r="27" spans="1:6" hidden="1" x14ac:dyDescent="0.35">
      <c r="A27" s="88" t="s">
        <v>101</v>
      </c>
      <c r="B27" s="88" t="s">
        <v>147</v>
      </c>
      <c r="C27" s="88" t="s">
        <v>20</v>
      </c>
      <c r="E27" s="88" t="s">
        <v>85</v>
      </c>
    </row>
    <row r="28" spans="1:6" x14ac:dyDescent="0.35">
      <c r="A28" s="88" t="s">
        <v>101</v>
      </c>
      <c r="B28" s="88" t="s">
        <v>148</v>
      </c>
      <c r="C28" s="88" t="s">
        <v>149</v>
      </c>
      <c r="D28" s="88" t="s">
        <v>23</v>
      </c>
    </row>
    <row r="29" spans="1:6" hidden="1" x14ac:dyDescent="0.35">
      <c r="A29" s="88" t="s">
        <v>150</v>
      </c>
      <c r="B29" s="88" t="s">
        <v>151</v>
      </c>
      <c r="C29" s="88" t="s">
        <v>23</v>
      </c>
      <c r="D29" s="88" t="s">
        <v>35</v>
      </c>
      <c r="E29" s="88" t="s">
        <v>85</v>
      </c>
    </row>
    <row r="30" spans="1:6" x14ac:dyDescent="0.35">
      <c r="A30" s="88" t="s">
        <v>150</v>
      </c>
      <c r="B30" s="88" t="s">
        <v>152</v>
      </c>
      <c r="C30" s="88" t="s">
        <v>29</v>
      </c>
      <c r="D30" s="88" t="s">
        <v>23</v>
      </c>
    </row>
    <row r="31" spans="1:6" x14ac:dyDescent="0.35">
      <c r="A31" s="88" t="s">
        <v>153</v>
      </c>
      <c r="B31" s="88" t="s">
        <v>154</v>
      </c>
      <c r="C31" s="88" t="s">
        <v>44</v>
      </c>
      <c r="D31" s="88" t="s">
        <v>35</v>
      </c>
      <c r="E31" s="88" t="s">
        <v>155</v>
      </c>
    </row>
    <row r="32" spans="1:6" x14ac:dyDescent="0.35">
      <c r="A32" s="88" t="s">
        <v>153</v>
      </c>
      <c r="B32" s="88" t="s">
        <v>156</v>
      </c>
      <c r="C32" s="88" t="s">
        <v>11</v>
      </c>
      <c r="D32" s="88" t="s">
        <v>44</v>
      </c>
      <c r="E32" s="126" t="s">
        <v>155</v>
      </c>
    </row>
    <row r="33" spans="1:5" hidden="1" x14ac:dyDescent="0.35">
      <c r="A33" s="88" t="s">
        <v>153</v>
      </c>
      <c r="B33" s="88" t="s">
        <v>157</v>
      </c>
      <c r="C33" s="88" t="s">
        <v>11</v>
      </c>
      <c r="D33" s="88" t="s">
        <v>158</v>
      </c>
      <c r="E33" s="88" t="s">
        <v>85</v>
      </c>
    </row>
    <row r="34" spans="1:5" hidden="1" x14ac:dyDescent="0.35">
      <c r="A34" s="88" t="s">
        <v>153</v>
      </c>
      <c r="B34" s="88" t="s">
        <v>159</v>
      </c>
      <c r="C34" s="88" t="s">
        <v>117</v>
      </c>
      <c r="E34" s="88" t="s">
        <v>85</v>
      </c>
    </row>
    <row r="35" spans="1:5" x14ac:dyDescent="0.35">
      <c r="A35" s="88" t="s">
        <v>153</v>
      </c>
      <c r="B35" s="88" t="s">
        <v>160</v>
      </c>
      <c r="D35" s="88" t="s">
        <v>80</v>
      </c>
    </row>
    <row r="36" spans="1:5" x14ac:dyDescent="0.35">
      <c r="A36" s="88" t="s">
        <v>153</v>
      </c>
      <c r="B36" s="88" t="s">
        <v>161</v>
      </c>
      <c r="C36" s="88" t="s">
        <v>29</v>
      </c>
      <c r="D36" s="88" t="s">
        <v>80</v>
      </c>
    </row>
    <row r="37" spans="1:5" hidden="1" x14ac:dyDescent="0.35">
      <c r="A37" s="88" t="s">
        <v>153</v>
      </c>
      <c r="B37" s="88" t="s">
        <v>162</v>
      </c>
      <c r="D37" s="88" t="s">
        <v>163</v>
      </c>
      <c r="E37" s="88" t="s">
        <v>85</v>
      </c>
    </row>
    <row r="38" spans="1:5" x14ac:dyDescent="0.35">
      <c r="A38" s="88" t="s">
        <v>164</v>
      </c>
      <c r="B38" s="88" t="s">
        <v>165</v>
      </c>
      <c r="D38" s="88" t="s">
        <v>33</v>
      </c>
      <c r="E38" s="88" t="s">
        <v>155</v>
      </c>
    </row>
    <row r="39" spans="1:5" hidden="1" x14ac:dyDescent="0.35">
      <c r="A39" s="88" t="s">
        <v>164</v>
      </c>
      <c r="B39" s="88" t="s">
        <v>166</v>
      </c>
      <c r="D39" s="88" t="s">
        <v>33</v>
      </c>
      <c r="E39" s="88" t="s">
        <v>85</v>
      </c>
    </row>
    <row r="40" spans="1:5" x14ac:dyDescent="0.35">
      <c r="A40" s="88" t="s">
        <v>164</v>
      </c>
      <c r="B40" s="88" t="s">
        <v>167</v>
      </c>
      <c r="D40" s="88" t="s">
        <v>11</v>
      </c>
      <c r="E40" s="88" t="s">
        <v>155</v>
      </c>
    </row>
    <row r="41" spans="1:5" x14ac:dyDescent="0.35">
      <c r="A41" s="88" t="s">
        <v>164</v>
      </c>
      <c r="B41" s="88" t="s">
        <v>168</v>
      </c>
      <c r="D41" s="88" t="s">
        <v>80</v>
      </c>
      <c r="E41" s="88" t="s">
        <v>30</v>
      </c>
    </row>
    <row r="42" spans="1:5" x14ac:dyDescent="0.35">
      <c r="A42" s="88" t="s">
        <v>164</v>
      </c>
      <c r="B42" s="88" t="s">
        <v>169</v>
      </c>
      <c r="D42" s="88" t="s">
        <v>33</v>
      </c>
      <c r="E42" s="88" t="s">
        <v>155</v>
      </c>
    </row>
    <row r="43" spans="1:5" x14ac:dyDescent="0.35">
      <c r="A43" s="88" t="s">
        <v>164</v>
      </c>
      <c r="B43" s="88" t="s">
        <v>170</v>
      </c>
      <c r="D43" s="88" t="s">
        <v>80</v>
      </c>
      <c r="E43" s="88" t="s">
        <v>155</v>
      </c>
    </row>
    <row r="44" spans="1:5" x14ac:dyDescent="0.35">
      <c r="A44" s="88" t="s">
        <v>164</v>
      </c>
      <c r="B44" s="88" t="s">
        <v>171</v>
      </c>
      <c r="D44" s="88" t="s">
        <v>80</v>
      </c>
      <c r="E44" s="88" t="s">
        <v>155</v>
      </c>
    </row>
    <row r="45" spans="1:5" x14ac:dyDescent="0.35">
      <c r="A45" s="88" t="s">
        <v>172</v>
      </c>
      <c r="B45" s="88" t="s">
        <v>173</v>
      </c>
      <c r="C45" s="88" t="s">
        <v>80</v>
      </c>
      <c r="D45" s="88" t="s">
        <v>35</v>
      </c>
      <c r="E45" s="88" t="s">
        <v>30</v>
      </c>
    </row>
    <row r="46" spans="1:5" x14ac:dyDescent="0.35">
      <c r="A46" s="88" t="s">
        <v>172</v>
      </c>
      <c r="B46" s="88" t="s">
        <v>174</v>
      </c>
      <c r="C46" t="s">
        <v>29</v>
      </c>
      <c r="D46" s="88" t="s">
        <v>175</v>
      </c>
    </row>
    <row r="47" spans="1:5" x14ac:dyDescent="0.35">
      <c r="A47" s="107" t="s">
        <v>176</v>
      </c>
      <c r="B47" s="107" t="s">
        <v>177</v>
      </c>
      <c r="C47" s="107" t="s">
        <v>44</v>
      </c>
      <c r="D47" s="107" t="s">
        <v>23</v>
      </c>
      <c r="E47" s="88" t="s">
        <v>155</v>
      </c>
    </row>
  </sheetData>
  <autoFilter ref="A1:E44" xr:uid="{E852D1BC-C252-4B2F-BB19-BBD5D4A48E32}">
    <filterColumn colId="4">
      <filters blank="1"/>
    </filterColumn>
  </autoFilter>
  <phoneticPr fontId="13" type="noConversion"/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1529-D3BA-404B-8D70-71FC0E4F3DE4}">
  <dimension ref="A1:AG7"/>
  <sheetViews>
    <sheetView workbookViewId="0">
      <selection activeCell="X18" sqref="X18"/>
    </sheetView>
  </sheetViews>
  <sheetFormatPr defaultRowHeight="14.5" x14ac:dyDescent="0.35"/>
  <cols>
    <col min="1" max="1" width="18.453125" bestFit="1" customWidth="1"/>
  </cols>
  <sheetData>
    <row r="1" spans="1:33" x14ac:dyDescent="0.35">
      <c r="A1" t="s">
        <v>1295</v>
      </c>
      <c r="B1" t="s">
        <v>1296</v>
      </c>
      <c r="C1" t="s">
        <v>1297</v>
      </c>
      <c r="D1" t="s">
        <v>1298</v>
      </c>
      <c r="E1" t="s">
        <v>1299</v>
      </c>
      <c r="F1" t="s">
        <v>1300</v>
      </c>
      <c r="G1" t="s">
        <v>1301</v>
      </c>
      <c r="H1" t="s">
        <v>1302</v>
      </c>
      <c r="I1" t="s">
        <v>1303</v>
      </c>
      <c r="J1" t="s">
        <v>1304</v>
      </c>
      <c r="K1" t="s">
        <v>1305</v>
      </c>
      <c r="L1" t="s">
        <v>1306</v>
      </c>
      <c r="M1" t="s">
        <v>1307</v>
      </c>
      <c r="N1" t="s">
        <v>1308</v>
      </c>
      <c r="O1" t="s">
        <v>1309</v>
      </c>
      <c r="P1" t="s">
        <v>1310</v>
      </c>
      <c r="Q1" t="s">
        <v>1311</v>
      </c>
      <c r="R1" t="s">
        <v>1312</v>
      </c>
      <c r="S1" t="s">
        <v>1313</v>
      </c>
      <c r="T1" t="s">
        <v>1314</v>
      </c>
      <c r="U1" t="s">
        <v>1315</v>
      </c>
      <c r="V1" t="s">
        <v>1316</v>
      </c>
      <c r="W1" t="s">
        <v>1317</v>
      </c>
      <c r="X1" t="s">
        <v>1318</v>
      </c>
      <c r="Y1" t="s">
        <v>1319</v>
      </c>
      <c r="Z1" t="s">
        <v>1320</v>
      </c>
      <c r="AA1" t="s">
        <v>1321</v>
      </c>
      <c r="AB1" t="s">
        <v>1322</v>
      </c>
      <c r="AC1" t="s">
        <v>1323</v>
      </c>
      <c r="AD1" t="s">
        <v>1324</v>
      </c>
      <c r="AE1" t="s">
        <v>1325</v>
      </c>
      <c r="AF1" t="s">
        <v>1326</v>
      </c>
      <c r="AG1" t="s">
        <v>1327</v>
      </c>
    </row>
    <row r="2" spans="1:33" x14ac:dyDescent="0.35">
      <c r="A2" t="s">
        <v>1328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16</v>
      </c>
      <c r="I2">
        <v>16</v>
      </c>
      <c r="J2">
        <v>16</v>
      </c>
      <c r="K2">
        <v>16</v>
      </c>
      <c r="L2">
        <v>16</v>
      </c>
      <c r="M2">
        <v>16</v>
      </c>
      <c r="N2">
        <v>16</v>
      </c>
      <c r="O2">
        <v>16</v>
      </c>
      <c r="P2">
        <v>16</v>
      </c>
      <c r="Q2">
        <v>16</v>
      </c>
      <c r="R2">
        <v>16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16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16</v>
      </c>
    </row>
    <row r="3" spans="1:33" x14ac:dyDescent="0.35">
      <c r="A3" t="s">
        <v>1010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21</v>
      </c>
      <c r="S3">
        <v>21</v>
      </c>
      <c r="T3">
        <v>49</v>
      </c>
      <c r="U3">
        <v>55</v>
      </c>
      <c r="V3">
        <v>55</v>
      </c>
      <c r="W3">
        <v>55</v>
      </c>
      <c r="X3">
        <v>75</v>
      </c>
      <c r="Y3">
        <v>78</v>
      </c>
      <c r="Z3">
        <v>88</v>
      </c>
      <c r="AA3">
        <v>88</v>
      </c>
      <c r="AB3">
        <v>88</v>
      </c>
      <c r="AC3">
        <v>88</v>
      </c>
      <c r="AD3">
        <v>88</v>
      </c>
      <c r="AE3">
        <v>88</v>
      </c>
      <c r="AF3">
        <v>88</v>
      </c>
      <c r="AG3">
        <v>88</v>
      </c>
    </row>
    <row r="4" spans="1:33" x14ac:dyDescent="0.35">
      <c r="A4" t="s">
        <v>1329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</row>
    <row r="5" spans="1:33" x14ac:dyDescent="0.35">
      <c r="A5" t="s">
        <v>1330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</v>
      </c>
      <c r="S5">
        <v>10</v>
      </c>
      <c r="T5">
        <v>14</v>
      </c>
      <c r="U5">
        <v>44</v>
      </c>
      <c r="V5">
        <v>44</v>
      </c>
      <c r="W5">
        <v>44</v>
      </c>
      <c r="X5">
        <v>46</v>
      </c>
      <c r="Y5">
        <v>47</v>
      </c>
      <c r="Z5">
        <v>47</v>
      </c>
      <c r="AA5">
        <v>47</v>
      </c>
      <c r="AB5">
        <v>47</v>
      </c>
      <c r="AC5">
        <v>47</v>
      </c>
      <c r="AD5">
        <v>57</v>
      </c>
      <c r="AE5">
        <v>57</v>
      </c>
      <c r="AF5">
        <v>62</v>
      </c>
      <c r="AG5">
        <v>62</v>
      </c>
    </row>
    <row r="6" spans="1:33" x14ac:dyDescent="0.35">
      <c r="A6" t="s">
        <v>1331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38</v>
      </c>
      <c r="Q6">
        <v>48</v>
      </c>
      <c r="R6">
        <v>48</v>
      </c>
      <c r="S6">
        <v>48</v>
      </c>
      <c r="T6">
        <v>66</v>
      </c>
      <c r="U6">
        <v>66</v>
      </c>
      <c r="V6">
        <v>86</v>
      </c>
      <c r="W6">
        <v>86</v>
      </c>
      <c r="X6">
        <v>86</v>
      </c>
      <c r="Y6">
        <v>86</v>
      </c>
      <c r="Z6">
        <v>86</v>
      </c>
      <c r="AA6">
        <v>86</v>
      </c>
      <c r="AB6">
        <v>86</v>
      </c>
      <c r="AC6">
        <v>86</v>
      </c>
      <c r="AD6">
        <v>86</v>
      </c>
      <c r="AE6">
        <v>86</v>
      </c>
      <c r="AF6">
        <v>86</v>
      </c>
      <c r="AG6">
        <v>86</v>
      </c>
    </row>
    <row r="7" spans="1:33" x14ac:dyDescent="0.35">
      <c r="A7" t="s">
        <v>1332</v>
      </c>
      <c r="B7">
        <v>0</v>
      </c>
      <c r="C7">
        <v>10</v>
      </c>
      <c r="D7">
        <v>10</v>
      </c>
      <c r="E7">
        <v>10</v>
      </c>
      <c r="F7">
        <v>10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65</v>
      </c>
      <c r="R7">
        <v>80</v>
      </c>
      <c r="S7">
        <v>80</v>
      </c>
      <c r="T7">
        <v>90</v>
      </c>
      <c r="U7">
        <v>100</v>
      </c>
      <c r="V7">
        <v>110</v>
      </c>
      <c r="W7">
        <v>110</v>
      </c>
      <c r="X7">
        <v>110</v>
      </c>
      <c r="Y7">
        <v>110</v>
      </c>
      <c r="Z7">
        <v>110</v>
      </c>
      <c r="AA7">
        <v>110</v>
      </c>
      <c r="AB7">
        <v>110</v>
      </c>
      <c r="AC7">
        <v>110</v>
      </c>
      <c r="AD7">
        <v>110</v>
      </c>
      <c r="AE7">
        <v>110</v>
      </c>
      <c r="AF7">
        <v>110</v>
      </c>
      <c r="AG7">
        <v>110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16E3-3469-4782-9445-8B8E8177BE9A}">
  <dimension ref="B2:D32"/>
  <sheetViews>
    <sheetView workbookViewId="0"/>
  </sheetViews>
  <sheetFormatPr defaultRowHeight="14.5" x14ac:dyDescent="0.35"/>
  <sheetData>
    <row r="2" spans="2:4" x14ac:dyDescent="0.35">
      <c r="B2" s="96" t="s">
        <v>1333</v>
      </c>
    </row>
    <row r="3" spans="2:4" x14ac:dyDescent="0.35">
      <c r="B3" s="97" t="s">
        <v>1334</v>
      </c>
    </row>
    <row r="4" spans="2:4" x14ac:dyDescent="0.35">
      <c r="B4" s="97"/>
    </row>
    <row r="6" spans="2:4" x14ac:dyDescent="0.35">
      <c r="C6" t="s">
        <v>1335</v>
      </c>
      <c r="D6" t="s">
        <v>1336</v>
      </c>
    </row>
    <row r="7" spans="2:4" x14ac:dyDescent="0.35">
      <c r="C7" t="s">
        <v>231</v>
      </c>
      <c r="D7" t="s">
        <v>235</v>
      </c>
    </row>
    <row r="8" spans="2:4" x14ac:dyDescent="0.35">
      <c r="C8" t="s">
        <v>254</v>
      </c>
      <c r="D8" t="s">
        <v>256</v>
      </c>
    </row>
    <row r="9" spans="2:4" x14ac:dyDescent="0.35">
      <c r="C9" t="s">
        <v>263</v>
      </c>
      <c r="D9" t="s">
        <v>264</v>
      </c>
    </row>
    <row r="10" spans="2:4" x14ac:dyDescent="0.35">
      <c r="C10" t="s">
        <v>267</v>
      </c>
      <c r="D10" t="s">
        <v>264</v>
      </c>
    </row>
    <row r="11" spans="2:4" x14ac:dyDescent="0.35">
      <c r="C11" t="s">
        <v>267</v>
      </c>
      <c r="D11" t="s">
        <v>264</v>
      </c>
    </row>
    <row r="12" spans="2:4" x14ac:dyDescent="0.35">
      <c r="C12" t="s">
        <v>275</v>
      </c>
      <c r="D12" t="s">
        <v>264</v>
      </c>
    </row>
    <row r="13" spans="2:4" x14ac:dyDescent="0.35">
      <c r="C13" t="s">
        <v>267</v>
      </c>
      <c r="D13" t="s">
        <v>256</v>
      </c>
    </row>
    <row r="14" spans="2:4" x14ac:dyDescent="0.35">
      <c r="C14" t="s">
        <v>263</v>
      </c>
      <c r="D14" t="s">
        <v>256</v>
      </c>
    </row>
    <row r="15" spans="2:4" x14ac:dyDescent="0.35">
      <c r="C15" t="s">
        <v>289</v>
      </c>
      <c r="D15" t="s">
        <v>256</v>
      </c>
    </row>
    <row r="16" spans="2:4" x14ac:dyDescent="0.35">
      <c r="C16" t="s">
        <v>263</v>
      </c>
      <c r="D16" t="s">
        <v>256</v>
      </c>
    </row>
    <row r="17" spans="3:4" x14ac:dyDescent="0.35">
      <c r="C17" t="s">
        <v>263</v>
      </c>
      <c r="D17" t="s">
        <v>256</v>
      </c>
    </row>
    <row r="18" spans="3:4" x14ac:dyDescent="0.35">
      <c r="C18" t="s">
        <v>267</v>
      </c>
      <c r="D18" t="s">
        <v>256</v>
      </c>
    </row>
    <row r="19" spans="3:4" x14ac:dyDescent="0.35">
      <c r="C19" t="s">
        <v>254</v>
      </c>
      <c r="D19" t="s">
        <v>264</v>
      </c>
    </row>
    <row r="20" spans="3:4" x14ac:dyDescent="0.35">
      <c r="C20" t="s">
        <v>254</v>
      </c>
      <c r="D20" t="s">
        <v>264</v>
      </c>
    </row>
    <row r="21" spans="3:4" x14ac:dyDescent="0.35">
      <c r="C21" t="s">
        <v>267</v>
      </c>
      <c r="D21" t="s">
        <v>264</v>
      </c>
    </row>
    <row r="22" spans="3:4" x14ac:dyDescent="0.35">
      <c r="C22" t="s">
        <v>289</v>
      </c>
      <c r="D22" t="s">
        <v>256</v>
      </c>
    </row>
    <row r="23" spans="3:4" x14ac:dyDescent="0.35">
      <c r="C23" t="s">
        <v>267</v>
      </c>
      <c r="D23" t="s">
        <v>256</v>
      </c>
    </row>
    <row r="24" spans="3:4" x14ac:dyDescent="0.35">
      <c r="C24" t="s">
        <v>263</v>
      </c>
      <c r="D24" t="s">
        <v>256</v>
      </c>
    </row>
    <row r="25" spans="3:4" x14ac:dyDescent="0.35">
      <c r="C25" t="s">
        <v>263</v>
      </c>
      <c r="D25" t="s">
        <v>256</v>
      </c>
    </row>
    <row r="26" spans="3:4" x14ac:dyDescent="0.35">
      <c r="C26" t="s">
        <v>289</v>
      </c>
      <c r="D26" t="s">
        <v>256</v>
      </c>
    </row>
    <row r="27" spans="3:4" x14ac:dyDescent="0.35">
      <c r="C27" t="s">
        <v>331</v>
      </c>
      <c r="D27" t="s">
        <v>256</v>
      </c>
    </row>
    <row r="28" spans="3:4" x14ac:dyDescent="0.35">
      <c r="C28" t="s">
        <v>267</v>
      </c>
      <c r="D28" t="s">
        <v>256</v>
      </c>
    </row>
    <row r="29" spans="3:4" x14ac:dyDescent="0.35">
      <c r="C29" t="s">
        <v>267</v>
      </c>
      <c r="D29" t="s">
        <v>256</v>
      </c>
    </row>
    <row r="30" spans="3:4" x14ac:dyDescent="0.35">
      <c r="C30" t="s">
        <v>340</v>
      </c>
      <c r="D30" t="s">
        <v>256</v>
      </c>
    </row>
    <row r="31" spans="3:4" x14ac:dyDescent="0.35">
      <c r="C31" t="s">
        <v>331</v>
      </c>
      <c r="D31" t="s">
        <v>256</v>
      </c>
    </row>
    <row r="32" spans="3:4" x14ac:dyDescent="0.35">
      <c r="C32" t="s">
        <v>340</v>
      </c>
      <c r="D3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CA9C-7422-4820-A4D8-AEFD74517734}">
  <dimension ref="A2:B14"/>
  <sheetViews>
    <sheetView workbookViewId="0">
      <selection activeCell="R20" sqref="R20"/>
    </sheetView>
  </sheetViews>
  <sheetFormatPr defaultRowHeight="14.5" x14ac:dyDescent="0.35"/>
  <cols>
    <col min="1" max="1" width="37.26953125" bestFit="1" customWidth="1"/>
    <col min="2" max="2" width="19.453125" bestFit="1" customWidth="1"/>
  </cols>
  <sheetData>
    <row r="2" spans="1:2" x14ac:dyDescent="0.35">
      <c r="A2" s="74" t="s">
        <v>233</v>
      </c>
      <c r="B2" t="s">
        <v>1337</v>
      </c>
    </row>
    <row r="3" spans="1:2" x14ac:dyDescent="0.35">
      <c r="A3" t="s">
        <v>323</v>
      </c>
      <c r="B3">
        <v>2</v>
      </c>
    </row>
    <row r="4" spans="1:2" x14ac:dyDescent="0.35">
      <c r="A4" t="s">
        <v>418</v>
      </c>
      <c r="B4">
        <v>2</v>
      </c>
    </row>
    <row r="5" spans="1:2" x14ac:dyDescent="0.35">
      <c r="A5" t="s">
        <v>453</v>
      </c>
      <c r="B5">
        <v>2</v>
      </c>
    </row>
    <row r="6" spans="1:2" x14ac:dyDescent="0.35">
      <c r="A6" t="s">
        <v>409</v>
      </c>
      <c r="B6">
        <v>5</v>
      </c>
    </row>
    <row r="7" spans="1:2" x14ac:dyDescent="0.35">
      <c r="A7" t="s">
        <v>292</v>
      </c>
      <c r="B7">
        <v>3</v>
      </c>
    </row>
    <row r="8" spans="1:2" x14ac:dyDescent="0.35">
      <c r="A8" t="s">
        <v>396</v>
      </c>
      <c r="B8">
        <v>1</v>
      </c>
    </row>
    <row r="9" spans="1:2" x14ac:dyDescent="0.35">
      <c r="A9" t="s">
        <v>278</v>
      </c>
      <c r="B9">
        <v>10</v>
      </c>
    </row>
    <row r="10" spans="1:2" x14ac:dyDescent="0.35">
      <c r="A10" t="s">
        <v>341</v>
      </c>
      <c r="B10">
        <v>5</v>
      </c>
    </row>
    <row r="11" spans="1:2" x14ac:dyDescent="0.35">
      <c r="A11" t="s">
        <v>402</v>
      </c>
      <c r="B11">
        <v>2</v>
      </c>
    </row>
    <row r="12" spans="1:2" x14ac:dyDescent="0.35">
      <c r="A12" t="s">
        <v>255</v>
      </c>
      <c r="B12">
        <v>32</v>
      </c>
    </row>
    <row r="13" spans="1:2" x14ac:dyDescent="0.35">
      <c r="A13" t="s">
        <v>1338</v>
      </c>
    </row>
    <row r="14" spans="1:2" x14ac:dyDescent="0.35">
      <c r="A14" t="s">
        <v>520</v>
      </c>
      <c r="B14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B2FC-B8AD-42B3-8A31-C1657C864D0F}">
  <dimension ref="A1:E24"/>
  <sheetViews>
    <sheetView workbookViewId="0">
      <selection activeCell="E23" sqref="E23"/>
    </sheetView>
  </sheetViews>
  <sheetFormatPr defaultRowHeight="14.5" x14ac:dyDescent="0.35"/>
  <cols>
    <col min="1" max="1" width="39" bestFit="1" customWidth="1"/>
    <col min="2" max="2" width="13.81640625" bestFit="1" customWidth="1"/>
    <col min="4" max="4" width="18.453125" bestFit="1" customWidth="1"/>
  </cols>
  <sheetData>
    <row r="1" spans="1:5" x14ac:dyDescent="0.35">
      <c r="A1" s="3" t="s">
        <v>178</v>
      </c>
      <c r="B1" s="44" t="s">
        <v>179</v>
      </c>
      <c r="C1" s="3" t="s">
        <v>7</v>
      </c>
    </row>
    <row r="2" spans="1:5" x14ac:dyDescent="0.35">
      <c r="A2" t="s">
        <v>180</v>
      </c>
      <c r="C2" t="s">
        <v>181</v>
      </c>
      <c r="D2" t="s">
        <v>182</v>
      </c>
    </row>
    <row r="3" spans="1:5" x14ac:dyDescent="0.35">
      <c r="A3" t="s">
        <v>183</v>
      </c>
      <c r="C3" t="s">
        <v>184</v>
      </c>
      <c r="D3" t="s">
        <v>185</v>
      </c>
      <c r="E3" t="s">
        <v>11</v>
      </c>
    </row>
    <row r="4" spans="1:5" x14ac:dyDescent="0.35">
      <c r="A4" s="48" t="s">
        <v>186</v>
      </c>
      <c r="B4" s="48" t="s">
        <v>187</v>
      </c>
      <c r="C4" t="s">
        <v>184</v>
      </c>
    </row>
    <row r="5" spans="1:5" x14ac:dyDescent="0.35">
      <c r="A5" s="48" t="s">
        <v>188</v>
      </c>
      <c r="B5" s="48" t="s">
        <v>189</v>
      </c>
      <c r="C5" t="s">
        <v>184</v>
      </c>
    </row>
    <row r="6" spans="1:5" x14ac:dyDescent="0.35">
      <c r="A6" s="127" t="s">
        <v>190</v>
      </c>
      <c r="B6" s="127" t="s">
        <v>191</v>
      </c>
      <c r="C6" t="s">
        <v>184</v>
      </c>
    </row>
    <row r="7" spans="1:5" x14ac:dyDescent="0.35">
      <c r="A7" s="48" t="s">
        <v>192</v>
      </c>
      <c r="B7" s="48" t="s">
        <v>193</v>
      </c>
      <c r="C7" t="s">
        <v>184</v>
      </c>
    </row>
    <row r="8" spans="1:5" x14ac:dyDescent="0.35">
      <c r="A8" s="48" t="s">
        <v>194</v>
      </c>
      <c r="B8" s="48" t="s">
        <v>195</v>
      </c>
      <c r="C8" t="s">
        <v>181</v>
      </c>
    </row>
    <row r="9" spans="1:5" x14ac:dyDescent="0.35">
      <c r="A9" s="48" t="s">
        <v>196</v>
      </c>
      <c r="B9" s="48" t="s">
        <v>197</v>
      </c>
      <c r="C9" t="s">
        <v>184</v>
      </c>
    </row>
    <row r="10" spans="1:5" x14ac:dyDescent="0.35">
      <c r="A10" s="48" t="s">
        <v>198</v>
      </c>
      <c r="B10" s="48" t="s">
        <v>199</v>
      </c>
      <c r="C10" t="s">
        <v>184</v>
      </c>
    </row>
    <row r="11" spans="1:5" x14ac:dyDescent="0.35">
      <c r="A11" s="48" t="s">
        <v>200</v>
      </c>
      <c r="B11" s="48" t="s">
        <v>201</v>
      </c>
      <c r="C11" t="s">
        <v>184</v>
      </c>
    </row>
    <row r="12" spans="1:5" x14ac:dyDescent="0.35">
      <c r="A12" s="48" t="s">
        <v>202</v>
      </c>
      <c r="B12" s="48" t="s">
        <v>203</v>
      </c>
      <c r="C12" t="s">
        <v>184</v>
      </c>
    </row>
    <row r="13" spans="1:5" x14ac:dyDescent="0.35">
      <c r="A13" s="48" t="s">
        <v>204</v>
      </c>
      <c r="B13" s="48" t="s">
        <v>205</v>
      </c>
      <c r="C13" t="s">
        <v>184</v>
      </c>
    </row>
    <row r="14" spans="1:5" x14ac:dyDescent="0.35">
      <c r="A14" s="48" t="s">
        <v>206</v>
      </c>
      <c r="B14" s="48" t="s">
        <v>207</v>
      </c>
      <c r="C14" t="s">
        <v>184</v>
      </c>
    </row>
    <row r="15" spans="1:5" s="128" customFormat="1" x14ac:dyDescent="0.35">
      <c r="A15" s="127" t="s">
        <v>208</v>
      </c>
      <c r="B15" s="127" t="s">
        <v>209</v>
      </c>
      <c r="D15" s="128" t="s">
        <v>210</v>
      </c>
    </row>
    <row r="16" spans="1:5" x14ac:dyDescent="0.35">
      <c r="A16" s="48" t="s">
        <v>208</v>
      </c>
      <c r="B16" s="48" t="s">
        <v>211</v>
      </c>
      <c r="C16" t="s">
        <v>184</v>
      </c>
    </row>
    <row r="17" spans="1:4" x14ac:dyDescent="0.35">
      <c r="A17" s="48" t="s">
        <v>212</v>
      </c>
      <c r="B17" s="48" t="s">
        <v>213</v>
      </c>
      <c r="C17" t="s">
        <v>184</v>
      </c>
    </row>
    <row r="18" spans="1:4" x14ac:dyDescent="0.35">
      <c r="A18" s="48" t="s">
        <v>214</v>
      </c>
      <c r="B18" s="48" t="s">
        <v>215</v>
      </c>
      <c r="C18" t="s">
        <v>184</v>
      </c>
    </row>
    <row r="19" spans="1:4" x14ac:dyDescent="0.35">
      <c r="A19" s="48" t="s">
        <v>216</v>
      </c>
      <c r="B19" s="48" t="s">
        <v>217</v>
      </c>
      <c r="C19" t="s">
        <v>184</v>
      </c>
      <c r="D19" t="s">
        <v>218</v>
      </c>
    </row>
    <row r="20" spans="1:4" x14ac:dyDescent="0.35">
      <c r="A20" s="48" t="s">
        <v>219</v>
      </c>
      <c r="B20" s="48" t="s">
        <v>220</v>
      </c>
      <c r="C20" t="s">
        <v>184</v>
      </c>
    </row>
    <row r="21" spans="1:4" x14ac:dyDescent="0.35">
      <c r="A21" s="48" t="s">
        <v>221</v>
      </c>
      <c r="B21" s="48" t="s">
        <v>222</v>
      </c>
      <c r="C21" t="s">
        <v>184</v>
      </c>
    </row>
    <row r="22" spans="1:4" x14ac:dyDescent="0.35">
      <c r="A22" s="48" t="s">
        <v>223</v>
      </c>
      <c r="B22" s="48" t="s">
        <v>224</v>
      </c>
      <c r="C22" t="s">
        <v>184</v>
      </c>
    </row>
    <row r="23" spans="1:4" x14ac:dyDescent="0.35">
      <c r="A23" s="48" t="s">
        <v>225</v>
      </c>
      <c r="B23" s="48" t="s">
        <v>226</v>
      </c>
      <c r="C23" t="s">
        <v>184</v>
      </c>
    </row>
    <row r="24" spans="1:4" x14ac:dyDescent="0.35">
      <c r="A24" s="48" t="s">
        <v>227</v>
      </c>
      <c r="B24" s="48" t="s">
        <v>228</v>
      </c>
      <c r="C24" t="s">
        <v>184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C384-B5BB-4C1F-A932-0E7438CBCEBA}">
  <dimension ref="A1:Y90"/>
  <sheetViews>
    <sheetView tabSelected="1" zoomScaleNormal="100" workbookViewId="0">
      <pane ySplit="1" topLeftCell="A42" activePane="bottomLeft" state="frozen"/>
      <selection pane="bottomLeft" activeCell="M62" sqref="M62"/>
    </sheetView>
  </sheetViews>
  <sheetFormatPr defaultRowHeight="14.5" x14ac:dyDescent="0.35"/>
  <cols>
    <col min="1" max="1" width="13.26953125" style="4" customWidth="1"/>
    <col min="2" max="2" width="16.26953125" style="4" bestFit="1" customWidth="1"/>
    <col min="3" max="3" width="9.26953125" style="4" bestFit="1" customWidth="1"/>
    <col min="4" max="4" width="6.1796875" style="4" customWidth="1"/>
    <col min="5" max="5" width="37.26953125" style="4" customWidth="1"/>
    <col min="6" max="6" width="15.81640625" style="4" customWidth="1"/>
    <col min="7" max="7" width="7.453125" style="4" customWidth="1"/>
    <col min="8" max="8" width="12.1796875" style="4" customWidth="1"/>
    <col min="9" max="9" width="13.7265625" style="4" customWidth="1"/>
    <col min="10" max="10" width="7.81640625" style="4" customWidth="1"/>
    <col min="11" max="11" width="15.1796875" style="4" customWidth="1"/>
    <col min="12" max="12" width="17.7265625" style="4" customWidth="1"/>
    <col min="13" max="13" width="22" style="109" customWidth="1"/>
    <col min="14" max="14" width="12.26953125" style="109" customWidth="1"/>
    <col min="15" max="15" width="15.81640625" style="4" customWidth="1"/>
    <col min="16" max="16" width="14.7265625" style="4" bestFit="1" customWidth="1"/>
    <col min="17" max="17" width="17.453125" style="4" customWidth="1"/>
    <col min="18" max="18" width="4.81640625" style="4" customWidth="1"/>
    <col min="19" max="19" width="3.81640625" style="4" customWidth="1"/>
    <col min="20" max="20" width="11.1796875" style="4" customWidth="1"/>
    <col min="21" max="21" width="13.26953125" style="5" bestFit="1" customWidth="1"/>
    <col min="22" max="22" width="18" style="5" customWidth="1"/>
    <col min="23" max="23" width="6.7265625" style="5" customWidth="1"/>
    <col min="24" max="24" width="21.1796875" customWidth="1"/>
  </cols>
  <sheetData>
    <row r="1" spans="1:24" x14ac:dyDescent="0.35">
      <c r="A1" s="44" t="s">
        <v>229</v>
      </c>
      <c r="B1" s="44" t="s">
        <v>230</v>
      </c>
      <c r="C1" s="44" t="s">
        <v>231</v>
      </c>
      <c r="D1" s="44" t="s">
        <v>232</v>
      </c>
      <c r="E1" s="44" t="s">
        <v>233</v>
      </c>
      <c r="F1" s="44" t="s">
        <v>234</v>
      </c>
      <c r="G1" s="44" t="s">
        <v>235</v>
      </c>
      <c r="H1" s="44" t="s">
        <v>236</v>
      </c>
      <c r="I1" s="44" t="s">
        <v>237</v>
      </c>
      <c r="J1" s="44" t="s">
        <v>238</v>
      </c>
      <c r="K1" s="44" t="s">
        <v>239</v>
      </c>
      <c r="L1" s="44" t="s">
        <v>240</v>
      </c>
      <c r="M1" s="108" t="s">
        <v>241</v>
      </c>
      <c r="N1" s="108" t="s">
        <v>242</v>
      </c>
      <c r="O1" s="147" t="s">
        <v>7</v>
      </c>
      <c r="P1" s="44" t="s">
        <v>243</v>
      </c>
      <c r="Q1" s="44" t="s">
        <v>244</v>
      </c>
      <c r="R1" s="44" t="s">
        <v>245</v>
      </c>
      <c r="S1" s="44" t="s">
        <v>246</v>
      </c>
      <c r="T1" s="44" t="s">
        <v>247</v>
      </c>
      <c r="U1" s="44" t="s">
        <v>248</v>
      </c>
      <c r="V1" s="44" t="s">
        <v>249</v>
      </c>
      <c r="W1" s="44" t="s">
        <v>250</v>
      </c>
      <c r="X1" s="44" t="s">
        <v>251</v>
      </c>
    </row>
    <row r="2" spans="1:24" x14ac:dyDescent="0.35">
      <c r="A2" s="4" t="s">
        <v>252</v>
      </c>
      <c r="B2" s="4" t="s">
        <v>253</v>
      </c>
      <c r="C2" s="4" t="s">
        <v>254</v>
      </c>
      <c r="D2" s="4">
        <v>2</v>
      </c>
      <c r="E2" s="4" t="s">
        <v>255</v>
      </c>
      <c r="F2" s="124">
        <v>14018007174</v>
      </c>
      <c r="G2" s="4" t="s">
        <v>256</v>
      </c>
      <c r="H2" s="4" t="s">
        <v>256</v>
      </c>
      <c r="I2" s="4">
        <v>1</v>
      </c>
      <c r="J2" s="4" t="s">
        <v>257</v>
      </c>
      <c r="K2" s="4">
        <v>8</v>
      </c>
      <c r="O2" s="4" t="s">
        <v>258</v>
      </c>
      <c r="P2" s="4" t="s">
        <v>44</v>
      </c>
      <c r="Q2" s="4" t="s">
        <v>259</v>
      </c>
      <c r="R2" s="4">
        <v>1</v>
      </c>
      <c r="T2" s="4" t="s">
        <v>12</v>
      </c>
      <c r="U2" s="5">
        <v>22016525803</v>
      </c>
      <c r="V2" s="5" t="s">
        <v>260</v>
      </c>
      <c r="W2" s="5">
        <f>IF(V2="Release w/ BAT", 1, 0)</f>
        <v>1</v>
      </c>
    </row>
    <row r="3" spans="1:24" x14ac:dyDescent="0.35">
      <c r="A3" s="4" t="s">
        <v>261</v>
      </c>
      <c r="B3" s="4" t="s">
        <v>262</v>
      </c>
      <c r="C3" s="4" t="s">
        <v>263</v>
      </c>
      <c r="D3" s="4">
        <v>2</v>
      </c>
      <c r="E3" s="4" t="s">
        <v>255</v>
      </c>
      <c r="F3" s="124">
        <v>14018007174</v>
      </c>
      <c r="G3" s="4" t="s">
        <v>264</v>
      </c>
      <c r="H3" s="4" t="s">
        <v>264</v>
      </c>
      <c r="I3" s="4">
        <v>1</v>
      </c>
      <c r="J3" s="4" t="s">
        <v>257</v>
      </c>
      <c r="K3" s="4">
        <v>8</v>
      </c>
      <c r="O3" s="4" t="s">
        <v>258</v>
      </c>
      <c r="P3" s="4" t="s">
        <v>44</v>
      </c>
      <c r="Q3" s="4" t="s">
        <v>259</v>
      </c>
      <c r="R3" s="4">
        <v>1</v>
      </c>
      <c r="T3" s="4" t="s">
        <v>150</v>
      </c>
      <c r="U3" s="5">
        <v>16019582783</v>
      </c>
      <c r="V3" s="5" t="s">
        <v>260</v>
      </c>
      <c r="W3" s="5">
        <f>IF(V3="Release w/ BAT", 1, 0)</f>
        <v>1</v>
      </c>
    </row>
    <row r="4" spans="1:24" x14ac:dyDescent="0.35">
      <c r="A4" s="4" t="s">
        <v>265</v>
      </c>
      <c r="B4" s="4" t="s">
        <v>266</v>
      </c>
      <c r="C4" s="4" t="s">
        <v>267</v>
      </c>
      <c r="D4" s="4">
        <v>2</v>
      </c>
      <c r="E4" s="4" t="s">
        <v>268</v>
      </c>
      <c r="F4" s="124">
        <v>14018007174</v>
      </c>
      <c r="G4" s="4" t="s">
        <v>264</v>
      </c>
      <c r="H4" s="4" t="s">
        <v>264</v>
      </c>
      <c r="I4" s="4">
        <v>1</v>
      </c>
      <c r="J4" s="4" t="s">
        <v>257</v>
      </c>
      <c r="K4" s="4">
        <v>8</v>
      </c>
      <c r="O4" s="4" t="s">
        <v>258</v>
      </c>
      <c r="P4" s="4" t="s">
        <v>48</v>
      </c>
      <c r="Q4" s="4" t="s">
        <v>259</v>
      </c>
      <c r="R4" s="4">
        <v>1</v>
      </c>
      <c r="T4" s="4" t="s">
        <v>150</v>
      </c>
      <c r="U4" s="5">
        <v>15012707700</v>
      </c>
      <c r="V4" s="5" t="s">
        <v>260</v>
      </c>
      <c r="W4" s="5">
        <f>IF(V4="Release w/ BAT", 1, 0)</f>
        <v>1</v>
      </c>
    </row>
    <row r="5" spans="1:24" x14ac:dyDescent="0.35">
      <c r="A5" s="4" t="s">
        <v>269</v>
      </c>
      <c r="B5" s="144" t="s">
        <v>270</v>
      </c>
      <c r="C5" s="4" t="s">
        <v>267</v>
      </c>
      <c r="D5" s="4">
        <v>2</v>
      </c>
      <c r="E5" s="4" t="s">
        <v>255</v>
      </c>
      <c r="F5" s="124">
        <v>14018007174</v>
      </c>
      <c r="G5" s="4" t="s">
        <v>264</v>
      </c>
      <c r="H5" s="4" t="s">
        <v>264</v>
      </c>
      <c r="I5" s="4">
        <v>1</v>
      </c>
      <c r="J5" s="4" t="s">
        <v>257</v>
      </c>
      <c r="K5" s="4">
        <v>8</v>
      </c>
      <c r="O5" s="4" t="s">
        <v>258</v>
      </c>
      <c r="P5" s="4" t="s">
        <v>29</v>
      </c>
      <c r="Q5" s="4" t="s">
        <v>259</v>
      </c>
      <c r="R5" s="4">
        <v>1</v>
      </c>
      <c r="T5" s="4" t="s">
        <v>271</v>
      </c>
      <c r="U5" s="4">
        <v>15012717519</v>
      </c>
      <c r="V5" s="5" t="s">
        <v>260</v>
      </c>
      <c r="W5" s="5">
        <f>IF(U5="Release w/ BAT", 1, 0)</f>
        <v>0</v>
      </c>
      <c r="X5" s="6" t="s">
        <v>272</v>
      </c>
    </row>
    <row r="6" spans="1:24" x14ac:dyDescent="0.35">
      <c r="A6" s="4" t="s">
        <v>273</v>
      </c>
      <c r="B6" s="4" t="s">
        <v>274</v>
      </c>
      <c r="C6" s="4" t="s">
        <v>275</v>
      </c>
      <c r="D6" s="4">
        <v>2</v>
      </c>
      <c r="E6" s="4" t="s">
        <v>255</v>
      </c>
      <c r="F6" s="124">
        <v>14018007174</v>
      </c>
      <c r="G6" s="4" t="s">
        <v>264</v>
      </c>
      <c r="H6" s="4" t="s">
        <v>264</v>
      </c>
      <c r="I6" s="4">
        <v>1</v>
      </c>
      <c r="J6" s="4" t="s">
        <v>257</v>
      </c>
      <c r="K6" s="4">
        <v>8</v>
      </c>
      <c r="N6" s="88"/>
      <c r="O6" s="4" t="s">
        <v>258</v>
      </c>
      <c r="P6" s="4" t="s">
        <v>44</v>
      </c>
      <c r="Q6" s="4" t="s">
        <v>259</v>
      </c>
      <c r="R6" s="4">
        <v>1</v>
      </c>
      <c r="T6" s="4" t="s">
        <v>150</v>
      </c>
      <c r="U6" s="5">
        <v>16019588183</v>
      </c>
      <c r="V6" s="5" t="s">
        <v>260</v>
      </c>
      <c r="W6" s="5">
        <f t="shared" ref="W6:W12" si="0">IF(V6="Release w/ BAT", 1, 0)</f>
        <v>1</v>
      </c>
    </row>
    <row r="7" spans="1:24" ht="29" x14ac:dyDescent="0.35">
      <c r="A7" s="4" t="s">
        <v>276</v>
      </c>
      <c r="B7" s="4" t="s">
        <v>277</v>
      </c>
      <c r="C7" s="4" t="s">
        <v>267</v>
      </c>
      <c r="D7" s="4">
        <v>2</v>
      </c>
      <c r="E7" s="4" t="s">
        <v>278</v>
      </c>
      <c r="F7" s="124">
        <v>220163191525</v>
      </c>
      <c r="G7" s="4" t="s">
        <v>256</v>
      </c>
      <c r="H7" s="4" t="s">
        <v>256</v>
      </c>
      <c r="I7" s="4">
        <v>1</v>
      </c>
      <c r="J7" s="4" t="s">
        <v>257</v>
      </c>
      <c r="K7" s="4">
        <v>8</v>
      </c>
      <c r="M7" s="109" t="s">
        <v>279</v>
      </c>
      <c r="O7" s="4" t="s">
        <v>258</v>
      </c>
      <c r="P7" s="4" t="s">
        <v>29</v>
      </c>
      <c r="Q7" s="4" t="s">
        <v>280</v>
      </c>
      <c r="R7" s="4">
        <v>1</v>
      </c>
      <c r="T7" s="4" t="s">
        <v>150</v>
      </c>
      <c r="U7" s="4">
        <v>16019587024</v>
      </c>
      <c r="V7" s="5" t="s">
        <v>260</v>
      </c>
      <c r="W7" s="5">
        <f t="shared" si="0"/>
        <v>1</v>
      </c>
    </row>
    <row r="8" spans="1:24" x14ac:dyDescent="0.35">
      <c r="A8" s="4" t="s">
        <v>281</v>
      </c>
      <c r="B8" s="4" t="s">
        <v>282</v>
      </c>
      <c r="C8" s="4" t="s">
        <v>263</v>
      </c>
      <c r="D8" s="4">
        <v>2</v>
      </c>
      <c r="E8" s="4" t="s">
        <v>278</v>
      </c>
      <c r="F8" s="124">
        <v>22016191525</v>
      </c>
      <c r="G8" s="4" t="s">
        <v>256</v>
      </c>
      <c r="H8" s="4" t="s">
        <v>256</v>
      </c>
      <c r="I8" s="4">
        <v>1</v>
      </c>
      <c r="J8" s="4" t="s">
        <v>257</v>
      </c>
      <c r="K8" s="4">
        <v>8</v>
      </c>
      <c r="M8" s="8" t="s">
        <v>283</v>
      </c>
      <c r="O8" s="5" t="s">
        <v>258</v>
      </c>
      <c r="P8" s="4" t="s">
        <v>44</v>
      </c>
      <c r="Q8" s="5" t="s">
        <v>284</v>
      </c>
      <c r="R8" s="5">
        <v>1</v>
      </c>
      <c r="S8" s="5"/>
      <c r="T8" s="4" t="s">
        <v>285</v>
      </c>
      <c r="U8" s="5">
        <v>15012735404</v>
      </c>
      <c r="V8" s="5" t="s">
        <v>260</v>
      </c>
      <c r="W8" s="5">
        <f t="shared" si="0"/>
        <v>1</v>
      </c>
      <c r="X8" t="s">
        <v>286</v>
      </c>
    </row>
    <row r="9" spans="1:24" x14ac:dyDescent="0.35">
      <c r="A9" s="4" t="s">
        <v>287</v>
      </c>
      <c r="B9" s="4" t="s">
        <v>288</v>
      </c>
      <c r="C9" s="4" t="s">
        <v>289</v>
      </c>
      <c r="D9" s="4">
        <v>2</v>
      </c>
      <c r="E9" s="4" t="s">
        <v>278</v>
      </c>
      <c r="F9" s="124">
        <v>22016191525</v>
      </c>
      <c r="G9" s="4" t="s">
        <v>256</v>
      </c>
      <c r="H9" s="4" t="s">
        <v>256</v>
      </c>
      <c r="I9" s="4">
        <v>1</v>
      </c>
      <c r="J9" s="4" t="s">
        <v>257</v>
      </c>
      <c r="K9" s="4">
        <v>8</v>
      </c>
      <c r="M9" s="111" t="s">
        <v>290</v>
      </c>
      <c r="O9" s="5" t="s">
        <v>258</v>
      </c>
      <c r="P9" s="4" t="s">
        <v>48</v>
      </c>
      <c r="Q9" s="5"/>
      <c r="R9" s="5">
        <v>1</v>
      </c>
      <c r="S9" s="5">
        <v>1</v>
      </c>
      <c r="T9" s="4" t="s">
        <v>285</v>
      </c>
      <c r="U9" s="5">
        <v>15012727122</v>
      </c>
      <c r="V9" s="5" t="s">
        <v>260</v>
      </c>
      <c r="W9" s="5">
        <f t="shared" si="0"/>
        <v>1</v>
      </c>
      <c r="X9" t="s">
        <v>286</v>
      </c>
    </row>
    <row r="10" spans="1:24" x14ac:dyDescent="0.35">
      <c r="A10" s="4" t="s">
        <v>291</v>
      </c>
      <c r="C10" s="4" t="s">
        <v>263</v>
      </c>
      <c r="D10" s="4">
        <v>2</v>
      </c>
      <c r="E10" s="4" t="s">
        <v>292</v>
      </c>
      <c r="F10" s="124">
        <v>22016191635</v>
      </c>
      <c r="G10" s="4" t="s">
        <v>264</v>
      </c>
      <c r="H10" s="4" t="s">
        <v>293</v>
      </c>
      <c r="I10" s="4">
        <v>1</v>
      </c>
      <c r="J10" s="4" t="s">
        <v>257</v>
      </c>
      <c r="K10" s="4">
        <v>8</v>
      </c>
      <c r="M10" s="162" t="s">
        <v>294</v>
      </c>
      <c r="N10" s="109" t="s">
        <v>295</v>
      </c>
      <c r="O10" s="4" t="s">
        <v>296</v>
      </c>
      <c r="P10" s="4" t="s">
        <v>44</v>
      </c>
      <c r="T10" s="4" t="s">
        <v>81</v>
      </c>
      <c r="W10" s="5">
        <f t="shared" si="0"/>
        <v>0</v>
      </c>
      <c r="X10" t="s">
        <v>297</v>
      </c>
    </row>
    <row r="11" spans="1:24" x14ac:dyDescent="0.35">
      <c r="A11" s="4" t="s">
        <v>298</v>
      </c>
      <c r="B11" s="4" t="s">
        <v>299</v>
      </c>
      <c r="C11" s="4" t="s">
        <v>263</v>
      </c>
      <c r="D11" s="4">
        <v>2</v>
      </c>
      <c r="E11" s="4" t="s">
        <v>292</v>
      </c>
      <c r="F11" s="124">
        <v>22016191635</v>
      </c>
      <c r="G11" s="4" t="s">
        <v>256</v>
      </c>
      <c r="H11" s="4" t="s">
        <v>256</v>
      </c>
      <c r="I11" s="4">
        <v>1</v>
      </c>
      <c r="J11" s="4" t="s">
        <v>257</v>
      </c>
      <c r="K11" s="4">
        <v>8</v>
      </c>
      <c r="M11" s="162" t="s">
        <v>294</v>
      </c>
      <c r="N11" s="109" t="s">
        <v>300</v>
      </c>
      <c r="O11" s="4" t="s">
        <v>258</v>
      </c>
      <c r="P11" s="4" t="s">
        <v>44</v>
      </c>
      <c r="Q11" s="4" t="s">
        <v>301</v>
      </c>
      <c r="R11" s="4">
        <v>1</v>
      </c>
      <c r="S11" s="4">
        <v>1</v>
      </c>
      <c r="T11" s="4" t="s">
        <v>176</v>
      </c>
      <c r="U11" s="5">
        <v>15012674577</v>
      </c>
      <c r="V11" s="5" t="s">
        <v>260</v>
      </c>
      <c r="W11" s="5">
        <f>IF(V11="Release w/ BAT", 1, 0)</f>
        <v>1</v>
      </c>
    </row>
    <row r="12" spans="1:24" x14ac:dyDescent="0.35">
      <c r="A12" s="4" t="s">
        <v>302</v>
      </c>
      <c r="B12" s="4" t="s">
        <v>303</v>
      </c>
      <c r="C12" s="4" t="s">
        <v>267</v>
      </c>
      <c r="D12" s="4">
        <v>2</v>
      </c>
      <c r="E12" s="4" t="s">
        <v>255</v>
      </c>
      <c r="F12" s="124">
        <v>22016258588</v>
      </c>
      <c r="G12" s="4" t="s">
        <v>256</v>
      </c>
      <c r="H12" s="4" t="s">
        <v>256</v>
      </c>
      <c r="I12" s="4">
        <v>1</v>
      </c>
      <c r="J12" s="4" t="s">
        <v>304</v>
      </c>
      <c r="K12" s="4">
        <v>8</v>
      </c>
      <c r="O12" s="4" t="s">
        <v>258</v>
      </c>
      <c r="P12" s="4" t="s">
        <v>48</v>
      </c>
      <c r="Q12" s="4" t="s">
        <v>259</v>
      </c>
      <c r="R12" s="4">
        <v>1</v>
      </c>
      <c r="T12" s="4" t="s">
        <v>12</v>
      </c>
      <c r="U12" s="5">
        <v>15012687145</v>
      </c>
      <c r="V12" s="5" t="s">
        <v>260</v>
      </c>
      <c r="W12" s="5">
        <f t="shared" si="0"/>
        <v>1</v>
      </c>
    </row>
    <row r="13" spans="1:24" x14ac:dyDescent="0.35">
      <c r="A13" s="4" t="s">
        <v>305</v>
      </c>
      <c r="B13" s="4" t="s">
        <v>306</v>
      </c>
      <c r="C13" s="4" t="s">
        <v>254</v>
      </c>
      <c r="D13" s="4">
        <v>2</v>
      </c>
      <c r="E13" s="4" t="s">
        <v>255</v>
      </c>
      <c r="F13" s="124">
        <v>22016258588</v>
      </c>
      <c r="G13" s="4" t="s">
        <v>264</v>
      </c>
      <c r="H13" s="4" t="s">
        <v>264</v>
      </c>
      <c r="I13" s="4">
        <v>1</v>
      </c>
      <c r="J13" s="4" t="s">
        <v>304</v>
      </c>
      <c r="K13" s="4">
        <v>8</v>
      </c>
      <c r="O13" s="4" t="s">
        <v>258</v>
      </c>
      <c r="P13" s="4" t="s">
        <v>29</v>
      </c>
      <c r="Q13" s="4" t="s">
        <v>259</v>
      </c>
      <c r="R13" s="4">
        <v>1</v>
      </c>
      <c r="T13" s="4" t="s">
        <v>150</v>
      </c>
      <c r="U13" s="4">
        <v>15012737693</v>
      </c>
      <c r="V13" s="5" t="s">
        <v>260</v>
      </c>
      <c r="W13" s="5">
        <f>IF(U13="Release w/ BAT", 1, 0)</f>
        <v>0</v>
      </c>
      <c r="X13" s="4" t="s">
        <v>307</v>
      </c>
    </row>
    <row r="14" spans="1:24" x14ac:dyDescent="0.35">
      <c r="A14" s="4" t="s">
        <v>308</v>
      </c>
      <c r="B14" s="4" t="s">
        <v>309</v>
      </c>
      <c r="C14" s="4" t="s">
        <v>254</v>
      </c>
      <c r="D14" s="4">
        <v>2</v>
      </c>
      <c r="E14" s="4" t="s">
        <v>255</v>
      </c>
      <c r="F14" s="124">
        <v>22016258588</v>
      </c>
      <c r="G14" s="4" t="s">
        <v>256</v>
      </c>
      <c r="H14" s="4" t="s">
        <v>256</v>
      </c>
      <c r="I14" s="4">
        <v>1</v>
      </c>
      <c r="J14" s="4" t="s">
        <v>304</v>
      </c>
      <c r="K14" s="4">
        <v>8</v>
      </c>
      <c r="O14" s="4" t="s">
        <v>258</v>
      </c>
      <c r="P14" s="4" t="s">
        <v>29</v>
      </c>
      <c r="Q14" s="4" t="s">
        <v>259</v>
      </c>
      <c r="R14" s="4">
        <v>1</v>
      </c>
      <c r="T14" s="4" t="s">
        <v>176</v>
      </c>
      <c r="U14" s="4">
        <v>15012727186</v>
      </c>
      <c r="V14" s="5" t="s">
        <v>260</v>
      </c>
      <c r="W14" s="5">
        <f>IF(V14="Release w/ BAT", 1, 0)</f>
        <v>1</v>
      </c>
    </row>
    <row r="15" spans="1:24" x14ac:dyDescent="0.35">
      <c r="A15" s="4" t="s">
        <v>310</v>
      </c>
      <c r="B15" s="158" t="s">
        <v>311</v>
      </c>
      <c r="C15" s="4" t="s">
        <v>267</v>
      </c>
      <c r="D15" s="4">
        <v>2</v>
      </c>
      <c r="E15" s="4" t="s">
        <v>255</v>
      </c>
      <c r="F15" s="124">
        <v>22016258588</v>
      </c>
      <c r="G15" s="4" t="s">
        <v>256</v>
      </c>
      <c r="H15" s="4" t="s">
        <v>256</v>
      </c>
      <c r="I15" s="4">
        <v>1</v>
      </c>
      <c r="J15" s="4" t="s">
        <v>304</v>
      </c>
      <c r="K15" s="4">
        <v>8</v>
      </c>
      <c r="O15" s="4" t="s">
        <v>258</v>
      </c>
      <c r="P15" s="4" t="s">
        <v>29</v>
      </c>
      <c r="Q15" s="4" t="s">
        <v>259</v>
      </c>
      <c r="R15" s="4">
        <v>1</v>
      </c>
      <c r="T15" s="4" t="s">
        <v>176</v>
      </c>
      <c r="U15" s="5">
        <v>15012789845</v>
      </c>
      <c r="V15" s="5" t="s">
        <v>260</v>
      </c>
      <c r="W15" s="5">
        <f>IF(U15="Release w/ BAT", 1, 0)</f>
        <v>0</v>
      </c>
    </row>
    <row r="16" spans="1:24" x14ac:dyDescent="0.35">
      <c r="A16" s="4" t="s">
        <v>312</v>
      </c>
      <c r="B16" s="4" t="s">
        <v>313</v>
      </c>
      <c r="C16" s="4" t="s">
        <v>289</v>
      </c>
      <c r="D16" s="4">
        <v>2</v>
      </c>
      <c r="E16" s="4" t="s">
        <v>278</v>
      </c>
      <c r="F16" s="124">
        <v>22016258589</v>
      </c>
      <c r="G16" s="4" t="s">
        <v>256</v>
      </c>
      <c r="H16" s="4" t="s">
        <v>256</v>
      </c>
      <c r="I16" s="4">
        <v>1</v>
      </c>
      <c r="J16" s="4" t="s">
        <v>304</v>
      </c>
      <c r="K16" s="4">
        <v>8</v>
      </c>
      <c r="M16" s="109" t="s">
        <v>283</v>
      </c>
      <c r="O16" s="4" t="s">
        <v>258</v>
      </c>
      <c r="P16" s="4" t="s">
        <v>48</v>
      </c>
      <c r="Q16" s="4" t="s">
        <v>280</v>
      </c>
      <c r="R16" s="4">
        <v>1</v>
      </c>
      <c r="T16" s="4" t="s">
        <v>314</v>
      </c>
      <c r="U16" s="6">
        <v>15012719606</v>
      </c>
      <c r="V16" s="5" t="s">
        <v>260</v>
      </c>
      <c r="W16" s="5">
        <f>IF(V16="Release w/ BAT", 1, 0)</f>
        <v>1</v>
      </c>
      <c r="X16" t="s">
        <v>315</v>
      </c>
    </row>
    <row r="17" spans="1:25" ht="29" x14ac:dyDescent="0.35">
      <c r="A17" s="4" t="s">
        <v>316</v>
      </c>
      <c r="B17" s="4" t="s">
        <v>317</v>
      </c>
      <c r="C17" s="4" t="s">
        <v>267</v>
      </c>
      <c r="D17" s="4">
        <v>2</v>
      </c>
      <c r="E17" s="4" t="s">
        <v>278</v>
      </c>
      <c r="F17" s="124"/>
      <c r="G17" s="4" t="s">
        <v>256</v>
      </c>
      <c r="H17" s="4" t="s">
        <v>256</v>
      </c>
      <c r="I17" s="4">
        <v>1</v>
      </c>
      <c r="J17" s="4" t="s">
        <v>304</v>
      </c>
      <c r="K17" s="4">
        <v>8</v>
      </c>
      <c r="M17" s="109" t="s">
        <v>318</v>
      </c>
      <c r="O17" s="4" t="s">
        <v>258</v>
      </c>
      <c r="P17" s="4" t="s">
        <v>44</v>
      </c>
      <c r="Q17" s="4" t="s">
        <v>284</v>
      </c>
      <c r="R17" s="4">
        <v>1</v>
      </c>
      <c r="T17" s="4" t="s">
        <v>314</v>
      </c>
      <c r="U17" s="5">
        <v>15012719412</v>
      </c>
      <c r="V17" s="5" t="s">
        <v>260</v>
      </c>
      <c r="W17" s="5">
        <f>IF(V17="Release w/ BAT", 1, 0)</f>
        <v>1</v>
      </c>
    </row>
    <row r="18" spans="1:25" x14ac:dyDescent="0.35">
      <c r="A18" s="4" t="s">
        <v>319</v>
      </c>
      <c r="B18" s="4" t="s">
        <v>320</v>
      </c>
      <c r="C18" s="4" t="s">
        <v>254</v>
      </c>
      <c r="D18" s="4">
        <v>2</v>
      </c>
      <c r="E18" s="4" t="s">
        <v>255</v>
      </c>
      <c r="F18" s="124">
        <v>14018007174</v>
      </c>
      <c r="G18" s="4" t="s">
        <v>256</v>
      </c>
      <c r="H18" s="4" t="s">
        <v>256</v>
      </c>
      <c r="I18" s="4">
        <v>1</v>
      </c>
      <c r="J18" s="4" t="s">
        <v>257</v>
      </c>
      <c r="K18" s="4">
        <v>8</v>
      </c>
      <c r="O18" s="4" t="s">
        <v>258</v>
      </c>
      <c r="P18" s="4" t="s">
        <v>44</v>
      </c>
      <c r="Q18" s="4" t="s">
        <v>259</v>
      </c>
      <c r="R18" s="4">
        <v>1</v>
      </c>
      <c r="T18" s="4" t="s">
        <v>176</v>
      </c>
      <c r="U18">
        <v>15012719358</v>
      </c>
      <c r="V18" s="5" t="s">
        <v>260</v>
      </c>
      <c r="W18" s="5">
        <f>IF(V18="Release w/ BAT", 1, 0)</f>
        <v>1</v>
      </c>
    </row>
    <row r="19" spans="1:25" x14ac:dyDescent="0.35">
      <c r="A19" s="4" t="s">
        <v>321</v>
      </c>
      <c r="B19" s="4" t="s">
        <v>322</v>
      </c>
      <c r="C19" s="4" t="s">
        <v>263</v>
      </c>
      <c r="D19" s="4">
        <v>2</v>
      </c>
      <c r="E19" s="4" t="s">
        <v>323</v>
      </c>
      <c r="G19" s="4" t="s">
        <v>256</v>
      </c>
      <c r="H19" s="4" t="s">
        <v>256</v>
      </c>
      <c r="I19" s="4">
        <v>1</v>
      </c>
      <c r="J19" s="4" t="s">
        <v>304</v>
      </c>
      <c r="K19" s="4">
        <v>8</v>
      </c>
      <c r="M19" s="111" t="s">
        <v>324</v>
      </c>
      <c r="N19" s="111" t="s">
        <v>324</v>
      </c>
      <c r="O19" s="4" t="s">
        <v>258</v>
      </c>
      <c r="P19" s="4" t="s">
        <v>29</v>
      </c>
      <c r="T19" s="4" t="s">
        <v>135</v>
      </c>
      <c r="U19" s="4">
        <v>15012761921</v>
      </c>
      <c r="V19" s="4" t="s">
        <v>260</v>
      </c>
      <c r="W19" s="5">
        <f>IF(V19="Release w/ BAT", 1, 0)</f>
        <v>1</v>
      </c>
      <c r="X19" t="s">
        <v>325</v>
      </c>
    </row>
    <row r="20" spans="1:25" x14ac:dyDescent="0.35">
      <c r="A20" s="4" t="s">
        <v>326</v>
      </c>
      <c r="B20" s="4" t="s">
        <v>327</v>
      </c>
      <c r="C20" s="4" t="s">
        <v>289</v>
      </c>
      <c r="D20" s="4">
        <v>2</v>
      </c>
      <c r="E20" s="4" t="s">
        <v>323</v>
      </c>
      <c r="F20" s="124">
        <v>15012621783</v>
      </c>
      <c r="G20" s="4" t="s">
        <v>256</v>
      </c>
      <c r="H20" s="4" t="s">
        <v>256</v>
      </c>
      <c r="I20" s="4">
        <v>1</v>
      </c>
      <c r="J20" s="4" t="s">
        <v>304</v>
      </c>
      <c r="K20" s="4">
        <v>8</v>
      </c>
      <c r="M20" s="111" t="s">
        <v>324</v>
      </c>
      <c r="N20" s="111" t="s">
        <v>324</v>
      </c>
      <c r="O20" s="4" t="s">
        <v>258</v>
      </c>
      <c r="P20" s="4" t="s">
        <v>29</v>
      </c>
      <c r="T20" s="4" t="s">
        <v>150</v>
      </c>
      <c r="U20" s="4">
        <v>15012797425</v>
      </c>
      <c r="V20" s="5" t="s">
        <v>260</v>
      </c>
      <c r="W20" s="5">
        <f>IF(U20="Release w/ BAT", 1, 0)</f>
        <v>0</v>
      </c>
      <c r="X20" s="6" t="s">
        <v>328</v>
      </c>
    </row>
    <row r="21" spans="1:25" x14ac:dyDescent="0.35">
      <c r="A21" s="4" t="s">
        <v>329</v>
      </c>
      <c r="B21" s="4" t="s">
        <v>330</v>
      </c>
      <c r="C21" s="4" t="s">
        <v>331</v>
      </c>
      <c r="D21" s="4">
        <v>2</v>
      </c>
      <c r="E21" s="4" t="s">
        <v>255</v>
      </c>
      <c r="F21" s="124">
        <v>22016258631</v>
      </c>
      <c r="G21" s="4" t="s">
        <v>256</v>
      </c>
      <c r="H21" s="4" t="s">
        <v>256</v>
      </c>
      <c r="I21" s="4">
        <v>1</v>
      </c>
      <c r="J21" s="4" t="s">
        <v>332</v>
      </c>
      <c r="K21" s="4">
        <v>8</v>
      </c>
      <c r="O21" s="4" t="s">
        <v>258</v>
      </c>
      <c r="P21" s="4" t="s">
        <v>44</v>
      </c>
      <c r="Q21" s="4" t="s">
        <v>259</v>
      </c>
      <c r="R21" s="4">
        <v>1</v>
      </c>
      <c r="T21" s="4" t="s">
        <v>135</v>
      </c>
      <c r="U21" s="83">
        <v>15012706438</v>
      </c>
      <c r="V21" s="5" t="s">
        <v>260</v>
      </c>
      <c r="W21" s="5">
        <f t="shared" ref="W21:W42" si="1">IF(V21="Release w/ BAT", 1, 0)</f>
        <v>1</v>
      </c>
    </row>
    <row r="22" spans="1:25" ht="29" x14ac:dyDescent="0.35">
      <c r="A22" s="4" t="s">
        <v>333</v>
      </c>
      <c r="B22" s="4" t="s">
        <v>334</v>
      </c>
      <c r="C22" s="4" t="s">
        <v>267</v>
      </c>
      <c r="D22" s="4">
        <v>2</v>
      </c>
      <c r="E22" s="4" t="s">
        <v>278</v>
      </c>
      <c r="F22" s="143">
        <v>22016258632</v>
      </c>
      <c r="G22" s="4" t="s">
        <v>256</v>
      </c>
      <c r="H22" s="4" t="s">
        <v>256</v>
      </c>
      <c r="I22" s="4">
        <v>1</v>
      </c>
      <c r="J22" s="4" t="s">
        <v>332</v>
      </c>
      <c r="K22" s="4">
        <v>8</v>
      </c>
      <c r="M22" s="109" t="s">
        <v>279</v>
      </c>
      <c r="O22" s="4" t="s">
        <v>258</v>
      </c>
      <c r="P22" s="4" t="s">
        <v>48</v>
      </c>
      <c r="Q22" s="4" t="s">
        <v>280</v>
      </c>
      <c r="R22" s="4">
        <v>1</v>
      </c>
      <c r="T22" s="4" t="s">
        <v>135</v>
      </c>
      <c r="U22" s="5">
        <v>15012684154</v>
      </c>
      <c r="V22" s="5" t="s">
        <v>260</v>
      </c>
      <c r="W22" s="5">
        <f t="shared" si="1"/>
        <v>1</v>
      </c>
    </row>
    <row r="23" spans="1:25" x14ac:dyDescent="0.35">
      <c r="A23" s="4" t="s">
        <v>335</v>
      </c>
      <c r="B23" s="4" t="s">
        <v>336</v>
      </c>
      <c r="C23" s="4" t="s">
        <v>267</v>
      </c>
      <c r="D23" s="4">
        <v>2</v>
      </c>
      <c r="E23" s="4" t="s">
        <v>278</v>
      </c>
      <c r="F23" s="124">
        <v>22016258632</v>
      </c>
      <c r="G23" s="4" t="s">
        <v>256</v>
      </c>
      <c r="H23" s="4" t="s">
        <v>256</v>
      </c>
      <c r="I23" s="4">
        <v>1</v>
      </c>
      <c r="J23" s="4" t="s">
        <v>332</v>
      </c>
      <c r="K23" s="4">
        <v>8</v>
      </c>
      <c r="M23" s="111" t="s">
        <v>337</v>
      </c>
      <c r="O23" s="4" t="s">
        <v>258</v>
      </c>
      <c r="P23" s="4" t="s">
        <v>29</v>
      </c>
      <c r="R23" s="4">
        <v>1</v>
      </c>
      <c r="S23" s="4">
        <v>1</v>
      </c>
      <c r="T23" s="4" t="s">
        <v>314</v>
      </c>
      <c r="U23" s="4">
        <v>15012726932</v>
      </c>
      <c r="V23" s="5" t="s">
        <v>260</v>
      </c>
      <c r="W23" s="5">
        <f t="shared" si="1"/>
        <v>1</v>
      </c>
    </row>
    <row r="24" spans="1:25" ht="29" x14ac:dyDescent="0.35">
      <c r="A24" s="4" t="s">
        <v>338</v>
      </c>
      <c r="B24" s="4" t="s">
        <v>339</v>
      </c>
      <c r="C24" s="4" t="s">
        <v>340</v>
      </c>
      <c r="D24" s="4">
        <v>2</v>
      </c>
      <c r="E24" s="4" t="s">
        <v>341</v>
      </c>
      <c r="F24" s="124">
        <v>22016258634</v>
      </c>
      <c r="G24" s="4" t="s">
        <v>264</v>
      </c>
      <c r="H24" s="4" t="s">
        <v>293</v>
      </c>
      <c r="I24" s="4">
        <v>1</v>
      </c>
      <c r="J24" s="4" t="s">
        <v>332</v>
      </c>
      <c r="K24" s="4">
        <v>8</v>
      </c>
      <c r="M24" s="164" t="s">
        <v>342</v>
      </c>
      <c r="N24" s="109" t="s">
        <v>343</v>
      </c>
      <c r="O24" s="4" t="s">
        <v>258</v>
      </c>
      <c r="P24" s="4" t="s">
        <v>29</v>
      </c>
      <c r="Q24" s="4" t="s">
        <v>301</v>
      </c>
      <c r="R24" s="4">
        <v>1</v>
      </c>
      <c r="S24" s="4">
        <v>1</v>
      </c>
      <c r="T24" s="4" t="s">
        <v>344</v>
      </c>
      <c r="U24" s="5">
        <v>15012736224</v>
      </c>
      <c r="V24" s="5" t="s">
        <v>260</v>
      </c>
      <c r="W24" s="5">
        <f t="shared" si="1"/>
        <v>1</v>
      </c>
    </row>
    <row r="25" spans="1:25" ht="29" x14ac:dyDescent="0.35">
      <c r="A25" s="4" t="s">
        <v>345</v>
      </c>
      <c r="B25" s="4" t="s">
        <v>346</v>
      </c>
      <c r="C25" s="4" t="s">
        <v>331</v>
      </c>
      <c r="D25" s="4">
        <v>2</v>
      </c>
      <c r="E25" s="4" t="s">
        <v>341</v>
      </c>
      <c r="F25" s="124">
        <v>22016258634</v>
      </c>
      <c r="G25" s="4" t="s">
        <v>264</v>
      </c>
      <c r="H25" s="4" t="s">
        <v>293</v>
      </c>
      <c r="I25" s="4">
        <v>1</v>
      </c>
      <c r="J25" s="4" t="s">
        <v>332</v>
      </c>
      <c r="K25" s="4">
        <v>8</v>
      </c>
      <c r="M25" s="111" t="s">
        <v>347</v>
      </c>
      <c r="N25" s="109" t="s">
        <v>348</v>
      </c>
      <c r="O25" s="4" t="s">
        <v>349</v>
      </c>
      <c r="P25" s="4" t="s">
        <v>44</v>
      </c>
      <c r="U25">
        <v>15012786806</v>
      </c>
      <c r="V25" s="5" t="s">
        <v>350</v>
      </c>
      <c r="W25" s="5">
        <f t="shared" si="1"/>
        <v>0</v>
      </c>
      <c r="X25" t="s">
        <v>351</v>
      </c>
    </row>
    <row r="26" spans="1:25" ht="29" x14ac:dyDescent="0.35">
      <c r="A26" s="4" t="s">
        <v>352</v>
      </c>
      <c r="B26" s="4" t="s">
        <v>353</v>
      </c>
      <c r="C26" s="4" t="s">
        <v>340</v>
      </c>
      <c r="D26" s="4">
        <v>2</v>
      </c>
      <c r="E26" s="4" t="s">
        <v>341</v>
      </c>
      <c r="F26" s="143">
        <v>22016258634</v>
      </c>
      <c r="G26" s="4" t="s">
        <v>256</v>
      </c>
      <c r="H26" s="4" t="s">
        <v>256</v>
      </c>
      <c r="I26" s="4">
        <v>1</v>
      </c>
      <c r="J26" s="4" t="s">
        <v>332</v>
      </c>
      <c r="K26" s="4">
        <v>8</v>
      </c>
      <c r="M26" s="109" t="s">
        <v>318</v>
      </c>
      <c r="N26" s="109" t="s">
        <v>354</v>
      </c>
      <c r="O26" s="4" t="s">
        <v>258</v>
      </c>
      <c r="P26" s="4" t="s">
        <v>48</v>
      </c>
      <c r="Q26" s="4" t="s">
        <v>280</v>
      </c>
      <c r="R26" s="4">
        <v>1</v>
      </c>
      <c r="T26" s="4" t="s">
        <v>69</v>
      </c>
      <c r="U26" s="5">
        <v>15012659173</v>
      </c>
      <c r="V26" s="5" t="s">
        <v>260</v>
      </c>
      <c r="W26" s="5">
        <f t="shared" si="1"/>
        <v>1</v>
      </c>
    </row>
    <row r="27" spans="1:25" ht="29" x14ac:dyDescent="0.35">
      <c r="A27" s="4" t="s">
        <v>355</v>
      </c>
      <c r="B27" s="4" t="s">
        <v>356</v>
      </c>
      <c r="C27" s="4" t="s">
        <v>340</v>
      </c>
      <c r="D27" s="4">
        <v>2</v>
      </c>
      <c r="E27" s="4" t="s">
        <v>341</v>
      </c>
      <c r="F27" s="124">
        <v>22016258634</v>
      </c>
      <c r="G27" s="4" t="s">
        <v>264</v>
      </c>
      <c r="H27" s="4" t="s">
        <v>293</v>
      </c>
      <c r="I27" s="4">
        <v>1</v>
      </c>
      <c r="J27" s="4" t="s">
        <v>332</v>
      </c>
      <c r="K27" s="4">
        <v>8</v>
      </c>
      <c r="M27" s="109" t="s">
        <v>357</v>
      </c>
      <c r="N27" s="109" t="s">
        <v>354</v>
      </c>
      <c r="O27" s="4" t="s">
        <v>258</v>
      </c>
      <c r="P27" s="4" t="s">
        <v>44</v>
      </c>
      <c r="Q27" s="4" t="s">
        <v>280</v>
      </c>
      <c r="R27" s="4">
        <v>1</v>
      </c>
      <c r="T27" s="4" t="s">
        <v>285</v>
      </c>
      <c r="U27">
        <v>15012738497</v>
      </c>
      <c r="V27" s="5" t="s">
        <v>260</v>
      </c>
      <c r="W27" s="5">
        <f t="shared" si="1"/>
        <v>1</v>
      </c>
      <c r="X27" t="s">
        <v>358</v>
      </c>
    </row>
    <row r="28" spans="1:25" ht="14.25" customHeight="1" x14ac:dyDescent="0.35">
      <c r="A28" s="4" t="s">
        <v>359</v>
      </c>
      <c r="B28" s="83" t="s">
        <v>360</v>
      </c>
      <c r="C28" s="4" t="s">
        <v>254</v>
      </c>
      <c r="D28" s="4">
        <v>2</v>
      </c>
      <c r="E28" s="4" t="s">
        <v>255</v>
      </c>
      <c r="F28" s="124">
        <v>14018007174</v>
      </c>
      <c r="G28" s="4" t="s">
        <v>256</v>
      </c>
      <c r="H28" s="4" t="s">
        <v>256</v>
      </c>
      <c r="I28" s="4">
        <v>1</v>
      </c>
      <c r="J28" s="4" t="s">
        <v>257</v>
      </c>
      <c r="K28" s="4">
        <v>8</v>
      </c>
      <c r="O28" s="4" t="s">
        <v>361</v>
      </c>
      <c r="P28" s="4" t="s">
        <v>48</v>
      </c>
      <c r="Q28" s="4" t="s">
        <v>259</v>
      </c>
      <c r="T28" s="4" t="s">
        <v>344</v>
      </c>
      <c r="U28">
        <v>15012792045</v>
      </c>
      <c r="V28" s="5" t="s">
        <v>350</v>
      </c>
      <c r="W28" s="5">
        <f t="shared" si="1"/>
        <v>0</v>
      </c>
      <c r="X28" t="s">
        <v>286</v>
      </c>
      <c r="Y28" t="s">
        <v>362</v>
      </c>
    </row>
    <row r="29" spans="1:25" x14ac:dyDescent="0.35">
      <c r="A29" s="4" t="s">
        <v>363</v>
      </c>
      <c r="B29" s="4" t="s">
        <v>364</v>
      </c>
      <c r="C29" s="4" t="s">
        <v>254</v>
      </c>
      <c r="D29" s="4">
        <v>2</v>
      </c>
      <c r="E29" s="4" t="s">
        <v>255</v>
      </c>
      <c r="F29" s="124">
        <v>14018007174</v>
      </c>
      <c r="G29" s="4" t="s">
        <v>264</v>
      </c>
      <c r="H29" s="4" t="s">
        <v>264</v>
      </c>
      <c r="I29" s="4">
        <v>1</v>
      </c>
      <c r="J29" s="4" t="s">
        <v>257</v>
      </c>
      <c r="K29" s="4">
        <v>8</v>
      </c>
      <c r="O29" s="4" t="s">
        <v>258</v>
      </c>
      <c r="P29" s="4" t="s">
        <v>29</v>
      </c>
      <c r="Q29" s="4" t="s">
        <v>259</v>
      </c>
      <c r="R29" s="4">
        <v>1</v>
      </c>
      <c r="T29" s="4" t="s">
        <v>271</v>
      </c>
      <c r="U29" s="4">
        <v>16019580825</v>
      </c>
      <c r="V29" s="5" t="s">
        <v>260</v>
      </c>
      <c r="W29" s="5">
        <f t="shared" si="1"/>
        <v>1</v>
      </c>
    </row>
    <row r="30" spans="1:25" x14ac:dyDescent="0.35">
      <c r="A30" s="4" t="s">
        <v>365</v>
      </c>
      <c r="B30" s="4" t="s">
        <v>366</v>
      </c>
      <c r="C30" s="4" t="s">
        <v>254</v>
      </c>
      <c r="D30" s="4">
        <v>2</v>
      </c>
      <c r="E30" s="4" t="s">
        <v>255</v>
      </c>
      <c r="F30" s="124">
        <v>22016258588</v>
      </c>
      <c r="G30" s="4" t="s">
        <v>256</v>
      </c>
      <c r="H30" s="4" t="s">
        <v>256</v>
      </c>
      <c r="I30" s="4">
        <v>1</v>
      </c>
      <c r="J30" s="4" t="s">
        <v>304</v>
      </c>
      <c r="K30" s="4">
        <v>8</v>
      </c>
      <c r="O30" s="4" t="s">
        <v>258</v>
      </c>
      <c r="P30" s="4" t="s">
        <v>48</v>
      </c>
      <c r="Q30" s="4" t="s">
        <v>259</v>
      </c>
      <c r="R30" s="4">
        <v>1</v>
      </c>
      <c r="T30" s="4" t="s">
        <v>176</v>
      </c>
      <c r="U30" s="5">
        <v>15012719418</v>
      </c>
      <c r="V30" s="5" t="s">
        <v>260</v>
      </c>
      <c r="W30" s="5">
        <f t="shared" si="1"/>
        <v>1</v>
      </c>
      <c r="X30" t="s">
        <v>315</v>
      </c>
    </row>
    <row r="31" spans="1:25" x14ac:dyDescent="0.35">
      <c r="A31" s="4" t="s">
        <v>367</v>
      </c>
      <c r="B31" s="4" t="s">
        <v>368</v>
      </c>
      <c r="C31" s="4" t="s">
        <v>275</v>
      </c>
      <c r="D31" s="4">
        <v>2</v>
      </c>
      <c r="E31" s="4" t="s">
        <v>255</v>
      </c>
      <c r="F31" s="124">
        <v>22016258588</v>
      </c>
      <c r="G31" s="4" t="s">
        <v>256</v>
      </c>
      <c r="H31" s="4" t="s">
        <v>256</v>
      </c>
      <c r="I31" s="4">
        <v>1</v>
      </c>
      <c r="J31" s="4" t="s">
        <v>304</v>
      </c>
      <c r="K31" s="4">
        <v>8</v>
      </c>
      <c r="O31" s="4" t="s">
        <v>258</v>
      </c>
      <c r="P31" s="4" t="s">
        <v>48</v>
      </c>
      <c r="Q31" s="4" t="s">
        <v>259</v>
      </c>
      <c r="R31" s="4">
        <v>1</v>
      </c>
      <c r="T31" s="4" t="s">
        <v>176</v>
      </c>
      <c r="U31">
        <v>15012719382</v>
      </c>
      <c r="V31" s="5" t="s">
        <v>260</v>
      </c>
      <c r="W31" s="5">
        <f t="shared" si="1"/>
        <v>1</v>
      </c>
      <c r="X31" t="s">
        <v>315</v>
      </c>
    </row>
    <row r="32" spans="1:25" x14ac:dyDescent="0.35">
      <c r="A32" s="4" t="s">
        <v>369</v>
      </c>
      <c r="B32" s="4" t="s">
        <v>370</v>
      </c>
      <c r="C32" s="4" t="s">
        <v>254</v>
      </c>
      <c r="D32" s="4">
        <v>2</v>
      </c>
      <c r="E32" s="4" t="s">
        <v>255</v>
      </c>
      <c r="F32" s="124">
        <v>22016258588</v>
      </c>
      <c r="G32" s="4" t="s">
        <v>264</v>
      </c>
      <c r="H32" s="4" t="s">
        <v>264</v>
      </c>
      <c r="I32" s="4">
        <v>1</v>
      </c>
      <c r="J32" s="4" t="s">
        <v>304</v>
      </c>
      <c r="K32" s="4">
        <v>8</v>
      </c>
      <c r="O32" s="4" t="s">
        <v>258</v>
      </c>
      <c r="P32" s="4" t="s">
        <v>44</v>
      </c>
      <c r="Q32" s="4" t="s">
        <v>259</v>
      </c>
      <c r="R32" s="4">
        <v>1</v>
      </c>
      <c r="T32" s="4" t="s">
        <v>271</v>
      </c>
      <c r="U32" s="5">
        <v>16019588182</v>
      </c>
      <c r="V32" s="5" t="s">
        <v>260</v>
      </c>
      <c r="W32" s="5">
        <f t="shared" si="1"/>
        <v>1</v>
      </c>
      <c r="X32" s="4"/>
    </row>
    <row r="33" spans="1:25" ht="29" x14ac:dyDescent="0.35">
      <c r="A33" s="4" t="s">
        <v>371</v>
      </c>
      <c r="B33" s="4" t="s">
        <v>372</v>
      </c>
      <c r="C33" s="4" t="s">
        <v>373</v>
      </c>
      <c r="D33" s="4">
        <v>2</v>
      </c>
      <c r="E33" s="4" t="s">
        <v>278</v>
      </c>
      <c r="F33" s="124">
        <v>22016258589</v>
      </c>
      <c r="G33" s="4" t="s">
        <v>264</v>
      </c>
      <c r="H33" s="4" t="s">
        <v>264</v>
      </c>
      <c r="I33" s="4">
        <v>1</v>
      </c>
      <c r="J33" s="4" t="s">
        <v>304</v>
      </c>
      <c r="K33" s="4">
        <v>8</v>
      </c>
      <c r="M33" s="109" t="s">
        <v>279</v>
      </c>
      <c r="O33" s="4" t="s">
        <v>349</v>
      </c>
      <c r="P33" s="4" t="s">
        <v>48</v>
      </c>
      <c r="Q33" s="4" t="s">
        <v>374</v>
      </c>
      <c r="T33" s="4" t="s">
        <v>67</v>
      </c>
      <c r="U33" s="5">
        <v>15012781503</v>
      </c>
      <c r="V33" s="5" t="s">
        <v>350</v>
      </c>
      <c r="W33" s="5">
        <f t="shared" si="1"/>
        <v>0</v>
      </c>
      <c r="X33" t="s">
        <v>375</v>
      </c>
      <c r="Y33" t="s">
        <v>376</v>
      </c>
    </row>
    <row r="34" spans="1:25" ht="29" x14ac:dyDescent="0.35">
      <c r="A34" s="4" t="s">
        <v>377</v>
      </c>
      <c r="B34" s="109" t="s">
        <v>378</v>
      </c>
      <c r="C34" s="4" t="s">
        <v>340</v>
      </c>
      <c r="D34" s="4">
        <v>2</v>
      </c>
      <c r="E34" s="4" t="s">
        <v>341</v>
      </c>
      <c r="F34" s="124">
        <v>22016258591</v>
      </c>
      <c r="G34" s="4" t="s">
        <v>264</v>
      </c>
      <c r="H34" s="4" t="s">
        <v>264</v>
      </c>
      <c r="I34" s="4">
        <v>1</v>
      </c>
      <c r="J34" s="4" t="s">
        <v>304</v>
      </c>
      <c r="K34" s="4">
        <v>8</v>
      </c>
      <c r="M34" s="111" t="s">
        <v>347</v>
      </c>
      <c r="N34" s="109" t="s">
        <v>348</v>
      </c>
      <c r="O34" s="4" t="s">
        <v>258</v>
      </c>
      <c r="P34" s="4" t="s">
        <v>48</v>
      </c>
      <c r="Q34" s="4" t="s">
        <v>301</v>
      </c>
      <c r="R34" s="4">
        <v>1</v>
      </c>
      <c r="S34" s="4">
        <v>1</v>
      </c>
      <c r="T34" s="4" t="s">
        <v>271</v>
      </c>
      <c r="U34" s="4">
        <v>15012712990</v>
      </c>
      <c r="V34" s="5" t="s">
        <v>260</v>
      </c>
      <c r="W34" s="5">
        <f t="shared" si="1"/>
        <v>1</v>
      </c>
    </row>
    <row r="35" spans="1:25" x14ac:dyDescent="0.35">
      <c r="A35" s="4" t="s">
        <v>379</v>
      </c>
      <c r="B35" s="4" t="s">
        <v>380</v>
      </c>
      <c r="C35" s="4" t="s">
        <v>254</v>
      </c>
      <c r="D35" s="4">
        <v>2</v>
      </c>
      <c r="E35" s="4" t="s">
        <v>255</v>
      </c>
      <c r="F35" s="124">
        <v>22016258631</v>
      </c>
      <c r="G35" s="4" t="s">
        <v>264</v>
      </c>
      <c r="H35" s="4" t="s">
        <v>293</v>
      </c>
      <c r="I35" s="4">
        <v>1</v>
      </c>
      <c r="J35" s="4" t="s">
        <v>332</v>
      </c>
      <c r="K35" s="4">
        <v>8</v>
      </c>
      <c r="O35" s="4" t="s">
        <v>258</v>
      </c>
      <c r="P35" s="4" t="s">
        <v>44</v>
      </c>
      <c r="Q35" s="4" t="s">
        <v>259</v>
      </c>
      <c r="R35" s="4">
        <v>1</v>
      </c>
      <c r="T35" s="4" t="s">
        <v>344</v>
      </c>
      <c r="U35" s="5">
        <v>15012726967</v>
      </c>
      <c r="V35" s="5" t="s">
        <v>260</v>
      </c>
      <c r="W35" s="5">
        <f t="shared" si="1"/>
        <v>1</v>
      </c>
    </row>
    <row r="36" spans="1:25" x14ac:dyDescent="0.35">
      <c r="A36" s="4" t="s">
        <v>381</v>
      </c>
      <c r="B36" s="4" t="s">
        <v>382</v>
      </c>
      <c r="C36" s="4" t="s">
        <v>254</v>
      </c>
      <c r="D36" s="4">
        <v>2</v>
      </c>
      <c r="E36" s="4" t="s">
        <v>255</v>
      </c>
      <c r="F36" s="124">
        <v>22016258631</v>
      </c>
      <c r="G36" s="4" t="s">
        <v>264</v>
      </c>
      <c r="H36" s="4" t="s">
        <v>293</v>
      </c>
      <c r="I36" s="4">
        <v>1</v>
      </c>
      <c r="J36" s="4" t="s">
        <v>332</v>
      </c>
      <c r="K36" s="4">
        <v>8</v>
      </c>
      <c r="O36" s="4" t="s">
        <v>258</v>
      </c>
      <c r="P36" s="4" t="s">
        <v>44</v>
      </c>
      <c r="Q36" s="4" t="s">
        <v>259</v>
      </c>
      <c r="R36" s="4">
        <v>1</v>
      </c>
      <c r="T36" s="4" t="s">
        <v>344</v>
      </c>
      <c r="U36">
        <v>15012731361</v>
      </c>
      <c r="V36" s="5" t="s">
        <v>260</v>
      </c>
      <c r="W36" s="5">
        <f t="shared" si="1"/>
        <v>1</v>
      </c>
    </row>
    <row r="37" spans="1:25" x14ac:dyDescent="0.35">
      <c r="A37" s="4" t="s">
        <v>383</v>
      </c>
      <c r="B37" s="4" t="s">
        <v>384</v>
      </c>
      <c r="C37" s="4" t="s">
        <v>373</v>
      </c>
      <c r="D37" s="4">
        <v>2</v>
      </c>
      <c r="E37" s="4" t="s">
        <v>255</v>
      </c>
      <c r="F37" s="124">
        <v>22016258631</v>
      </c>
      <c r="G37" s="4" t="s">
        <v>264</v>
      </c>
      <c r="H37" s="4" t="s">
        <v>293</v>
      </c>
      <c r="I37" s="4">
        <v>1</v>
      </c>
      <c r="J37" s="4" t="s">
        <v>332</v>
      </c>
      <c r="K37" s="4">
        <v>8</v>
      </c>
      <c r="O37" s="4" t="s">
        <v>258</v>
      </c>
      <c r="P37" s="4" t="s">
        <v>48</v>
      </c>
      <c r="Q37" s="4" t="s">
        <v>259</v>
      </c>
      <c r="R37" s="4">
        <v>1</v>
      </c>
      <c r="T37" s="4" t="s">
        <v>285</v>
      </c>
      <c r="U37" s="5">
        <v>15012735897</v>
      </c>
      <c r="V37" s="5" t="s">
        <v>260</v>
      </c>
      <c r="W37" s="5">
        <f t="shared" si="1"/>
        <v>1</v>
      </c>
    </row>
    <row r="38" spans="1:25" x14ac:dyDescent="0.35">
      <c r="A38" s="4" t="s">
        <v>385</v>
      </c>
      <c r="B38" s="145" t="s">
        <v>386</v>
      </c>
      <c r="C38" s="4" t="s">
        <v>275</v>
      </c>
      <c r="D38" s="4">
        <v>2</v>
      </c>
      <c r="E38" s="4" t="s">
        <v>278</v>
      </c>
      <c r="F38" s="124">
        <v>22016258632</v>
      </c>
      <c r="G38" s="4" t="s">
        <v>264</v>
      </c>
      <c r="H38" s="4" t="s">
        <v>264</v>
      </c>
      <c r="I38" s="4">
        <v>1</v>
      </c>
      <c r="J38" s="4" t="s">
        <v>332</v>
      </c>
      <c r="K38" s="4">
        <v>8</v>
      </c>
      <c r="M38" s="111" t="s">
        <v>290</v>
      </c>
      <c r="O38" s="4" t="s">
        <v>258</v>
      </c>
      <c r="P38" s="4" t="s">
        <v>48</v>
      </c>
      <c r="R38" s="4">
        <v>1</v>
      </c>
      <c r="S38" s="4">
        <v>1</v>
      </c>
      <c r="T38" s="4" t="s">
        <v>271</v>
      </c>
      <c r="U38" s="5">
        <v>15012728128</v>
      </c>
      <c r="V38" s="5" t="s">
        <v>260</v>
      </c>
      <c r="W38" s="5">
        <f t="shared" si="1"/>
        <v>1</v>
      </c>
      <c r="X38" s="4" t="s">
        <v>307</v>
      </c>
    </row>
    <row r="39" spans="1:25" ht="29" x14ac:dyDescent="0.35">
      <c r="A39" s="4" t="s">
        <v>387</v>
      </c>
      <c r="B39" s="4" t="s">
        <v>388</v>
      </c>
      <c r="C39" s="4" t="s">
        <v>275</v>
      </c>
      <c r="D39" s="4">
        <v>2</v>
      </c>
      <c r="E39" s="4" t="s">
        <v>278</v>
      </c>
      <c r="F39" s="124">
        <v>22016258632</v>
      </c>
      <c r="G39" s="4" t="s">
        <v>264</v>
      </c>
      <c r="H39" s="4" t="s">
        <v>264</v>
      </c>
      <c r="I39" s="4">
        <v>1</v>
      </c>
      <c r="J39" s="4" t="s">
        <v>332</v>
      </c>
      <c r="K39" s="4">
        <v>8</v>
      </c>
      <c r="M39" s="111" t="s">
        <v>389</v>
      </c>
      <c r="O39" s="4" t="s">
        <v>258</v>
      </c>
      <c r="P39" s="4" t="s">
        <v>29</v>
      </c>
      <c r="R39" s="4">
        <v>1</v>
      </c>
      <c r="S39" s="4">
        <v>1</v>
      </c>
      <c r="T39" s="4" t="s">
        <v>285</v>
      </c>
      <c r="U39" s="5">
        <v>15012735831</v>
      </c>
      <c r="V39" s="5" t="s">
        <v>260</v>
      </c>
      <c r="W39" s="5">
        <f t="shared" si="1"/>
        <v>1</v>
      </c>
    </row>
    <row r="40" spans="1:25" x14ac:dyDescent="0.35">
      <c r="A40" s="4" t="s">
        <v>390</v>
      </c>
      <c r="B40" s="4" t="s">
        <v>391</v>
      </c>
      <c r="C40" s="4" t="s">
        <v>275</v>
      </c>
      <c r="D40" s="4">
        <v>2</v>
      </c>
      <c r="E40" s="4" t="s">
        <v>292</v>
      </c>
      <c r="F40" s="124">
        <v>22016258633</v>
      </c>
      <c r="G40" s="4" t="s">
        <v>264</v>
      </c>
      <c r="H40" s="4" t="s">
        <v>293</v>
      </c>
      <c r="I40" s="4">
        <v>1</v>
      </c>
      <c r="J40" s="4" t="s">
        <v>332</v>
      </c>
      <c r="K40" s="4">
        <v>8</v>
      </c>
      <c r="M40" s="162" t="s">
        <v>294</v>
      </c>
      <c r="N40" s="109" t="s">
        <v>300</v>
      </c>
      <c r="O40" s="4" t="s">
        <v>258</v>
      </c>
      <c r="P40" s="4" t="s">
        <v>29</v>
      </c>
      <c r="Q40" s="4" t="s">
        <v>301</v>
      </c>
      <c r="R40" s="4">
        <v>1</v>
      </c>
      <c r="S40" s="4">
        <v>1</v>
      </c>
      <c r="T40" s="4" t="s">
        <v>392</v>
      </c>
      <c r="U40" s="5">
        <v>15012748402</v>
      </c>
      <c r="V40" s="5" t="s">
        <v>260</v>
      </c>
      <c r="W40" s="5">
        <f t="shared" si="1"/>
        <v>1</v>
      </c>
      <c r="X40" t="s">
        <v>393</v>
      </c>
    </row>
    <row r="41" spans="1:25" ht="75" customHeight="1" x14ac:dyDescent="0.35">
      <c r="A41" s="4" t="s">
        <v>394</v>
      </c>
      <c r="B41" s="4" t="s">
        <v>395</v>
      </c>
      <c r="C41" s="4" t="s">
        <v>289</v>
      </c>
      <c r="D41" s="4">
        <v>2</v>
      </c>
      <c r="E41" s="4" t="s">
        <v>396</v>
      </c>
      <c r="F41" s="124">
        <v>22016258635</v>
      </c>
      <c r="G41" s="4" t="s">
        <v>264</v>
      </c>
      <c r="H41" s="4" t="s">
        <v>264</v>
      </c>
      <c r="I41" s="4">
        <v>1</v>
      </c>
      <c r="J41" s="4" t="s">
        <v>332</v>
      </c>
      <c r="K41" s="4">
        <v>8</v>
      </c>
      <c r="M41" s="109" t="s">
        <v>397</v>
      </c>
      <c r="N41" s="109" t="s">
        <v>343</v>
      </c>
      <c r="O41" s="4" t="s">
        <v>398</v>
      </c>
      <c r="P41" s="4" t="s">
        <v>29</v>
      </c>
      <c r="T41" s="4" t="s">
        <v>81</v>
      </c>
      <c r="W41" s="5">
        <f t="shared" si="1"/>
        <v>0</v>
      </c>
      <c r="X41" t="s">
        <v>399</v>
      </c>
    </row>
    <row r="42" spans="1:25" ht="72.5" x14ac:dyDescent="0.35">
      <c r="A42" s="4" t="s">
        <v>400</v>
      </c>
      <c r="B42" s="7" t="s">
        <v>401</v>
      </c>
      <c r="C42" s="4" t="s">
        <v>340</v>
      </c>
      <c r="D42" s="4">
        <v>2</v>
      </c>
      <c r="E42" s="4" t="s">
        <v>402</v>
      </c>
      <c r="F42" s="124">
        <v>22016258637</v>
      </c>
      <c r="G42" s="4" t="s">
        <v>256</v>
      </c>
      <c r="H42" s="4" t="s">
        <v>256</v>
      </c>
      <c r="I42" s="4">
        <v>1</v>
      </c>
      <c r="J42" s="4" t="s">
        <v>332</v>
      </c>
      <c r="K42" s="4">
        <v>8</v>
      </c>
      <c r="M42" s="163" t="s">
        <v>403</v>
      </c>
      <c r="N42" s="109" t="s">
        <v>404</v>
      </c>
      <c r="O42" s="4" t="s">
        <v>258</v>
      </c>
      <c r="P42" s="4" t="s">
        <v>48</v>
      </c>
      <c r="Q42" s="4" t="s">
        <v>405</v>
      </c>
      <c r="R42" s="4">
        <v>1</v>
      </c>
      <c r="S42" s="4">
        <v>1</v>
      </c>
      <c r="T42" s="4" t="s">
        <v>314</v>
      </c>
      <c r="U42">
        <v>15012719428</v>
      </c>
      <c r="V42" s="5" t="s">
        <v>260</v>
      </c>
      <c r="W42" s="5">
        <f t="shared" si="1"/>
        <v>1</v>
      </c>
      <c r="X42" s="92" t="s">
        <v>406</v>
      </c>
    </row>
    <row r="43" spans="1:25" x14ac:dyDescent="0.35">
      <c r="A43" s="4" t="s">
        <v>407</v>
      </c>
      <c r="B43" s="7" t="s">
        <v>408</v>
      </c>
      <c r="C43" s="4" t="s">
        <v>263</v>
      </c>
      <c r="D43" s="4">
        <v>2</v>
      </c>
      <c r="E43" s="4" t="s">
        <v>409</v>
      </c>
      <c r="F43" s="124">
        <v>22016467711</v>
      </c>
      <c r="G43" s="4" t="s">
        <v>256</v>
      </c>
      <c r="H43" s="4" t="s">
        <v>256</v>
      </c>
      <c r="I43" s="4">
        <v>1</v>
      </c>
      <c r="J43" s="4" t="s">
        <v>332</v>
      </c>
      <c r="K43" s="4">
        <v>8</v>
      </c>
      <c r="L43" s="110" t="s">
        <v>410</v>
      </c>
      <c r="M43" s="109" t="s">
        <v>411</v>
      </c>
      <c r="N43" s="109" t="s">
        <v>354</v>
      </c>
      <c r="O43" s="4" t="s">
        <v>258</v>
      </c>
      <c r="P43" s="4" t="s">
        <v>44</v>
      </c>
      <c r="R43" s="4">
        <v>1</v>
      </c>
      <c r="S43" s="4">
        <v>1</v>
      </c>
      <c r="T43" s="4" t="s">
        <v>314</v>
      </c>
      <c r="U43" s="5">
        <v>15012790224</v>
      </c>
      <c r="V43" s="5" t="s">
        <v>260</v>
      </c>
      <c r="W43" s="5">
        <f>IF(U43="Release w/ BAT", 1, 0)</f>
        <v>0</v>
      </c>
    </row>
    <row r="44" spans="1:25" x14ac:dyDescent="0.35">
      <c r="A44" s="4" t="s">
        <v>412</v>
      </c>
      <c r="B44" s="7" t="s">
        <v>413</v>
      </c>
      <c r="C44" s="4" t="s">
        <v>263</v>
      </c>
      <c r="D44" s="4">
        <v>2</v>
      </c>
      <c r="E44" s="4" t="s">
        <v>409</v>
      </c>
      <c r="F44" s="124">
        <v>22016467711</v>
      </c>
      <c r="G44" s="4" t="s">
        <v>256</v>
      </c>
      <c r="H44" s="4" t="s">
        <v>256</v>
      </c>
      <c r="I44" s="4">
        <v>1</v>
      </c>
      <c r="J44" s="4" t="s">
        <v>332</v>
      </c>
      <c r="K44" s="4">
        <v>8</v>
      </c>
      <c r="L44" s="110" t="s">
        <v>410</v>
      </c>
      <c r="M44" s="111" t="s">
        <v>414</v>
      </c>
      <c r="N44" s="109" t="s">
        <v>343</v>
      </c>
      <c r="O44" s="4" t="s">
        <v>258</v>
      </c>
      <c r="P44" s="4" t="s">
        <v>44</v>
      </c>
      <c r="Q44" s="4" t="s">
        <v>301</v>
      </c>
      <c r="R44" s="4">
        <v>1</v>
      </c>
      <c r="S44" s="4">
        <v>1</v>
      </c>
      <c r="T44" s="4" t="s">
        <v>314</v>
      </c>
      <c r="U44">
        <v>15012719574</v>
      </c>
      <c r="V44" s="5" t="s">
        <v>260</v>
      </c>
      <c r="W44" s="5">
        <f t="shared" ref="W44:W65" si="2">IF(V44="Release w/ BAT", 1, 0)</f>
        <v>1</v>
      </c>
    </row>
    <row r="45" spans="1:25" ht="18" customHeight="1" x14ac:dyDescent="0.35">
      <c r="A45" s="4" t="s">
        <v>415</v>
      </c>
      <c r="B45" s="4" t="s">
        <v>416</v>
      </c>
      <c r="C45" s="4" t="s">
        <v>417</v>
      </c>
      <c r="D45" s="4">
        <v>2</v>
      </c>
      <c r="E45" s="4" t="s">
        <v>418</v>
      </c>
      <c r="F45" s="124">
        <v>22016467712</v>
      </c>
      <c r="G45" s="4" t="s">
        <v>256</v>
      </c>
      <c r="H45" s="4" t="s">
        <v>256</v>
      </c>
      <c r="I45" s="4">
        <v>1</v>
      </c>
      <c r="J45" s="4" t="s">
        <v>332</v>
      </c>
      <c r="K45" s="4">
        <v>8</v>
      </c>
      <c r="L45" s="110" t="s">
        <v>410</v>
      </c>
      <c r="M45" s="162" t="s">
        <v>419</v>
      </c>
      <c r="N45" s="109" t="s">
        <v>354</v>
      </c>
      <c r="O45" s="4" t="s">
        <v>258</v>
      </c>
      <c r="P45" s="4" t="s">
        <v>29</v>
      </c>
      <c r="Q45" s="4" t="s">
        <v>420</v>
      </c>
      <c r="R45" s="4">
        <v>1</v>
      </c>
      <c r="S45" s="4">
        <v>1</v>
      </c>
      <c r="T45" s="4" t="s">
        <v>314</v>
      </c>
      <c r="U45" s="4">
        <v>15012727144</v>
      </c>
      <c r="V45" s="5" t="s">
        <v>260</v>
      </c>
      <c r="W45" s="5">
        <f t="shared" si="2"/>
        <v>1</v>
      </c>
      <c r="X45" s="4"/>
    </row>
    <row r="46" spans="1:25" x14ac:dyDescent="0.35">
      <c r="A46" s="4" t="s">
        <v>421</v>
      </c>
      <c r="B46" s="4" t="s">
        <v>422</v>
      </c>
      <c r="C46" s="4" t="s">
        <v>267</v>
      </c>
      <c r="D46" s="4">
        <v>2</v>
      </c>
      <c r="E46" s="4" t="s">
        <v>409</v>
      </c>
      <c r="F46" s="124">
        <v>22016467715</v>
      </c>
      <c r="G46" s="4" t="s">
        <v>256</v>
      </c>
      <c r="H46" s="4" t="s">
        <v>256</v>
      </c>
      <c r="I46" s="4">
        <v>1</v>
      </c>
      <c r="J46" s="4" t="s">
        <v>332</v>
      </c>
      <c r="K46" s="4">
        <v>8</v>
      </c>
      <c r="L46" s="110" t="s">
        <v>423</v>
      </c>
      <c r="M46" s="111" t="s">
        <v>414</v>
      </c>
      <c r="N46" s="109" t="s">
        <v>343</v>
      </c>
      <c r="O46" s="4" t="s">
        <v>258</v>
      </c>
      <c r="P46" s="4" t="s">
        <v>29</v>
      </c>
      <c r="Q46" s="4" t="s">
        <v>301</v>
      </c>
      <c r="R46" s="4">
        <v>1</v>
      </c>
      <c r="S46" s="4">
        <v>1</v>
      </c>
      <c r="T46" s="4" t="s">
        <v>344</v>
      </c>
      <c r="U46" s="4">
        <v>15012727079</v>
      </c>
      <c r="V46" s="5" t="s">
        <v>260</v>
      </c>
      <c r="W46" s="5">
        <f t="shared" si="2"/>
        <v>1</v>
      </c>
    </row>
    <row r="47" spans="1:25" x14ac:dyDescent="0.35">
      <c r="A47" s="4" t="s">
        <v>424</v>
      </c>
      <c r="B47" s="4" t="s">
        <v>425</v>
      </c>
      <c r="C47" s="4" t="s">
        <v>267</v>
      </c>
      <c r="D47" s="4">
        <v>2</v>
      </c>
      <c r="E47" s="4" t="s">
        <v>409</v>
      </c>
      <c r="F47" s="124">
        <v>22016467715</v>
      </c>
      <c r="G47" s="4" t="s">
        <v>256</v>
      </c>
      <c r="H47" s="4" t="s">
        <v>256</v>
      </c>
      <c r="I47" s="4">
        <v>1</v>
      </c>
      <c r="J47" s="4" t="s">
        <v>332</v>
      </c>
      <c r="K47" s="4">
        <v>8</v>
      </c>
      <c r="L47" s="110" t="s">
        <v>423</v>
      </c>
      <c r="M47" s="111" t="s">
        <v>426</v>
      </c>
      <c r="N47" s="109" t="s">
        <v>343</v>
      </c>
      <c r="O47" s="4" t="s">
        <v>258</v>
      </c>
      <c r="P47" s="4" t="s">
        <v>29</v>
      </c>
      <c r="Q47" s="4" t="s">
        <v>301</v>
      </c>
      <c r="R47" s="4">
        <v>1</v>
      </c>
      <c r="S47" s="4">
        <v>1</v>
      </c>
      <c r="T47" s="4" t="s">
        <v>344</v>
      </c>
      <c r="U47" s="4">
        <v>15012727238</v>
      </c>
      <c r="V47" s="5" t="s">
        <v>260</v>
      </c>
      <c r="W47" s="5">
        <f t="shared" si="2"/>
        <v>1</v>
      </c>
    </row>
    <row r="48" spans="1:25" x14ac:dyDescent="0.35">
      <c r="A48" s="4" t="s">
        <v>427</v>
      </c>
      <c r="B48" s="7" t="s">
        <v>428</v>
      </c>
      <c r="C48" s="4" t="s">
        <v>254</v>
      </c>
      <c r="D48" s="4">
        <v>2</v>
      </c>
      <c r="E48" s="4" t="s">
        <v>409</v>
      </c>
      <c r="F48" s="124">
        <v>22016467715</v>
      </c>
      <c r="G48" s="4" t="s">
        <v>256</v>
      </c>
      <c r="H48" s="4" t="s">
        <v>256</v>
      </c>
      <c r="I48" s="4">
        <v>1</v>
      </c>
      <c r="J48" s="4" t="s">
        <v>332</v>
      </c>
      <c r="K48" s="4">
        <v>8</v>
      </c>
      <c r="L48" s="110" t="s">
        <v>423</v>
      </c>
      <c r="M48" s="109" t="s">
        <v>411</v>
      </c>
      <c r="N48" s="109" t="s">
        <v>354</v>
      </c>
      <c r="O48" s="4" t="s">
        <v>258</v>
      </c>
      <c r="P48" s="4" t="s">
        <v>48</v>
      </c>
      <c r="Q48" s="4" t="s">
        <v>420</v>
      </c>
      <c r="R48" s="4">
        <v>1</v>
      </c>
      <c r="S48" s="4">
        <v>1</v>
      </c>
      <c r="T48" s="4" t="s">
        <v>314</v>
      </c>
      <c r="U48" s="4">
        <v>15012719487</v>
      </c>
      <c r="V48" s="5" t="s">
        <v>260</v>
      </c>
      <c r="W48" s="5">
        <f t="shared" si="2"/>
        <v>1</v>
      </c>
      <c r="X48" t="s">
        <v>429</v>
      </c>
    </row>
    <row r="49" spans="1:25" x14ac:dyDescent="0.35">
      <c r="A49" s="4" t="s">
        <v>430</v>
      </c>
      <c r="B49" s="7" t="s">
        <v>431</v>
      </c>
      <c r="C49" s="4" t="s">
        <v>267</v>
      </c>
      <c r="D49" s="4">
        <v>2</v>
      </c>
      <c r="E49" s="4" t="s">
        <v>418</v>
      </c>
      <c r="F49" s="124">
        <v>22016467716</v>
      </c>
      <c r="G49" s="4" t="s">
        <v>256</v>
      </c>
      <c r="H49" s="4" t="s">
        <v>256</v>
      </c>
      <c r="I49" s="4">
        <v>1</v>
      </c>
      <c r="J49" s="4" t="s">
        <v>332</v>
      </c>
      <c r="K49" s="4">
        <v>8</v>
      </c>
      <c r="L49" s="110" t="s">
        <v>423</v>
      </c>
      <c r="M49" s="8" t="s">
        <v>419</v>
      </c>
      <c r="N49" s="109" t="s">
        <v>354</v>
      </c>
      <c r="O49" s="5" t="s">
        <v>432</v>
      </c>
      <c r="P49" s="4" t="s">
        <v>48</v>
      </c>
      <c r="Q49"/>
      <c r="R49"/>
      <c r="S49"/>
      <c r="T49" s="4" t="s">
        <v>344</v>
      </c>
      <c r="W49" s="5">
        <f t="shared" si="2"/>
        <v>0</v>
      </c>
      <c r="Y49" s="1" t="s">
        <v>433</v>
      </c>
    </row>
    <row r="50" spans="1:25" x14ac:dyDescent="0.35">
      <c r="A50" s="4" t="s">
        <v>434</v>
      </c>
      <c r="B50" s="4" t="s">
        <v>435</v>
      </c>
      <c r="C50" s="4" t="s">
        <v>436</v>
      </c>
      <c r="D50" s="4">
        <v>1</v>
      </c>
      <c r="E50" s="4" t="s">
        <v>255</v>
      </c>
      <c r="F50" s="76">
        <v>22016491974</v>
      </c>
      <c r="G50" s="4" t="s">
        <v>264</v>
      </c>
      <c r="H50" s="4" t="s">
        <v>264</v>
      </c>
      <c r="I50" s="4">
        <v>1</v>
      </c>
      <c r="J50" s="4" t="s">
        <v>304</v>
      </c>
      <c r="K50" s="4">
        <v>4</v>
      </c>
      <c r="L50" s="110"/>
      <c r="O50" s="4" t="s">
        <v>258</v>
      </c>
      <c r="P50" s="4" t="s">
        <v>29</v>
      </c>
      <c r="Q50" s="4" t="s">
        <v>259</v>
      </c>
      <c r="R50" s="4">
        <v>1</v>
      </c>
      <c r="T50" s="4" t="s">
        <v>392</v>
      </c>
      <c r="U50" s="5">
        <v>15012738488</v>
      </c>
      <c r="V50" s="5" t="s">
        <v>260</v>
      </c>
      <c r="W50" s="5">
        <f t="shared" si="2"/>
        <v>1</v>
      </c>
    </row>
    <row r="51" spans="1:25" x14ac:dyDescent="0.35">
      <c r="A51" s="4" t="s">
        <v>437</v>
      </c>
      <c r="B51" s="4" t="s">
        <v>438</v>
      </c>
      <c r="C51" s="4" t="s">
        <v>436</v>
      </c>
      <c r="D51" s="4">
        <v>1</v>
      </c>
      <c r="E51" s="4" t="s">
        <v>255</v>
      </c>
      <c r="F51" s="76">
        <v>22016491974</v>
      </c>
      <c r="G51" s="4" t="s">
        <v>264</v>
      </c>
      <c r="H51" s="4" t="s">
        <v>264</v>
      </c>
      <c r="I51" s="4">
        <v>1</v>
      </c>
      <c r="J51" s="4" t="s">
        <v>304</v>
      </c>
      <c r="K51" s="4">
        <v>4</v>
      </c>
      <c r="L51" s="110"/>
      <c r="O51" s="4" t="s">
        <v>258</v>
      </c>
      <c r="P51" s="4" t="s">
        <v>29</v>
      </c>
      <c r="Q51" s="4" t="s">
        <v>259</v>
      </c>
      <c r="R51" s="4">
        <v>1</v>
      </c>
      <c r="T51" s="4" t="s">
        <v>392</v>
      </c>
      <c r="U51" s="5">
        <v>15012738459</v>
      </c>
      <c r="V51" s="5" t="s">
        <v>260</v>
      </c>
      <c r="W51" s="5">
        <f t="shared" si="2"/>
        <v>1</v>
      </c>
      <c r="X51" s="4" t="s">
        <v>439</v>
      </c>
    </row>
    <row r="52" spans="1:25" x14ac:dyDescent="0.35">
      <c r="A52" s="4" t="s">
        <v>440</v>
      </c>
      <c r="B52" s="4" t="s">
        <v>441</v>
      </c>
      <c r="C52" s="4" t="s">
        <v>436</v>
      </c>
      <c r="D52" s="4">
        <v>1</v>
      </c>
      <c r="E52" s="4" t="s">
        <v>255</v>
      </c>
      <c r="F52" s="76">
        <v>22016491974</v>
      </c>
      <c r="G52" s="4" t="s">
        <v>264</v>
      </c>
      <c r="H52" s="4" t="s">
        <v>264</v>
      </c>
      <c r="I52" s="4">
        <v>1</v>
      </c>
      <c r="J52" s="4" t="s">
        <v>304</v>
      </c>
      <c r="K52" s="4">
        <v>4</v>
      </c>
      <c r="L52" s="110"/>
      <c r="O52" s="4" t="s">
        <v>258</v>
      </c>
      <c r="P52" s="4" t="s">
        <v>29</v>
      </c>
      <c r="Q52" s="4" t="s">
        <v>259</v>
      </c>
      <c r="R52" s="4">
        <v>1</v>
      </c>
      <c r="T52" s="4" t="s">
        <v>442</v>
      </c>
      <c r="U52" s="5">
        <v>15012738476</v>
      </c>
      <c r="V52" s="5" t="s">
        <v>260</v>
      </c>
      <c r="W52" s="5">
        <f t="shared" si="2"/>
        <v>1</v>
      </c>
    </row>
    <row r="53" spans="1:25" x14ac:dyDescent="0.35">
      <c r="A53" s="4" t="s">
        <v>443</v>
      </c>
      <c r="B53" s="146" t="s">
        <v>444</v>
      </c>
      <c r="C53" s="4" t="s">
        <v>436</v>
      </c>
      <c r="D53" s="4">
        <v>1</v>
      </c>
      <c r="E53" s="7" t="s">
        <v>255</v>
      </c>
      <c r="F53" s="76">
        <v>22016491974</v>
      </c>
      <c r="G53" s="4" t="s">
        <v>264</v>
      </c>
      <c r="H53" s="4" t="s">
        <v>264</v>
      </c>
      <c r="I53" s="4">
        <v>1</v>
      </c>
      <c r="J53" s="4" t="s">
        <v>304</v>
      </c>
      <c r="K53" s="4">
        <v>4</v>
      </c>
      <c r="L53" s="110"/>
      <c r="O53" s="4" t="s">
        <v>258</v>
      </c>
      <c r="P53" s="4" t="s">
        <v>48</v>
      </c>
      <c r="Q53" s="4" t="s">
        <v>259</v>
      </c>
      <c r="R53" s="4">
        <v>1</v>
      </c>
      <c r="T53" s="4" t="s">
        <v>392</v>
      </c>
      <c r="U53" s="5">
        <v>15012738486</v>
      </c>
      <c r="V53" s="5" t="s">
        <v>260</v>
      </c>
      <c r="W53" s="5">
        <f t="shared" si="2"/>
        <v>1</v>
      </c>
    </row>
    <row r="54" spans="1:25" x14ac:dyDescent="0.35">
      <c r="A54" s="4" t="s">
        <v>445</v>
      </c>
      <c r="B54" s="4" t="s">
        <v>446</v>
      </c>
      <c r="C54" s="4" t="s">
        <v>436</v>
      </c>
      <c r="D54" s="4">
        <v>1</v>
      </c>
      <c r="E54" s="4" t="s">
        <v>255</v>
      </c>
      <c r="F54" s="76">
        <v>22016491974</v>
      </c>
      <c r="G54" s="4" t="s">
        <v>264</v>
      </c>
      <c r="H54" s="4" t="s">
        <v>264</v>
      </c>
      <c r="I54" s="4">
        <v>1</v>
      </c>
      <c r="J54" s="4" t="s">
        <v>304</v>
      </c>
      <c r="K54" s="4">
        <v>4</v>
      </c>
      <c r="L54" s="110"/>
      <c r="O54" s="4" t="s">
        <v>258</v>
      </c>
      <c r="P54" s="4" t="s">
        <v>48</v>
      </c>
      <c r="Q54" s="4" t="s">
        <v>259</v>
      </c>
      <c r="R54" s="4">
        <v>1</v>
      </c>
      <c r="T54" s="4" t="s">
        <v>392</v>
      </c>
      <c r="U54" s="5">
        <v>15012738468</v>
      </c>
      <c r="V54" s="5" t="s">
        <v>260</v>
      </c>
      <c r="W54" s="5">
        <f t="shared" si="2"/>
        <v>1</v>
      </c>
    </row>
    <row r="55" spans="1:25" x14ac:dyDescent="0.35">
      <c r="A55" s="4" t="s">
        <v>447</v>
      </c>
      <c r="B55" s="4" t="s">
        <v>448</v>
      </c>
      <c r="C55" s="4" t="s">
        <v>436</v>
      </c>
      <c r="D55" s="4">
        <v>1</v>
      </c>
      <c r="E55" s="4" t="s">
        <v>255</v>
      </c>
      <c r="F55" s="76">
        <v>22016491974</v>
      </c>
      <c r="G55" s="4" t="s">
        <v>256</v>
      </c>
      <c r="H55" s="4" t="s">
        <v>256</v>
      </c>
      <c r="I55" s="4">
        <v>1</v>
      </c>
      <c r="J55" s="4" t="s">
        <v>304</v>
      </c>
      <c r="K55" s="4">
        <v>4</v>
      </c>
      <c r="L55" s="110"/>
      <c r="O55" s="4" t="s">
        <v>258</v>
      </c>
      <c r="P55" s="4" t="s">
        <v>48</v>
      </c>
      <c r="Q55" s="4" t="s">
        <v>259</v>
      </c>
      <c r="R55" s="4">
        <v>1</v>
      </c>
      <c r="T55" s="4" t="s">
        <v>442</v>
      </c>
      <c r="U55" s="5">
        <v>15012738503</v>
      </c>
      <c r="V55" s="5" t="s">
        <v>260</v>
      </c>
      <c r="W55" s="5">
        <f t="shared" si="2"/>
        <v>1</v>
      </c>
    </row>
    <row r="56" spans="1:25" x14ac:dyDescent="0.35">
      <c r="A56" s="4" t="s">
        <v>449</v>
      </c>
      <c r="B56" s="4" t="s">
        <v>450</v>
      </c>
      <c r="C56" s="4" t="s">
        <v>436</v>
      </c>
      <c r="D56" s="4">
        <v>1</v>
      </c>
      <c r="E56" s="4" t="s">
        <v>255</v>
      </c>
      <c r="F56" s="76">
        <v>2201649197411</v>
      </c>
      <c r="G56" s="4" t="s">
        <v>256</v>
      </c>
      <c r="H56" s="4" t="s">
        <v>256</v>
      </c>
      <c r="I56" s="4">
        <v>1</v>
      </c>
      <c r="J56" s="4" t="s">
        <v>304</v>
      </c>
      <c r="K56" s="4">
        <v>4</v>
      </c>
      <c r="L56" s="110"/>
      <c r="O56" s="4" t="s">
        <v>258</v>
      </c>
      <c r="P56" s="4" t="s">
        <v>44</v>
      </c>
      <c r="Q56" s="4" t="s">
        <v>259</v>
      </c>
      <c r="R56" s="4">
        <v>1</v>
      </c>
      <c r="T56" s="4" t="s">
        <v>392</v>
      </c>
      <c r="U56">
        <v>15012738453</v>
      </c>
      <c r="V56" s="5" t="s">
        <v>260</v>
      </c>
      <c r="W56" s="5">
        <f t="shared" si="2"/>
        <v>1</v>
      </c>
    </row>
    <row r="57" spans="1:25" x14ac:dyDescent="0.35">
      <c r="A57" s="4" t="s">
        <v>451</v>
      </c>
      <c r="B57" s="4" t="s">
        <v>452</v>
      </c>
      <c r="C57" s="4" t="s">
        <v>436</v>
      </c>
      <c r="D57" s="4">
        <v>1</v>
      </c>
      <c r="E57" s="4" t="s">
        <v>453</v>
      </c>
      <c r="F57" s="76">
        <v>22016497289</v>
      </c>
      <c r="G57" s="4" t="s">
        <v>256</v>
      </c>
      <c r="H57" s="4" t="s">
        <v>256</v>
      </c>
      <c r="I57" s="4">
        <v>1</v>
      </c>
      <c r="J57" s="4" t="s">
        <v>304</v>
      </c>
      <c r="K57" s="4">
        <v>4</v>
      </c>
      <c r="L57" s="110"/>
      <c r="M57" s="109" t="s">
        <v>454</v>
      </c>
      <c r="O57" s="4" t="s">
        <v>258</v>
      </c>
      <c r="P57" s="4" t="s">
        <v>44</v>
      </c>
      <c r="Q57" s="4" t="s">
        <v>280</v>
      </c>
      <c r="R57" s="4">
        <v>1</v>
      </c>
      <c r="T57" s="4" t="s">
        <v>392</v>
      </c>
      <c r="U57">
        <v>15012738456</v>
      </c>
      <c r="V57" s="5" t="s">
        <v>260</v>
      </c>
      <c r="W57" s="5">
        <f t="shared" si="2"/>
        <v>1</v>
      </c>
    </row>
    <row r="58" spans="1:25" x14ac:dyDescent="0.35">
      <c r="A58" s="4" t="s">
        <v>455</v>
      </c>
      <c r="B58" s="4" t="s">
        <v>456</v>
      </c>
      <c r="C58" s="4" t="s">
        <v>436</v>
      </c>
      <c r="D58" s="4">
        <v>1</v>
      </c>
      <c r="E58" s="4" t="s">
        <v>453</v>
      </c>
      <c r="F58" s="76">
        <v>22016497289</v>
      </c>
      <c r="G58" s="4" t="s">
        <v>256</v>
      </c>
      <c r="H58" s="4" t="s">
        <v>256</v>
      </c>
      <c r="I58" s="4">
        <v>1</v>
      </c>
      <c r="J58" s="4" t="s">
        <v>304</v>
      </c>
      <c r="K58" s="4">
        <v>4</v>
      </c>
      <c r="L58" s="110"/>
      <c r="M58" s="109" t="s">
        <v>454</v>
      </c>
      <c r="O58" s="4" t="s">
        <v>258</v>
      </c>
      <c r="P58" s="4" t="s">
        <v>48</v>
      </c>
      <c r="Q58" s="4" t="s">
        <v>284</v>
      </c>
      <c r="R58" s="4">
        <v>1</v>
      </c>
      <c r="T58" s="4" t="s">
        <v>442</v>
      </c>
      <c r="U58" s="5">
        <v>14018630482</v>
      </c>
      <c r="V58" s="5" t="s">
        <v>260</v>
      </c>
      <c r="W58" s="5">
        <f t="shared" si="2"/>
        <v>1</v>
      </c>
    </row>
    <row r="59" spans="1:25" x14ac:dyDescent="0.35">
      <c r="E59" s="4" t="s">
        <v>255</v>
      </c>
      <c r="F59" s="124">
        <v>22016467724</v>
      </c>
      <c r="I59" s="4">
        <v>1</v>
      </c>
      <c r="J59" s="4" t="s">
        <v>332</v>
      </c>
      <c r="K59" s="4">
        <v>8</v>
      </c>
      <c r="L59" s="110"/>
      <c r="O59" s="4" t="s">
        <v>457</v>
      </c>
      <c r="Q59" s="4" t="s">
        <v>259</v>
      </c>
      <c r="W59" s="5">
        <f t="shared" si="2"/>
        <v>0</v>
      </c>
    </row>
    <row r="60" spans="1:25" x14ac:dyDescent="0.35">
      <c r="E60" s="4" t="s">
        <v>255</v>
      </c>
      <c r="F60" s="124">
        <v>22016467724</v>
      </c>
      <c r="I60" s="4">
        <v>1</v>
      </c>
      <c r="J60" s="4" t="s">
        <v>332</v>
      </c>
      <c r="K60" s="4">
        <v>8</v>
      </c>
      <c r="L60" s="110"/>
      <c r="O60" s="4" t="s">
        <v>457</v>
      </c>
      <c r="Q60" s="4" t="s">
        <v>259</v>
      </c>
      <c r="W60" s="5">
        <f t="shared" si="2"/>
        <v>0</v>
      </c>
    </row>
    <row r="61" spans="1:25" x14ac:dyDescent="0.35">
      <c r="E61" s="4" t="s">
        <v>255</v>
      </c>
      <c r="F61" s="124">
        <v>22016467724</v>
      </c>
      <c r="I61" s="4">
        <v>1</v>
      </c>
      <c r="J61" s="4" t="s">
        <v>332</v>
      </c>
      <c r="K61" s="4">
        <v>8</v>
      </c>
      <c r="L61" s="110"/>
      <c r="O61" s="4" t="s">
        <v>457</v>
      </c>
      <c r="Q61" s="4" t="s">
        <v>259</v>
      </c>
      <c r="W61" s="5">
        <f t="shared" si="2"/>
        <v>0</v>
      </c>
    </row>
    <row r="62" spans="1:25" x14ac:dyDescent="0.35">
      <c r="E62" s="4" t="s">
        <v>255</v>
      </c>
      <c r="F62" s="124">
        <v>22016467724</v>
      </c>
      <c r="I62" s="4">
        <v>1</v>
      </c>
      <c r="J62" s="4" t="s">
        <v>332</v>
      </c>
      <c r="K62" s="4">
        <v>8</v>
      </c>
      <c r="L62" s="110"/>
      <c r="O62" s="4" t="s">
        <v>457</v>
      </c>
      <c r="Q62" s="4" t="s">
        <v>259</v>
      </c>
      <c r="W62" s="5">
        <f t="shared" si="2"/>
        <v>0</v>
      </c>
    </row>
    <row r="63" spans="1:25" x14ac:dyDescent="0.35">
      <c r="E63" s="4" t="s">
        <v>255</v>
      </c>
      <c r="F63" s="124">
        <v>22016467724</v>
      </c>
      <c r="I63" s="4">
        <v>1</v>
      </c>
      <c r="J63" s="4" t="s">
        <v>332</v>
      </c>
      <c r="K63" s="4">
        <v>8</v>
      </c>
      <c r="L63" s="110"/>
      <c r="O63" s="4" t="s">
        <v>457</v>
      </c>
      <c r="Q63" s="4" t="s">
        <v>259</v>
      </c>
      <c r="W63" s="5">
        <f t="shared" si="2"/>
        <v>0</v>
      </c>
    </row>
    <row r="64" spans="1:25" x14ac:dyDescent="0.35">
      <c r="E64" s="4" t="s">
        <v>255</v>
      </c>
      <c r="F64" s="124">
        <v>22016467724</v>
      </c>
      <c r="I64" s="4">
        <v>1</v>
      </c>
      <c r="J64" s="4" t="s">
        <v>332</v>
      </c>
      <c r="K64" s="4">
        <v>8</v>
      </c>
      <c r="L64" s="110"/>
      <c r="O64" s="4" t="s">
        <v>457</v>
      </c>
      <c r="Q64" s="4" t="s">
        <v>259</v>
      </c>
      <c r="W64" s="5">
        <f t="shared" si="2"/>
        <v>0</v>
      </c>
    </row>
    <row r="65" spans="1:25" ht="58" x14ac:dyDescent="0.35">
      <c r="A65" s="4" t="s">
        <v>458</v>
      </c>
      <c r="B65" s="4" t="s">
        <v>459</v>
      </c>
      <c r="C65" s="4" t="s">
        <v>263</v>
      </c>
      <c r="D65" s="4">
        <v>2</v>
      </c>
      <c r="E65" s="4" t="s">
        <v>402</v>
      </c>
      <c r="F65" s="76">
        <v>22016191679</v>
      </c>
      <c r="G65" s="4" t="s">
        <v>256</v>
      </c>
      <c r="H65" s="4" t="s">
        <v>256</v>
      </c>
      <c r="I65" s="4">
        <v>1</v>
      </c>
      <c r="J65" s="4" t="s">
        <v>304</v>
      </c>
      <c r="K65" s="4">
        <v>8</v>
      </c>
      <c r="M65" s="163" t="s">
        <v>460</v>
      </c>
      <c r="N65" s="109" t="s">
        <v>404</v>
      </c>
      <c r="O65" s="4" t="s">
        <v>349</v>
      </c>
      <c r="P65" s="4" t="s">
        <v>48</v>
      </c>
      <c r="Q65" s="109" t="s">
        <v>461</v>
      </c>
      <c r="T65" s="4" t="s">
        <v>462</v>
      </c>
      <c r="U65" s="5">
        <v>15012781515</v>
      </c>
      <c r="V65" s="5" t="s">
        <v>350</v>
      </c>
      <c r="W65" s="5">
        <f t="shared" si="2"/>
        <v>0</v>
      </c>
      <c r="X65" t="s">
        <v>463</v>
      </c>
      <c r="Y65" t="s">
        <v>464</v>
      </c>
    </row>
    <row r="90" spans="16:16" x14ac:dyDescent="0.35">
      <c r="P90" s="109"/>
    </row>
  </sheetData>
  <autoFilter ref="A1:X65" xr:uid="{1A7DC384-B5BB-4C1F-A932-0E7438CBCEBA}"/>
  <phoneticPr fontId="13" type="noConversion"/>
  <hyperlinks>
    <hyperlink ref="F2" r:id="rId1" display="https://hsdes.intel.com/resource/14018007174" xr:uid="{FC65CB8D-21B5-4A2A-BDFC-E4B3493770CD}"/>
    <hyperlink ref="F3" r:id="rId2" display="https://hsdes.intel.com/resource/14018007174" xr:uid="{8259C5D2-17F0-45E1-80C5-7A32B60DF856}"/>
    <hyperlink ref="F4" r:id="rId3" display="https://hsdes.intel.com/resource/14018007174" xr:uid="{4A2EEF97-265D-4A77-9CC3-B08E9CBE3779}"/>
    <hyperlink ref="F5" r:id="rId4" display="https://hsdes.intel.com/resource/14018007174" xr:uid="{4B6F0E87-5875-426E-9365-D3FD07A0918A}"/>
    <hyperlink ref="F6" r:id="rId5" display="https://hsdes.intel.com/resource/14018007174" xr:uid="{90010588-9C59-42A6-9D68-1E37FFF8BDE4}"/>
    <hyperlink ref="F7" r:id="rId6" display="https://hsdes.intel.com/resource/22016191525" xr:uid="{2D6C388B-B382-43D9-B51C-92EFDF3CB0F8}"/>
    <hyperlink ref="F8" r:id="rId7" display="https://hsdes.intel.com/resource/22016191525" xr:uid="{5271ADED-1544-4F8D-9FF2-CB47641FB924}"/>
    <hyperlink ref="F9" r:id="rId8" display="https://hsdes.intel.com/resource/22016191525" xr:uid="{AF6A19A7-E7EA-4DC4-AC90-E96A707209AD}"/>
    <hyperlink ref="F10" r:id="rId9" display="https://hsdes.intel.com/resource/22016191635" xr:uid="{C7DE008C-25F1-458E-927A-C0C60B3F14EC}"/>
    <hyperlink ref="F11" r:id="rId10" display="https://hsdes.intel.com/resource/22016191635" xr:uid="{C950859B-871C-4246-84BB-870F278DF94D}"/>
    <hyperlink ref="F13" r:id="rId11" display="https://hsdes.intel.com/resource/22016258588" xr:uid="{D0077542-A57F-42A3-AB58-C097BF3BA1CF}"/>
    <hyperlink ref="F14" r:id="rId12" display="https://hsdes.intel.com/resource/22016258588" xr:uid="{87C94425-CC9F-48F6-9E17-2F9719D58CED}"/>
    <hyperlink ref="F15" r:id="rId13" display="https://hsdes.intel.com/resource/22016258588" xr:uid="{2AFC46EF-90A1-4719-AE19-EC3926C03770}"/>
    <hyperlink ref="F16" r:id="rId14" display="https://hsdes.intel.com/resource/22016258589" xr:uid="{22A0C92D-9B10-49A1-9562-5BE5338A47B0}"/>
    <hyperlink ref="F18" r:id="rId15" display="https://hsdes.intel.com/resource/14018007174" xr:uid="{7AE97D13-60DC-4E76-ABB6-87EF38539853}"/>
    <hyperlink ref="F20" r:id="rId16" display="https://hsdes.intel.com/resource/15012621783" xr:uid="{618262ED-3BE4-4689-B3BB-BF98AEE8CAC6}"/>
    <hyperlink ref="F21" r:id="rId17" display="https://hsdes.intel.com/resource/22016258631" xr:uid="{1A6318AD-ED5C-4FC2-A623-69F0890B8F03}"/>
    <hyperlink ref="F22" r:id="rId18" display="https://hsdes.intel.com/resource/22016258632" xr:uid="{03870215-94C5-43F7-81B1-16C1D27D2DA1}"/>
    <hyperlink ref="F23" r:id="rId19" display="https://hsdes.intel.com/resource/22016258632" xr:uid="{9B49CAE7-5898-4BA5-B255-491FF100B7F9}"/>
    <hyperlink ref="F24" r:id="rId20" display="https://hsdes.intel.com/resource/22016258634" xr:uid="{FCE96517-4007-4688-8AC6-1B0F79E5C4BF}"/>
    <hyperlink ref="F25" r:id="rId21" display="https://hsdes.intel.com/resource/22016258634" xr:uid="{5C9B65B0-ED7A-41ED-BC20-170061949AC3}"/>
    <hyperlink ref="F26" r:id="rId22" display="https://hsdes.intel.com/resource/22016258634" xr:uid="{0F05495B-4812-45F9-8657-4826EA57B339}"/>
    <hyperlink ref="F27" r:id="rId23" display="https://hsdes.intel.com/resource/22016258634" xr:uid="{6BA0298F-62E2-4698-B579-76390A05FCF3}"/>
    <hyperlink ref="F28" r:id="rId24" display="https://hsdes.intel.com/resource/14018007174" xr:uid="{8E936886-1879-498C-9B6A-EAF784CBD984}"/>
    <hyperlink ref="F29" r:id="rId25" display="https://hsdes.intel.com/resource/14018007174" xr:uid="{CAE88CAE-EB86-48E9-B500-C3983F2CD3F4}"/>
    <hyperlink ref="F30" r:id="rId26" display="https://hsdes.intel.com/resource/22016258588" xr:uid="{F3CFCF3A-1203-4E1D-81CD-9D89351D541C}"/>
    <hyperlink ref="F31" r:id="rId27" display="https://hsdes.intel.com/resource/22016258588" xr:uid="{472ED81E-DA8E-41D5-A2A6-770B6042D3BC}"/>
    <hyperlink ref="F32" r:id="rId28" display="https://hsdes.intel.com/resource/22016258588" xr:uid="{AC600518-4C21-4FFB-9B58-6B37B4E1B790}"/>
    <hyperlink ref="F33" r:id="rId29" display="https://hsdes.intel.com/resource/22016258589" xr:uid="{470057DB-71EF-45A9-9386-0826CAEF1D2C}"/>
    <hyperlink ref="F34" r:id="rId30" display="https://hsdes.intel.com/resource/22016258591" xr:uid="{C89757D6-76D8-4545-AED3-EAB4022CD168}"/>
    <hyperlink ref="F35" r:id="rId31" display="https://hsdes.intel.com/resource/22016258631" xr:uid="{62CAFB21-F3B2-4695-9FC8-FA9CC74B74E3}"/>
    <hyperlink ref="F36" r:id="rId32" display="https://hsdes.intel.com/resource/22016258631" xr:uid="{3C2FEF7B-5639-4A0C-B64A-BE3DCD20A912}"/>
    <hyperlink ref="F37" r:id="rId33" display="https://hsdes.intel.com/resource/22016258631" xr:uid="{FE856308-D1E8-4970-B237-9E3F1A96A7FF}"/>
    <hyperlink ref="F38" r:id="rId34" display="https://hsdes.intel.com/resource/22016258632" xr:uid="{30FED326-A203-4F3F-ADDA-2AB6C7C950E0}"/>
    <hyperlink ref="F39" r:id="rId35" display="https://hsdes.intel.com/resource/22016258632" xr:uid="{3759B089-D450-48E7-9D0C-AAF0494B3ED3}"/>
    <hyperlink ref="F40" r:id="rId36" display="https://hsdes.intel.com/resource/22016258633" xr:uid="{A95FA337-6D95-4C66-B467-5223F0DB6415}"/>
    <hyperlink ref="F41" r:id="rId37" display="https://hsdes.intel.com/resource/22016258635" xr:uid="{850F6B3F-A719-4816-9E2A-DD9532F1F157}"/>
    <hyperlink ref="F42" r:id="rId38" display="https://hsdes.intel.com/resource/22016258637" xr:uid="{F07A2A48-7099-4D04-A34D-3F46539DB7C6}"/>
    <hyperlink ref="F43" r:id="rId39" display="https://hsdes.intel.com/resource/22016467711" xr:uid="{96377FBF-B8E3-4991-A9BC-6D8D26AE1C43}"/>
    <hyperlink ref="F44" r:id="rId40" display="https://hsdes.intel.com/resource/22016467711" xr:uid="{ADC3774D-A51C-4520-B4D2-6CF7A1D0C27F}"/>
    <hyperlink ref="F45" r:id="rId41" display="https://hsdes.intel.com/resource/22016467712" xr:uid="{493A1329-90CE-4421-90DF-EF15BE146D73}"/>
    <hyperlink ref="F48" r:id="rId42" display="https://hsdes.intel.com/resource/22016467715" xr:uid="{0C67CF3B-F9B2-4A1A-B9E5-70EC3E057A57}"/>
    <hyperlink ref="F46" r:id="rId43" display="https://hsdes.intel.com/resource/22016467715" xr:uid="{6F2F7953-8F58-4FBD-BCB6-2EDE082F5C6E}"/>
    <hyperlink ref="F47" r:id="rId44" display="https://hsdes.intel.com/resource/22016467715" xr:uid="{8FBAE5C8-0B0E-48E9-BBE1-2D5B94F77E94}"/>
    <hyperlink ref="F49" r:id="rId45" display="https://hsdes.intel.com/resource/22016467716" xr:uid="{1011BAAE-972C-4820-9501-69CBC0569304}"/>
    <hyperlink ref="F59" r:id="rId46" display="https://hsdes.intel.com/resource/22016467724" xr:uid="{DA981B54-EB18-43C2-8281-DAAECED1EE80}"/>
    <hyperlink ref="F60" r:id="rId47" display="https://hsdes.intel.com/resource/22016467724" xr:uid="{B05F65F0-0C5F-4072-AADF-C9709CC054A1}"/>
    <hyperlink ref="F61" r:id="rId48" display="https://hsdes.intel.com/resource/22016467724" xr:uid="{2605FB92-A7D8-4912-95A4-95D0C50F24B5}"/>
    <hyperlink ref="F62" r:id="rId49" display="https://hsdes.intel.com/resource/22016467724" xr:uid="{C315A966-1F68-477C-9C98-275156299C86}"/>
    <hyperlink ref="F63" r:id="rId50" display="https://hsdes.intel.com/resource/22016467724" xr:uid="{DAE32BFD-9CAC-45EC-BCEE-4A5C076FC351}"/>
    <hyperlink ref="F64" r:id="rId51" display="https://hsdes.intel.com/resource/22016467724" xr:uid="{264AB739-F5E2-4A40-9A1A-767842440D84}"/>
    <hyperlink ref="F12" r:id="rId52" display="https://hsdes.intel.com/resource/22016258588" xr:uid="{5B6BBD96-ABC1-440A-8C09-53BA13D66DA8}"/>
    <hyperlink ref="F50" r:id="rId53" display="https://hsdes.intel.com/resource/22016491974" xr:uid="{DA27B588-FA5E-4FE8-9351-F2529922C032}"/>
    <hyperlink ref="F51:F56" r:id="rId54" display="https://hsdes.intel.com/resource/22016491974" xr:uid="{AE1CFA2B-AC0F-4D94-B7DB-EB100A4C47ED}"/>
    <hyperlink ref="F57" r:id="rId55" display="https://hsdes.intel.com/resource/22016497289" xr:uid="{5732CFF3-37EA-40F2-93B7-678187286AEC}"/>
    <hyperlink ref="F58" r:id="rId56" display="https://hsdes.intel.com/resource/22016497289" xr:uid="{A54D0E89-6875-48FF-B80B-116B836A2413}"/>
    <hyperlink ref="F65" r:id="rId57" display="https://hsdes.intel.com/resource/22016191679" xr:uid="{8AC27BEF-CB75-47E5-BEC9-754706D8E6A3}"/>
  </hyperlinks>
  <pageMargins left="0.7" right="0.7" top="0.75" bottom="0.75" header="0.3" footer="0.3"/>
  <pageSetup orientation="portrait" r:id="rId58"/>
  <legacyDrawing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F691-4C42-4220-AB3E-5D81F49C35A2}">
  <dimension ref="A1:W42"/>
  <sheetViews>
    <sheetView zoomScaleNormal="100" workbookViewId="0">
      <selection activeCell="C10" sqref="C10"/>
    </sheetView>
  </sheetViews>
  <sheetFormatPr defaultRowHeight="14.5" x14ac:dyDescent="0.35"/>
  <cols>
    <col min="1" max="2" width="16.1796875" customWidth="1"/>
    <col min="3" max="3" width="20.54296875" customWidth="1"/>
    <col min="4" max="4" width="8.7265625" customWidth="1"/>
    <col min="5" max="8" width="9.7265625" customWidth="1"/>
    <col min="9" max="23" width="9.7265625" bestFit="1" customWidth="1"/>
  </cols>
  <sheetData>
    <row r="1" spans="1:23" x14ac:dyDescent="0.35">
      <c r="D1" s="168" t="s">
        <v>21</v>
      </c>
      <c r="E1" s="168"/>
      <c r="F1" s="168"/>
      <c r="G1" s="168"/>
      <c r="H1" s="168"/>
      <c r="I1" s="168" t="s">
        <v>103</v>
      </c>
      <c r="J1" s="168"/>
      <c r="K1" s="168"/>
      <c r="L1" s="168"/>
      <c r="M1" s="168"/>
      <c r="N1" s="168"/>
      <c r="O1" s="168" t="s">
        <v>465</v>
      </c>
      <c r="P1" s="168"/>
      <c r="Q1" s="168"/>
      <c r="R1" s="168"/>
      <c r="S1" s="168"/>
      <c r="T1" s="168"/>
      <c r="U1" s="168"/>
      <c r="V1" s="168" t="s">
        <v>466</v>
      </c>
      <c r="W1" s="168"/>
    </row>
    <row r="2" spans="1:23" x14ac:dyDescent="0.35">
      <c r="D2" s="79">
        <v>44935</v>
      </c>
      <c r="E2" s="79">
        <v>44936</v>
      </c>
      <c r="F2" s="79">
        <v>44937</v>
      </c>
      <c r="G2" s="79">
        <v>44938</v>
      </c>
      <c r="H2" s="79">
        <v>44939</v>
      </c>
      <c r="I2" s="79">
        <v>44942</v>
      </c>
      <c r="J2" s="79">
        <v>44943</v>
      </c>
      <c r="K2" s="79">
        <v>44944</v>
      </c>
      <c r="L2" s="79">
        <v>44945</v>
      </c>
      <c r="M2" s="79">
        <v>44946</v>
      </c>
      <c r="N2" s="81">
        <v>44947</v>
      </c>
      <c r="O2" s="81">
        <v>44948</v>
      </c>
      <c r="P2" s="81">
        <v>44949</v>
      </c>
      <c r="Q2" s="81">
        <v>44950</v>
      </c>
      <c r="R2" s="81">
        <v>44951</v>
      </c>
      <c r="S2" s="81">
        <v>44952</v>
      </c>
      <c r="T2" s="81">
        <v>44953</v>
      </c>
      <c r="U2" s="80">
        <v>44954</v>
      </c>
      <c r="V2" s="80">
        <v>44955</v>
      </c>
      <c r="W2" s="80">
        <v>44956</v>
      </c>
    </row>
    <row r="3" spans="1:23" x14ac:dyDescent="0.35">
      <c r="D3" s="44" t="s">
        <v>467</v>
      </c>
      <c r="E3" s="44" t="s">
        <v>468</v>
      </c>
      <c r="F3" s="44" t="s">
        <v>469</v>
      </c>
      <c r="G3" s="44" t="s">
        <v>470</v>
      </c>
      <c r="H3" s="44" t="s">
        <v>471</v>
      </c>
      <c r="I3" s="44" t="s">
        <v>467</v>
      </c>
      <c r="J3" s="44" t="s">
        <v>468</v>
      </c>
      <c r="K3" s="44" t="s">
        <v>469</v>
      </c>
      <c r="L3" s="44" t="s">
        <v>470</v>
      </c>
      <c r="M3" s="44" t="s">
        <v>472</v>
      </c>
      <c r="N3" s="44" t="s">
        <v>473</v>
      </c>
      <c r="O3" s="44" t="s">
        <v>474</v>
      </c>
      <c r="P3" s="44" t="s">
        <v>467</v>
      </c>
      <c r="Q3" s="44" t="s">
        <v>468</v>
      </c>
      <c r="R3" s="44" t="s">
        <v>469</v>
      </c>
      <c r="S3" s="44" t="s">
        <v>470</v>
      </c>
      <c r="T3" s="44" t="s">
        <v>472</v>
      </c>
      <c r="U3" s="44" t="s">
        <v>473</v>
      </c>
      <c r="V3" s="44" t="s">
        <v>474</v>
      </c>
      <c r="W3" s="44" t="s">
        <v>467</v>
      </c>
    </row>
    <row r="4" spans="1:23" x14ac:dyDescent="0.35">
      <c r="A4" s="169" t="s">
        <v>48</v>
      </c>
      <c r="B4" s="44" t="s">
        <v>475</v>
      </c>
      <c r="C4" s="69" t="s">
        <v>48</v>
      </c>
      <c r="D4" s="70" t="s">
        <v>476</v>
      </c>
      <c r="E4" s="70" t="s">
        <v>476</v>
      </c>
      <c r="F4" s="70" t="s">
        <v>476</v>
      </c>
      <c r="G4" s="70" t="s">
        <v>476</v>
      </c>
      <c r="H4" s="70" t="s">
        <v>476</v>
      </c>
      <c r="I4" s="70" t="s">
        <v>476</v>
      </c>
      <c r="J4" s="70" t="s">
        <v>476</v>
      </c>
      <c r="K4" s="70" t="s">
        <v>476</v>
      </c>
      <c r="L4" s="71"/>
      <c r="M4" s="71"/>
      <c r="N4" s="59"/>
      <c r="O4" s="59"/>
      <c r="P4" s="59"/>
      <c r="Q4" s="59"/>
      <c r="R4" s="59"/>
      <c r="S4" s="59"/>
      <c r="T4" s="59"/>
      <c r="U4" s="71"/>
      <c r="V4" s="71"/>
      <c r="W4" s="71"/>
    </row>
    <row r="5" spans="1:23" x14ac:dyDescent="0.35">
      <c r="A5" s="169"/>
      <c r="B5" s="44" t="s">
        <v>475</v>
      </c>
      <c r="C5" s="69" t="s">
        <v>477</v>
      </c>
      <c r="D5" s="70" t="s">
        <v>478</v>
      </c>
      <c r="E5" s="70" t="s">
        <v>478</v>
      </c>
      <c r="F5" s="70" t="s">
        <v>478</v>
      </c>
      <c r="G5" s="70" t="s">
        <v>478</v>
      </c>
      <c r="H5" s="70" t="s">
        <v>478</v>
      </c>
      <c r="I5" s="90" t="s">
        <v>476</v>
      </c>
      <c r="J5" s="90" t="s">
        <v>476</v>
      </c>
      <c r="K5" s="90" t="s">
        <v>476</v>
      </c>
      <c r="L5" s="71"/>
      <c r="M5" s="71"/>
      <c r="N5" s="59"/>
      <c r="O5" s="59"/>
      <c r="P5" s="59"/>
      <c r="Q5" s="59"/>
      <c r="R5" s="59"/>
      <c r="S5" s="59"/>
      <c r="T5" s="59"/>
      <c r="U5" s="113" t="s">
        <v>476</v>
      </c>
      <c r="V5" s="4" t="s">
        <v>476</v>
      </c>
      <c r="W5" s="4" t="s">
        <v>476</v>
      </c>
    </row>
    <row r="6" spans="1:23" x14ac:dyDescent="0.35">
      <c r="A6" s="169"/>
      <c r="B6" s="44" t="s">
        <v>475</v>
      </c>
      <c r="C6" s="69" t="s">
        <v>479</v>
      </c>
      <c r="D6" s="70"/>
      <c r="E6" s="70" t="s">
        <v>476</v>
      </c>
      <c r="F6" s="70" t="s">
        <v>476</v>
      </c>
      <c r="G6" s="70" t="s">
        <v>476</v>
      </c>
      <c r="H6" s="70" t="s">
        <v>476</v>
      </c>
      <c r="I6" s="70" t="s">
        <v>476</v>
      </c>
      <c r="J6" s="70" t="s">
        <v>476</v>
      </c>
      <c r="K6" s="70" t="s">
        <v>476</v>
      </c>
      <c r="L6" s="70" t="s">
        <v>476</v>
      </c>
      <c r="M6" s="70" t="s">
        <v>476</v>
      </c>
      <c r="N6" s="59"/>
      <c r="O6" s="59"/>
      <c r="P6" s="59"/>
      <c r="Q6" s="59"/>
      <c r="R6" s="59"/>
      <c r="S6" s="59"/>
      <c r="T6" s="59"/>
      <c r="U6" s="113" t="s">
        <v>476</v>
      </c>
      <c r="V6" s="4" t="s">
        <v>476</v>
      </c>
      <c r="W6" s="4" t="s">
        <v>476</v>
      </c>
    </row>
    <row r="7" spans="1:23" x14ac:dyDescent="0.35">
      <c r="A7" s="169"/>
      <c r="B7" s="44" t="s">
        <v>475</v>
      </c>
      <c r="C7" s="69" t="s">
        <v>480</v>
      </c>
      <c r="D7" s="70" t="s">
        <v>481</v>
      </c>
      <c r="E7" s="70" t="s">
        <v>476</v>
      </c>
      <c r="F7" s="70" t="s">
        <v>476</v>
      </c>
      <c r="G7" s="70" t="s">
        <v>476</v>
      </c>
      <c r="H7" s="70" t="s">
        <v>476</v>
      </c>
      <c r="I7" s="71"/>
      <c r="J7" s="71"/>
      <c r="K7" s="71"/>
      <c r="L7" s="71"/>
      <c r="M7" s="71"/>
      <c r="N7" s="59"/>
      <c r="O7" s="59"/>
      <c r="P7" s="59"/>
      <c r="Q7" s="59"/>
      <c r="R7" s="59"/>
      <c r="S7" s="59"/>
      <c r="T7" s="59"/>
      <c r="U7" s="113" t="s">
        <v>476</v>
      </c>
      <c r="V7" s="4" t="s">
        <v>476</v>
      </c>
      <c r="W7" s="4" t="s">
        <v>476</v>
      </c>
    </row>
    <row r="8" spans="1:23" x14ac:dyDescent="0.35">
      <c r="A8" s="169"/>
      <c r="B8" s="44" t="s">
        <v>475</v>
      </c>
      <c r="C8" s="69" t="s">
        <v>482</v>
      </c>
      <c r="D8" s="70"/>
      <c r="E8" s="5" t="s">
        <v>483</v>
      </c>
      <c r="F8" s="5" t="s">
        <v>483</v>
      </c>
      <c r="G8" s="5" t="s">
        <v>483</v>
      </c>
      <c r="H8" s="5" t="s">
        <v>483</v>
      </c>
      <c r="I8" s="70" t="s">
        <v>476</v>
      </c>
      <c r="J8" s="70" t="s">
        <v>476</v>
      </c>
      <c r="K8" s="70" t="s">
        <v>476</v>
      </c>
      <c r="L8" s="70" t="s">
        <v>476</v>
      </c>
      <c r="M8" s="70" t="s">
        <v>476</v>
      </c>
      <c r="N8" s="59"/>
      <c r="O8" s="59"/>
      <c r="P8" s="59"/>
      <c r="Q8" s="59"/>
      <c r="R8" s="59"/>
      <c r="S8" s="59"/>
      <c r="T8" s="59"/>
      <c r="U8" s="75"/>
      <c r="V8" s="75"/>
      <c r="W8" s="75"/>
    </row>
    <row r="9" spans="1:23" x14ac:dyDescent="0.35">
      <c r="A9" s="169" t="s">
        <v>44</v>
      </c>
      <c r="B9" s="44" t="s">
        <v>484</v>
      </c>
      <c r="C9" s="69" t="s">
        <v>485</v>
      </c>
      <c r="D9" s="70" t="s">
        <v>476</v>
      </c>
      <c r="E9" s="70" t="s">
        <v>476</v>
      </c>
      <c r="F9" s="70" t="s">
        <v>476</v>
      </c>
      <c r="G9" s="70" t="s">
        <v>476</v>
      </c>
      <c r="H9" s="70" t="s">
        <v>476</v>
      </c>
      <c r="I9" s="70" t="s">
        <v>476</v>
      </c>
      <c r="J9" s="70" t="s">
        <v>476</v>
      </c>
      <c r="K9" s="70" t="s">
        <v>476</v>
      </c>
      <c r="L9" s="70" t="s">
        <v>476</v>
      </c>
      <c r="M9" s="70" t="s">
        <v>476</v>
      </c>
      <c r="N9" s="59"/>
      <c r="O9" s="59"/>
      <c r="P9" s="59"/>
      <c r="Q9" s="59"/>
      <c r="R9" s="59"/>
      <c r="S9" s="59"/>
      <c r="T9" s="59"/>
      <c r="U9" s="75"/>
      <c r="V9" s="75"/>
      <c r="W9" s="4" t="s">
        <v>476</v>
      </c>
    </row>
    <row r="10" spans="1:23" x14ac:dyDescent="0.35">
      <c r="A10" s="169"/>
      <c r="B10" s="44" t="s">
        <v>475</v>
      </c>
      <c r="C10" s="69" t="s">
        <v>486</v>
      </c>
      <c r="D10" s="70"/>
      <c r="E10" s="70" t="s">
        <v>476</v>
      </c>
      <c r="F10" s="70" t="s">
        <v>476</v>
      </c>
      <c r="G10" s="70" t="s">
        <v>476</v>
      </c>
      <c r="H10" s="70" t="s">
        <v>476</v>
      </c>
      <c r="I10" s="70" t="s">
        <v>476</v>
      </c>
      <c r="J10" s="70" t="s">
        <v>476</v>
      </c>
      <c r="K10" s="70" t="s">
        <v>476</v>
      </c>
      <c r="L10" s="70" t="s">
        <v>476</v>
      </c>
      <c r="M10" s="70" t="s">
        <v>476</v>
      </c>
      <c r="N10" s="59"/>
      <c r="O10" s="59"/>
      <c r="P10" s="59"/>
      <c r="Q10" s="59"/>
      <c r="R10" s="59"/>
      <c r="S10" s="59"/>
      <c r="T10" s="59"/>
      <c r="U10" s="75"/>
      <c r="V10" s="75"/>
      <c r="W10" s="75"/>
    </row>
    <row r="11" spans="1:23" x14ac:dyDescent="0.35">
      <c r="A11" s="169"/>
      <c r="B11" s="44" t="s">
        <v>475</v>
      </c>
      <c r="C11" s="69" t="s">
        <v>487</v>
      </c>
      <c r="D11" s="70"/>
      <c r="E11" s="70" t="s">
        <v>476</v>
      </c>
      <c r="F11" s="70" t="s">
        <v>476</v>
      </c>
      <c r="G11" s="70" t="s">
        <v>476</v>
      </c>
      <c r="H11" s="70" t="s">
        <v>476</v>
      </c>
      <c r="I11" s="70" t="s">
        <v>476</v>
      </c>
      <c r="J11" s="70" t="s">
        <v>476</v>
      </c>
      <c r="K11" s="70" t="s">
        <v>476</v>
      </c>
      <c r="L11" s="71"/>
      <c r="M11" s="71"/>
      <c r="N11" s="59"/>
      <c r="O11" s="59"/>
      <c r="P11" s="59"/>
      <c r="Q11" s="59"/>
      <c r="R11" s="59"/>
      <c r="S11" s="59"/>
      <c r="T11" s="59"/>
      <c r="U11" s="113" t="s">
        <v>476</v>
      </c>
      <c r="V11" s="4" t="s">
        <v>476</v>
      </c>
      <c r="W11" s="4" t="s">
        <v>476</v>
      </c>
    </row>
    <row r="12" spans="1:23" x14ac:dyDescent="0.35">
      <c r="A12" s="169"/>
      <c r="B12" s="44" t="s">
        <v>484</v>
      </c>
      <c r="C12" s="69" t="s">
        <v>488</v>
      </c>
      <c r="D12" s="70"/>
      <c r="E12" s="70" t="s">
        <v>476</v>
      </c>
      <c r="F12" s="70" t="s">
        <v>476</v>
      </c>
      <c r="G12" s="70" t="s">
        <v>476</v>
      </c>
      <c r="H12" s="70" t="s">
        <v>476</v>
      </c>
      <c r="I12" s="70" t="s">
        <v>476</v>
      </c>
      <c r="J12" s="70" t="s">
        <v>476</v>
      </c>
      <c r="K12" s="70" t="s">
        <v>476</v>
      </c>
      <c r="L12" s="71"/>
      <c r="M12" s="71"/>
      <c r="N12" s="59"/>
      <c r="O12" s="59"/>
      <c r="P12" s="59"/>
      <c r="Q12" s="59"/>
      <c r="R12" s="59"/>
      <c r="S12" s="59"/>
      <c r="T12" s="59"/>
      <c r="U12" s="113" t="s">
        <v>476</v>
      </c>
      <c r="V12" s="4" t="s">
        <v>476</v>
      </c>
      <c r="W12" s="4" t="s">
        <v>476</v>
      </c>
    </row>
    <row r="13" spans="1:23" x14ac:dyDescent="0.35">
      <c r="A13" s="169"/>
      <c r="B13" s="44" t="s">
        <v>475</v>
      </c>
      <c r="C13" s="69" t="s">
        <v>489</v>
      </c>
      <c r="D13" s="70" t="s">
        <v>478</v>
      </c>
      <c r="E13" s="70" t="s">
        <v>478</v>
      </c>
      <c r="F13" s="70" t="s">
        <v>478</v>
      </c>
      <c r="G13" s="70" t="s">
        <v>478</v>
      </c>
      <c r="H13" s="70" t="s">
        <v>478</v>
      </c>
      <c r="I13" s="90" t="s">
        <v>476</v>
      </c>
      <c r="J13" s="90" t="s">
        <v>476</v>
      </c>
      <c r="K13" s="90" t="s">
        <v>476</v>
      </c>
      <c r="L13" s="71"/>
      <c r="M13" s="71"/>
      <c r="N13" s="59"/>
      <c r="O13" s="59"/>
      <c r="P13" s="59"/>
      <c r="Q13" s="59"/>
      <c r="R13" s="59"/>
      <c r="S13" s="59"/>
      <c r="T13" s="59"/>
      <c r="U13" s="113" t="s">
        <v>476</v>
      </c>
      <c r="V13" s="4" t="s">
        <v>476</v>
      </c>
      <c r="W13" s="4" t="s">
        <v>476</v>
      </c>
    </row>
    <row r="14" spans="1:23" x14ac:dyDescent="0.35">
      <c r="A14" s="169" t="s">
        <v>29</v>
      </c>
      <c r="B14" s="44" t="s">
        <v>484</v>
      </c>
      <c r="C14" s="69" t="s">
        <v>490</v>
      </c>
      <c r="D14" s="70" t="s">
        <v>476</v>
      </c>
      <c r="E14" s="70" t="s">
        <v>476</v>
      </c>
      <c r="F14" s="70" t="s">
        <v>476</v>
      </c>
      <c r="G14" s="70" t="s">
        <v>476</v>
      </c>
      <c r="H14" s="70" t="s">
        <v>476</v>
      </c>
      <c r="I14" s="70" t="s">
        <v>476</v>
      </c>
      <c r="J14" s="70" t="s">
        <v>476</v>
      </c>
      <c r="K14" s="70" t="s">
        <v>476</v>
      </c>
      <c r="L14" s="70" t="s">
        <v>476</v>
      </c>
      <c r="M14" s="70" t="s">
        <v>476</v>
      </c>
      <c r="N14" s="59"/>
      <c r="O14" s="59"/>
      <c r="P14" s="59"/>
      <c r="Q14" s="59"/>
      <c r="R14" s="59"/>
      <c r="S14" s="59"/>
      <c r="T14" s="59"/>
      <c r="U14" s="113" t="s">
        <v>476</v>
      </c>
      <c r="V14" s="75"/>
      <c r="W14" s="75"/>
    </row>
    <row r="15" spans="1:23" x14ac:dyDescent="0.35">
      <c r="A15" s="169"/>
      <c r="B15" s="44" t="s">
        <v>484</v>
      </c>
      <c r="C15" s="69" t="s">
        <v>491</v>
      </c>
      <c r="D15" s="70"/>
      <c r="E15" s="5" t="s">
        <v>483</v>
      </c>
      <c r="F15" s="5" t="s">
        <v>483</v>
      </c>
      <c r="G15" s="5" t="s">
        <v>483</v>
      </c>
      <c r="H15" s="5" t="s">
        <v>483</v>
      </c>
      <c r="I15" s="70" t="s">
        <v>481</v>
      </c>
      <c r="J15" s="70" t="s">
        <v>481</v>
      </c>
      <c r="K15" s="70" t="s">
        <v>481</v>
      </c>
      <c r="L15" s="71"/>
      <c r="M15" s="71"/>
      <c r="N15" s="59"/>
      <c r="O15" s="59"/>
      <c r="P15" s="59"/>
      <c r="Q15" s="59"/>
      <c r="R15" s="59"/>
      <c r="S15" s="59"/>
      <c r="T15" s="59"/>
      <c r="U15" s="75"/>
      <c r="V15" s="75"/>
      <c r="W15" s="75"/>
    </row>
    <row r="16" spans="1:23" x14ac:dyDescent="0.35">
      <c r="A16" s="169"/>
      <c r="B16" s="44" t="s">
        <v>484</v>
      </c>
      <c r="C16" s="69" t="s">
        <v>492</v>
      </c>
      <c r="D16" s="70"/>
      <c r="E16" s="70" t="s">
        <v>476</v>
      </c>
      <c r="F16" s="70" t="s">
        <v>476</v>
      </c>
      <c r="G16" s="70" t="s">
        <v>476</v>
      </c>
      <c r="H16" s="70" t="s">
        <v>476</v>
      </c>
      <c r="I16" s="70" t="s">
        <v>476</v>
      </c>
      <c r="J16" s="70" t="s">
        <v>476</v>
      </c>
      <c r="K16" s="70" t="s">
        <v>476</v>
      </c>
      <c r="L16" s="70" t="s">
        <v>476</v>
      </c>
      <c r="M16" s="70" t="s">
        <v>476</v>
      </c>
      <c r="N16" s="59"/>
      <c r="O16" s="59"/>
      <c r="P16" s="59"/>
      <c r="Q16" s="59"/>
      <c r="R16" s="59"/>
      <c r="S16" s="59"/>
      <c r="T16" s="59"/>
      <c r="U16" s="113" t="s">
        <v>476</v>
      </c>
      <c r="V16" s="4" t="s">
        <v>476</v>
      </c>
      <c r="W16" s="4" t="s">
        <v>476</v>
      </c>
    </row>
    <row r="17" spans="1:23" x14ac:dyDescent="0.35">
      <c r="A17" s="169"/>
      <c r="B17" s="44" t="s">
        <v>484</v>
      </c>
      <c r="C17" s="69" t="s">
        <v>493</v>
      </c>
      <c r="D17" s="70" t="s">
        <v>481</v>
      </c>
      <c r="E17" s="70" t="s">
        <v>481</v>
      </c>
      <c r="F17" s="70" t="s">
        <v>481</v>
      </c>
      <c r="G17" s="70" t="s">
        <v>481</v>
      </c>
      <c r="H17" s="70" t="s">
        <v>481</v>
      </c>
      <c r="I17" s="90" t="s">
        <v>476</v>
      </c>
      <c r="J17" s="90" t="s">
        <v>476</v>
      </c>
      <c r="K17" s="90" t="s">
        <v>476</v>
      </c>
      <c r="L17" s="90" t="s">
        <v>476</v>
      </c>
      <c r="M17" s="71"/>
      <c r="N17" s="59"/>
      <c r="O17" s="59"/>
      <c r="P17" s="59"/>
      <c r="Q17" s="59"/>
      <c r="R17" s="59"/>
      <c r="S17" s="59"/>
      <c r="T17" s="59"/>
      <c r="U17" s="75"/>
      <c r="V17" s="4" t="s">
        <v>476</v>
      </c>
      <c r="W17" s="4" t="s">
        <v>476</v>
      </c>
    </row>
    <row r="18" spans="1:23" x14ac:dyDescent="0.35">
      <c r="A18" s="169"/>
      <c r="B18" s="44" t="s">
        <v>484</v>
      </c>
      <c r="C18" s="69" t="s">
        <v>494</v>
      </c>
      <c r="D18" s="70" t="s">
        <v>481</v>
      </c>
      <c r="E18" s="70" t="s">
        <v>481</v>
      </c>
      <c r="F18" s="70" t="s">
        <v>481</v>
      </c>
      <c r="G18" s="70" t="s">
        <v>481</v>
      </c>
      <c r="H18" s="70" t="s">
        <v>481</v>
      </c>
      <c r="I18" s="71"/>
      <c r="J18" s="71"/>
      <c r="K18" s="71"/>
      <c r="L18" s="71"/>
      <c r="M18" s="71"/>
      <c r="N18" s="59"/>
      <c r="O18" s="59"/>
      <c r="P18" s="59"/>
      <c r="Q18" s="59"/>
      <c r="R18" s="59"/>
      <c r="S18" s="59"/>
      <c r="T18" s="59"/>
      <c r="U18" s="113" t="s">
        <v>476</v>
      </c>
      <c r="V18" s="4" t="s">
        <v>476</v>
      </c>
      <c r="W18" s="4" t="s">
        <v>476</v>
      </c>
    </row>
    <row r="19" spans="1:23" x14ac:dyDescent="0.35">
      <c r="A19" s="169"/>
      <c r="B19" s="44" t="s">
        <v>484</v>
      </c>
      <c r="C19" s="69" t="s">
        <v>495</v>
      </c>
      <c r="D19" s="70"/>
      <c r="E19" s="70" t="s">
        <v>476</v>
      </c>
      <c r="F19" s="70" t="s">
        <v>476</v>
      </c>
      <c r="G19" s="70" t="s">
        <v>476</v>
      </c>
      <c r="H19" s="70" t="s">
        <v>476</v>
      </c>
      <c r="I19" s="70" t="s">
        <v>476</v>
      </c>
      <c r="J19" s="70" t="s">
        <v>476</v>
      </c>
      <c r="K19" s="70" t="s">
        <v>476</v>
      </c>
      <c r="L19" s="70" t="s">
        <v>476</v>
      </c>
      <c r="M19" s="71"/>
      <c r="N19" s="59"/>
      <c r="O19" s="59"/>
      <c r="P19" s="59"/>
      <c r="Q19" s="59"/>
      <c r="R19" s="59"/>
      <c r="S19" s="59"/>
      <c r="T19" s="59"/>
      <c r="U19" s="113" t="s">
        <v>476</v>
      </c>
      <c r="V19" s="4" t="s">
        <v>476</v>
      </c>
      <c r="W19" s="4" t="s">
        <v>476</v>
      </c>
    </row>
    <row r="20" spans="1:23" x14ac:dyDescent="0.35">
      <c r="A20" s="169" t="s">
        <v>496</v>
      </c>
      <c r="B20" s="44" t="s">
        <v>497</v>
      </c>
      <c r="C20" s="4" t="s">
        <v>498</v>
      </c>
      <c r="D20" s="70" t="s">
        <v>481</v>
      </c>
      <c r="E20" s="70" t="s">
        <v>481</v>
      </c>
      <c r="F20" s="70" t="s">
        <v>481</v>
      </c>
      <c r="G20" s="70" t="s">
        <v>481</v>
      </c>
      <c r="H20" s="70" t="s">
        <v>481</v>
      </c>
      <c r="I20" s="70" t="s">
        <v>496</v>
      </c>
      <c r="J20" s="70" t="s">
        <v>481</v>
      </c>
      <c r="K20" s="70" t="s">
        <v>481</v>
      </c>
      <c r="L20" s="71"/>
      <c r="M20" s="71"/>
      <c r="N20" s="59"/>
      <c r="O20" s="59"/>
      <c r="P20" s="59"/>
      <c r="Q20" s="59"/>
      <c r="R20" s="59"/>
      <c r="S20" s="59"/>
      <c r="T20" s="59"/>
      <c r="U20" s="75"/>
      <c r="V20" s="75"/>
      <c r="W20" s="75"/>
    </row>
    <row r="21" spans="1:23" x14ac:dyDescent="0.35">
      <c r="A21" s="169"/>
      <c r="B21" s="44" t="s">
        <v>497</v>
      </c>
      <c r="C21" s="4" t="s">
        <v>499</v>
      </c>
      <c r="D21" s="70" t="s">
        <v>481</v>
      </c>
      <c r="E21" s="70" t="s">
        <v>481</v>
      </c>
      <c r="F21" s="70" t="s">
        <v>481</v>
      </c>
      <c r="G21" s="70" t="s">
        <v>481</v>
      </c>
      <c r="H21" s="70" t="s">
        <v>481</v>
      </c>
      <c r="I21" s="70" t="s">
        <v>496</v>
      </c>
      <c r="J21" s="70" t="s">
        <v>481</v>
      </c>
      <c r="K21" s="70" t="s">
        <v>481</v>
      </c>
      <c r="L21" s="71"/>
      <c r="M21" s="71"/>
      <c r="N21" s="59"/>
      <c r="O21" s="59"/>
      <c r="P21" s="59"/>
      <c r="Q21" s="59"/>
      <c r="R21" s="59"/>
      <c r="S21" s="59"/>
      <c r="T21" s="59"/>
      <c r="U21" s="113" t="s">
        <v>496</v>
      </c>
      <c r="V21" s="4" t="s">
        <v>496</v>
      </c>
      <c r="W21" s="4" t="s">
        <v>496</v>
      </c>
    </row>
    <row r="22" spans="1:23" x14ac:dyDescent="0.35">
      <c r="A22" s="169" t="s">
        <v>500</v>
      </c>
      <c r="B22" s="44" t="s">
        <v>497</v>
      </c>
      <c r="C22" s="5" t="s">
        <v>25</v>
      </c>
      <c r="D22" s="5"/>
      <c r="E22" s="5" t="s">
        <v>24</v>
      </c>
      <c r="F22" s="5" t="s">
        <v>24</v>
      </c>
      <c r="G22" s="5" t="s">
        <v>24</v>
      </c>
      <c r="H22" s="5" t="s">
        <v>24</v>
      </c>
      <c r="I22" s="5" t="s">
        <v>24</v>
      </c>
      <c r="J22" s="5" t="s">
        <v>24</v>
      </c>
      <c r="K22" s="5" t="s">
        <v>24</v>
      </c>
      <c r="L22" s="5" t="s">
        <v>500</v>
      </c>
      <c r="M22" s="5" t="s">
        <v>500</v>
      </c>
      <c r="N22" s="59"/>
      <c r="O22" s="59"/>
      <c r="P22" s="59"/>
      <c r="Q22" s="59"/>
      <c r="R22" s="59"/>
      <c r="S22" s="59"/>
      <c r="T22" s="59"/>
      <c r="U22" s="63" t="s">
        <v>500</v>
      </c>
      <c r="V22" s="5" t="s">
        <v>500</v>
      </c>
      <c r="W22" s="5" t="s">
        <v>500</v>
      </c>
    </row>
    <row r="23" spans="1:23" x14ac:dyDescent="0.35">
      <c r="A23" s="169"/>
      <c r="B23" s="44" t="s">
        <v>501</v>
      </c>
      <c r="C23" s="5" t="s">
        <v>117</v>
      </c>
      <c r="D23" s="5" t="s">
        <v>500</v>
      </c>
      <c r="E23" s="5" t="s">
        <v>500</v>
      </c>
      <c r="F23" s="5" t="s">
        <v>500</v>
      </c>
      <c r="G23" s="5" t="s">
        <v>500</v>
      </c>
      <c r="H23" s="5" t="s">
        <v>500</v>
      </c>
      <c r="I23" s="5" t="s">
        <v>500</v>
      </c>
      <c r="J23" s="5" t="s">
        <v>500</v>
      </c>
      <c r="K23" s="5" t="s">
        <v>500</v>
      </c>
      <c r="L23" s="71"/>
      <c r="M23" s="71"/>
      <c r="N23" s="59"/>
      <c r="O23" s="59"/>
      <c r="P23" s="59"/>
      <c r="Q23" s="59"/>
      <c r="R23" s="59"/>
      <c r="S23" s="59"/>
      <c r="T23" s="59"/>
      <c r="U23" s="63" t="s">
        <v>500</v>
      </c>
      <c r="V23" s="5" t="s">
        <v>500</v>
      </c>
      <c r="W23" s="5" t="s">
        <v>500</v>
      </c>
    </row>
    <row r="25" spans="1:23" x14ac:dyDescent="0.35">
      <c r="D25" s="91"/>
      <c r="E25" s="91"/>
      <c r="F25" s="91" t="s">
        <v>502</v>
      </c>
      <c r="G25" s="91" t="s">
        <v>503</v>
      </c>
    </row>
    <row r="26" spans="1:23" x14ac:dyDescent="0.35">
      <c r="D26" s="91" t="s">
        <v>48</v>
      </c>
      <c r="E26" s="91" t="s">
        <v>504</v>
      </c>
      <c r="F26" s="91" t="s">
        <v>505</v>
      </c>
      <c r="G26" s="91" t="s">
        <v>149</v>
      </c>
    </row>
    <row r="27" spans="1:23" x14ac:dyDescent="0.35">
      <c r="D27" s="91" t="s">
        <v>44</v>
      </c>
      <c r="E27" s="91" t="s">
        <v>504</v>
      </c>
      <c r="F27" s="91"/>
      <c r="G27" s="91" t="s">
        <v>506</v>
      </c>
    </row>
    <row r="30" spans="1:23" x14ac:dyDescent="0.35">
      <c r="A30" t="s">
        <v>507</v>
      </c>
      <c r="C30" t="s">
        <v>508</v>
      </c>
    </row>
    <row r="31" spans="1:23" x14ac:dyDescent="0.35">
      <c r="C31" t="s">
        <v>509</v>
      </c>
    </row>
    <row r="32" spans="1:23" x14ac:dyDescent="0.35">
      <c r="C32" t="s">
        <v>510</v>
      </c>
    </row>
    <row r="34" spans="1:3" x14ac:dyDescent="0.35">
      <c r="A34" t="s">
        <v>511</v>
      </c>
      <c r="C34" t="s">
        <v>75</v>
      </c>
    </row>
    <row r="35" spans="1:3" x14ac:dyDescent="0.35">
      <c r="C35" t="s">
        <v>488</v>
      </c>
    </row>
    <row r="36" spans="1:3" x14ac:dyDescent="0.35">
      <c r="C36" t="s">
        <v>512</v>
      </c>
    </row>
    <row r="37" spans="1:3" x14ac:dyDescent="0.35">
      <c r="C37" t="s">
        <v>487</v>
      </c>
    </row>
    <row r="39" spans="1:3" x14ac:dyDescent="0.35">
      <c r="A39" t="s">
        <v>513</v>
      </c>
      <c r="C39" t="s">
        <v>514</v>
      </c>
    </row>
    <row r="40" spans="1:3" x14ac:dyDescent="0.35">
      <c r="C40" t="s">
        <v>512</v>
      </c>
    </row>
    <row r="41" spans="1:3" x14ac:dyDescent="0.35">
      <c r="C41" t="s">
        <v>163</v>
      </c>
    </row>
    <row r="42" spans="1:3" x14ac:dyDescent="0.35">
      <c r="C42" t="s">
        <v>487</v>
      </c>
    </row>
  </sheetData>
  <mergeCells count="9">
    <mergeCell ref="V1:W1"/>
    <mergeCell ref="I1:N1"/>
    <mergeCell ref="O1:U1"/>
    <mergeCell ref="A22:A23"/>
    <mergeCell ref="A4:A8"/>
    <mergeCell ref="A9:A13"/>
    <mergeCell ref="A14:A19"/>
    <mergeCell ref="A20:A21"/>
    <mergeCell ref="D1:H1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C6D-8A1B-4763-B26D-36757D3AA646}">
  <dimension ref="A3:E14"/>
  <sheetViews>
    <sheetView topLeftCell="B7" workbookViewId="0">
      <selection activeCell="B7" sqref="B7"/>
    </sheetView>
  </sheetViews>
  <sheetFormatPr defaultRowHeight="14.5" x14ac:dyDescent="0.35"/>
  <cols>
    <col min="1" max="1" width="37.26953125" bestFit="1" customWidth="1"/>
    <col min="2" max="2" width="14.54296875" bestFit="1" customWidth="1"/>
    <col min="3" max="3" width="30.54296875" bestFit="1" customWidth="1"/>
    <col min="4" max="4" width="20.453125" bestFit="1" customWidth="1"/>
    <col min="5" max="5" width="17.54296875" bestFit="1" customWidth="1"/>
  </cols>
  <sheetData>
    <row r="3" spans="1:5" x14ac:dyDescent="0.35">
      <c r="A3" s="74" t="s">
        <v>515</v>
      </c>
      <c r="B3" t="s">
        <v>516</v>
      </c>
      <c r="C3" t="s">
        <v>517</v>
      </c>
      <c r="D3" t="s">
        <v>518</v>
      </c>
      <c r="E3" t="s">
        <v>519</v>
      </c>
    </row>
    <row r="4" spans="1:5" x14ac:dyDescent="0.35">
      <c r="A4" s="6" t="s">
        <v>323</v>
      </c>
      <c r="B4">
        <v>2</v>
      </c>
      <c r="D4">
        <v>0</v>
      </c>
    </row>
    <row r="5" spans="1:5" x14ac:dyDescent="0.35">
      <c r="A5" s="6" t="s">
        <v>418</v>
      </c>
      <c r="B5">
        <v>2</v>
      </c>
      <c r="C5">
        <v>1</v>
      </c>
      <c r="D5">
        <v>1</v>
      </c>
      <c r="E5">
        <v>1</v>
      </c>
    </row>
    <row r="6" spans="1:5" x14ac:dyDescent="0.35">
      <c r="A6" s="6" t="s">
        <v>453</v>
      </c>
      <c r="B6">
        <v>2</v>
      </c>
      <c r="C6">
        <v>1</v>
      </c>
      <c r="D6">
        <v>0</v>
      </c>
    </row>
    <row r="7" spans="1:5" x14ac:dyDescent="0.35">
      <c r="A7" s="6" t="s">
        <v>409</v>
      </c>
      <c r="B7">
        <v>5</v>
      </c>
      <c r="C7">
        <v>4</v>
      </c>
      <c r="D7">
        <v>3</v>
      </c>
      <c r="E7">
        <v>4</v>
      </c>
    </row>
    <row r="8" spans="1:5" x14ac:dyDescent="0.35">
      <c r="A8" s="6" t="s">
        <v>292</v>
      </c>
      <c r="B8">
        <v>3</v>
      </c>
      <c r="C8">
        <v>2</v>
      </c>
      <c r="D8">
        <v>1</v>
      </c>
      <c r="E8">
        <v>2</v>
      </c>
    </row>
    <row r="9" spans="1:5" x14ac:dyDescent="0.35">
      <c r="A9" s="6" t="s">
        <v>396</v>
      </c>
      <c r="B9">
        <v>1</v>
      </c>
      <c r="D9">
        <v>0</v>
      </c>
    </row>
    <row r="10" spans="1:5" x14ac:dyDescent="0.35">
      <c r="A10" s="6" t="s">
        <v>278</v>
      </c>
      <c r="B10">
        <v>10</v>
      </c>
      <c r="C10">
        <v>8</v>
      </c>
      <c r="D10">
        <v>7</v>
      </c>
      <c r="E10">
        <v>4</v>
      </c>
    </row>
    <row r="11" spans="1:5" x14ac:dyDescent="0.35">
      <c r="A11" s="6" t="s">
        <v>341</v>
      </c>
      <c r="B11">
        <v>5</v>
      </c>
      <c r="C11">
        <v>3</v>
      </c>
      <c r="D11">
        <v>3</v>
      </c>
      <c r="E11">
        <v>2</v>
      </c>
    </row>
    <row r="12" spans="1:5" x14ac:dyDescent="0.35">
      <c r="A12" s="6" t="s">
        <v>402</v>
      </c>
      <c r="B12">
        <v>2</v>
      </c>
      <c r="C12">
        <v>1</v>
      </c>
      <c r="D12">
        <v>1</v>
      </c>
      <c r="E12">
        <v>1</v>
      </c>
    </row>
    <row r="13" spans="1:5" x14ac:dyDescent="0.35">
      <c r="A13" s="6" t="s">
        <v>255</v>
      </c>
      <c r="B13">
        <v>32</v>
      </c>
      <c r="C13">
        <v>25</v>
      </c>
      <c r="D13">
        <v>21</v>
      </c>
    </row>
    <row r="14" spans="1:5" x14ac:dyDescent="0.35">
      <c r="A14" s="6" t="s">
        <v>520</v>
      </c>
      <c r="B14">
        <v>64</v>
      </c>
      <c r="C14">
        <v>45</v>
      </c>
      <c r="D14">
        <v>37</v>
      </c>
      <c r="E14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CCAD-ED79-4BF5-9A8F-DBD4506E164A}">
  <dimension ref="A1:E29"/>
  <sheetViews>
    <sheetView zoomScaleNormal="100" workbookViewId="0">
      <selection activeCell="B6" sqref="B6"/>
    </sheetView>
  </sheetViews>
  <sheetFormatPr defaultRowHeight="14.5" x14ac:dyDescent="0.35"/>
  <cols>
    <col min="1" max="1" width="10.1796875" customWidth="1"/>
    <col min="2" max="2" width="28.7265625" customWidth="1"/>
    <col min="3" max="3" width="25.26953125" bestFit="1" customWidth="1"/>
    <col min="4" max="4" width="26.453125" bestFit="1" customWidth="1"/>
    <col min="5" max="5" width="92.26953125" style="2" bestFit="1" customWidth="1"/>
    <col min="6" max="6" width="10.54296875" bestFit="1" customWidth="1"/>
    <col min="8" max="8" width="11" bestFit="1" customWidth="1"/>
  </cols>
  <sheetData>
    <row r="1" spans="1:5" x14ac:dyDescent="0.35">
      <c r="A1" s="41" t="s">
        <v>521</v>
      </c>
      <c r="C1" s="1" t="s">
        <v>522</v>
      </c>
    </row>
    <row r="2" spans="1:5" x14ac:dyDescent="0.35">
      <c r="C2" s="1"/>
    </row>
    <row r="3" spans="1:5" x14ac:dyDescent="0.35">
      <c r="A3" s="3" t="s">
        <v>523</v>
      </c>
      <c r="B3" s="3" t="s">
        <v>524</v>
      </c>
      <c r="C3" s="3" t="s">
        <v>525</v>
      </c>
      <c r="D3" s="3" t="s">
        <v>526</v>
      </c>
      <c r="E3" s="40" t="s">
        <v>527</v>
      </c>
    </row>
    <row r="4" spans="1:5" x14ac:dyDescent="0.35">
      <c r="A4" s="2" t="s">
        <v>528</v>
      </c>
      <c r="B4" t="s">
        <v>529</v>
      </c>
      <c r="C4" t="s">
        <v>530</v>
      </c>
      <c r="E4"/>
    </row>
    <row r="5" spans="1:5" x14ac:dyDescent="0.35">
      <c r="A5" s="2" t="s">
        <v>528</v>
      </c>
      <c r="B5" s="2" t="s">
        <v>531</v>
      </c>
      <c r="C5" s="2" t="s">
        <v>241</v>
      </c>
      <c r="D5" t="s">
        <v>532</v>
      </c>
      <c r="E5" s="2" t="s">
        <v>533</v>
      </c>
    </row>
    <row r="6" spans="1:5" x14ac:dyDescent="0.35">
      <c r="A6" s="2" t="s">
        <v>528</v>
      </c>
      <c r="B6" s="2" t="s">
        <v>534</v>
      </c>
      <c r="C6" s="2" t="s">
        <v>241</v>
      </c>
      <c r="D6" t="s">
        <v>535</v>
      </c>
      <c r="E6" s="2" t="s">
        <v>536</v>
      </c>
    </row>
    <row r="7" spans="1:5" x14ac:dyDescent="0.35">
      <c r="A7" s="2" t="s">
        <v>528</v>
      </c>
      <c r="B7" s="2" t="s">
        <v>537</v>
      </c>
      <c r="C7" s="2" t="s">
        <v>241</v>
      </c>
      <c r="D7" s="2" t="s">
        <v>538</v>
      </c>
      <c r="E7" t="s">
        <v>539</v>
      </c>
    </row>
    <row r="8" spans="1:5" x14ac:dyDescent="0.35">
      <c r="A8" s="2" t="s">
        <v>528</v>
      </c>
      <c r="B8" s="2" t="s">
        <v>454</v>
      </c>
      <c r="C8" s="2" t="s">
        <v>241</v>
      </c>
      <c r="D8" s="55" t="s">
        <v>540</v>
      </c>
      <c r="E8" s="55" t="s">
        <v>541</v>
      </c>
    </row>
    <row r="9" spans="1:5" x14ac:dyDescent="0.35">
      <c r="A9" s="2" t="s">
        <v>528</v>
      </c>
      <c r="B9" s="2" t="s">
        <v>542</v>
      </c>
      <c r="C9" s="2" t="s">
        <v>241</v>
      </c>
      <c r="D9" s="55" t="s">
        <v>543</v>
      </c>
      <c r="E9" s="55" t="s">
        <v>544</v>
      </c>
    </row>
    <row r="10" spans="1:5" x14ac:dyDescent="0.35">
      <c r="A10" s="1" t="s">
        <v>545</v>
      </c>
      <c r="B10" s="1" t="s">
        <v>546</v>
      </c>
      <c r="C10" s="2" t="s">
        <v>241</v>
      </c>
    </row>
    <row r="11" spans="1:5" x14ac:dyDescent="0.35">
      <c r="A11" s="1" t="s">
        <v>545</v>
      </c>
      <c r="B11" s="1" t="s">
        <v>547</v>
      </c>
      <c r="C11" s="2" t="s">
        <v>241</v>
      </c>
    </row>
    <row r="12" spans="1:5" x14ac:dyDescent="0.35">
      <c r="A12" s="1" t="s">
        <v>545</v>
      </c>
      <c r="B12" s="1" t="s">
        <v>548</v>
      </c>
      <c r="C12" s="2"/>
    </row>
    <row r="13" spans="1:5" x14ac:dyDescent="0.35">
      <c r="A13" s="1" t="s">
        <v>545</v>
      </c>
      <c r="B13" s="1" t="s">
        <v>549</v>
      </c>
      <c r="C13" s="2"/>
    </row>
    <row r="14" spans="1:5" x14ac:dyDescent="0.35">
      <c r="A14" s="1" t="s">
        <v>545</v>
      </c>
      <c r="B14" s="1" t="s">
        <v>550</v>
      </c>
      <c r="C14" s="2"/>
    </row>
    <row r="15" spans="1:5" x14ac:dyDescent="0.35">
      <c r="A15" s="1" t="s">
        <v>545</v>
      </c>
      <c r="B15" s="1" t="s">
        <v>551</v>
      </c>
      <c r="C15" s="2" t="s">
        <v>241</v>
      </c>
    </row>
    <row r="16" spans="1:5" x14ac:dyDescent="0.35">
      <c r="A16" s="1" t="s">
        <v>552</v>
      </c>
      <c r="B16" s="1" t="s">
        <v>553</v>
      </c>
      <c r="C16" t="s">
        <v>241</v>
      </c>
      <c r="D16" s="2" t="s">
        <v>554</v>
      </c>
      <c r="E16" t="s">
        <v>555</v>
      </c>
    </row>
    <row r="17" spans="1:5" x14ac:dyDescent="0.35">
      <c r="A17" s="2" t="s">
        <v>528</v>
      </c>
      <c r="B17" s="2" t="s">
        <v>556</v>
      </c>
      <c r="C17" s="2" t="s">
        <v>557</v>
      </c>
      <c r="D17" s="2" t="s">
        <v>558</v>
      </c>
      <c r="E17" s="2" t="s">
        <v>559</v>
      </c>
    </row>
    <row r="18" spans="1:5" x14ac:dyDescent="0.35">
      <c r="A18" s="2" t="s">
        <v>528</v>
      </c>
      <c r="B18" s="2" t="s">
        <v>560</v>
      </c>
      <c r="C18" s="2" t="s">
        <v>557</v>
      </c>
      <c r="D18" t="s">
        <v>561</v>
      </c>
      <c r="E18" t="s">
        <v>562</v>
      </c>
    </row>
    <row r="19" spans="1:5" x14ac:dyDescent="0.35">
      <c r="A19" s="2" t="s">
        <v>528</v>
      </c>
      <c r="B19" s="2" t="s">
        <v>563</v>
      </c>
      <c r="C19" s="2" t="s">
        <v>557</v>
      </c>
      <c r="D19" t="s">
        <v>564</v>
      </c>
      <c r="E19" t="s">
        <v>565</v>
      </c>
    </row>
    <row r="20" spans="1:5" x14ac:dyDescent="0.35">
      <c r="A20" s="2" t="s">
        <v>528</v>
      </c>
      <c r="B20" t="s">
        <v>566</v>
      </c>
      <c r="C20" s="2" t="s">
        <v>242</v>
      </c>
      <c r="D20" s="55" t="s">
        <v>567</v>
      </c>
      <c r="E20" s="12" t="s">
        <v>568</v>
      </c>
    </row>
    <row r="21" spans="1:5" x14ac:dyDescent="0.35">
      <c r="A21" s="2" t="s">
        <v>528</v>
      </c>
      <c r="B21" t="s">
        <v>569</v>
      </c>
      <c r="C21" s="2" t="s">
        <v>242</v>
      </c>
      <c r="D21" t="s">
        <v>570</v>
      </c>
      <c r="E21" t="s">
        <v>571</v>
      </c>
    </row>
    <row r="22" spans="1:5" x14ac:dyDescent="0.35">
      <c r="A22" s="1" t="s">
        <v>545</v>
      </c>
      <c r="B22" s="1" t="s">
        <v>572</v>
      </c>
      <c r="C22" s="1" t="s">
        <v>240</v>
      </c>
    </row>
    <row r="23" spans="1:5" x14ac:dyDescent="0.35">
      <c r="A23" s="1" t="s">
        <v>545</v>
      </c>
      <c r="B23" s="1" t="s">
        <v>573</v>
      </c>
      <c r="C23" s="1" t="s">
        <v>240</v>
      </c>
    </row>
    <row r="24" spans="1:5" x14ac:dyDescent="0.35">
      <c r="A24" s="1" t="s">
        <v>545</v>
      </c>
      <c r="B24" s="1" t="s">
        <v>574</v>
      </c>
      <c r="C24" s="1" t="s">
        <v>241</v>
      </c>
    </row>
    <row r="25" spans="1:5" x14ac:dyDescent="0.35">
      <c r="A25" s="2" t="s">
        <v>528</v>
      </c>
      <c r="B25" s="12" t="s">
        <v>575</v>
      </c>
      <c r="C25" s="2" t="s">
        <v>241</v>
      </c>
      <c r="D25" s="12" t="s">
        <v>576</v>
      </c>
      <c r="E25" s="12" t="s">
        <v>577</v>
      </c>
    </row>
    <row r="26" spans="1:5" x14ac:dyDescent="0.35">
      <c r="A26" s="2" t="s">
        <v>528</v>
      </c>
      <c r="B26" s="12" t="s">
        <v>575</v>
      </c>
      <c r="C26" s="2" t="s">
        <v>241</v>
      </c>
      <c r="D26" s="12" t="s">
        <v>578</v>
      </c>
      <c r="E26" s="12" t="s">
        <v>579</v>
      </c>
    </row>
    <row r="27" spans="1:5" x14ac:dyDescent="0.35">
      <c r="A27" s="2" t="s">
        <v>528</v>
      </c>
      <c r="B27" s="12" t="s">
        <v>580</v>
      </c>
      <c r="C27" s="2" t="s">
        <v>241</v>
      </c>
      <c r="D27" s="12" t="s">
        <v>581</v>
      </c>
      <c r="E27" s="12" t="s">
        <v>582</v>
      </c>
    </row>
    <row r="28" spans="1:5" x14ac:dyDescent="0.35">
      <c r="A28" s="2" t="s">
        <v>528</v>
      </c>
      <c r="B28" s="12" t="s">
        <v>583</v>
      </c>
      <c r="C28" s="2" t="s">
        <v>241</v>
      </c>
      <c r="D28" s="12" t="s">
        <v>584</v>
      </c>
      <c r="E28" s="12" t="s">
        <v>585</v>
      </c>
    </row>
    <row r="29" spans="1:5" x14ac:dyDescent="0.35">
      <c r="A29" s="2" t="s">
        <v>528</v>
      </c>
      <c r="B29" s="12" t="s">
        <v>583</v>
      </c>
      <c r="C29" s="2" t="s">
        <v>241</v>
      </c>
      <c r="D29" s="12" t="s">
        <v>586</v>
      </c>
      <c r="E29" s="12" t="s">
        <v>587</v>
      </c>
    </row>
  </sheetData>
  <sortState xmlns:xlrd2="http://schemas.microsoft.com/office/spreadsheetml/2017/richdata2" ref="A4:E21">
    <sortCondition ref="C4:C21"/>
    <sortCondition ref="B4:B21"/>
  </sortState>
  <hyperlinks>
    <hyperlink ref="A1" r:id="rId1" display="https://intel.sharepoint.com/sites/streamplatforms/Shared Documents/BHS GNR PVST/BHS RASP Ramp/GNR-AP System Config Consolidated Sheet.xlsx?web=1" xr:uid="{60CA9FA1-1511-40B2-A9EE-5E221AC1746E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817C-EBB1-4614-8E06-0D18361DB15E}">
  <dimension ref="A1:E14"/>
  <sheetViews>
    <sheetView workbookViewId="0">
      <selection activeCell="B7" sqref="B7"/>
    </sheetView>
  </sheetViews>
  <sheetFormatPr defaultRowHeight="14.5" x14ac:dyDescent="0.35"/>
  <cols>
    <col min="1" max="1" width="103.1796875" bestFit="1" customWidth="1"/>
    <col min="2" max="2" width="23.1796875" style="5" bestFit="1" customWidth="1"/>
    <col min="3" max="3" width="20" style="5" bestFit="1" customWidth="1"/>
    <col min="4" max="4" width="14.7265625" style="5" bestFit="1" customWidth="1"/>
  </cols>
  <sheetData>
    <row r="1" spans="1:5" x14ac:dyDescent="0.35">
      <c r="A1" s="3" t="s">
        <v>588</v>
      </c>
      <c r="B1" s="3" t="s">
        <v>29</v>
      </c>
      <c r="C1" s="3" t="s">
        <v>48</v>
      </c>
      <c r="D1" s="3" t="s">
        <v>44</v>
      </c>
    </row>
    <row r="2" spans="1:5" x14ac:dyDescent="0.35">
      <c r="A2" s="68" t="s">
        <v>589</v>
      </c>
      <c r="B2" s="5">
        <v>4</v>
      </c>
      <c r="C2" s="5">
        <v>6</v>
      </c>
      <c r="D2" s="5">
        <v>3</v>
      </c>
    </row>
    <row r="3" spans="1:5" x14ac:dyDescent="0.35">
      <c r="A3" s="68" t="s">
        <v>590</v>
      </c>
      <c r="B3" s="5" t="s">
        <v>591</v>
      </c>
      <c r="C3" s="5" t="s">
        <v>592</v>
      </c>
      <c r="D3" s="5" t="s">
        <v>593</v>
      </c>
    </row>
    <row r="4" spans="1:5" x14ac:dyDescent="0.35">
      <c r="A4" s="68" t="s">
        <v>594</v>
      </c>
      <c r="B4" s="5" t="s">
        <v>595</v>
      </c>
      <c r="C4" s="5" t="s">
        <v>596</v>
      </c>
      <c r="D4" s="5" t="s">
        <v>597</v>
      </c>
    </row>
    <row r="5" spans="1:5" x14ac:dyDescent="0.35">
      <c r="A5" s="68" t="s">
        <v>598</v>
      </c>
      <c r="B5" s="5" t="s">
        <v>599</v>
      </c>
      <c r="C5" s="5" t="s">
        <v>599</v>
      </c>
      <c r="D5" s="5" t="s">
        <v>600</v>
      </c>
    </row>
    <row r="6" spans="1:5" x14ac:dyDescent="0.35">
      <c r="A6" s="68" t="s">
        <v>601</v>
      </c>
      <c r="B6" s="5" t="s">
        <v>599</v>
      </c>
      <c r="C6" s="5" t="s">
        <v>599</v>
      </c>
      <c r="D6" s="5" t="s">
        <v>602</v>
      </c>
    </row>
    <row r="7" spans="1:5" x14ac:dyDescent="0.35">
      <c r="A7" s="68" t="s">
        <v>603</v>
      </c>
      <c r="B7" s="47" t="s">
        <v>604</v>
      </c>
      <c r="C7" s="5" t="s">
        <v>604</v>
      </c>
      <c r="D7" s="5" t="s">
        <v>604</v>
      </c>
      <c r="E7" t="s">
        <v>605</v>
      </c>
    </row>
    <row r="8" spans="1:5" x14ac:dyDescent="0.35">
      <c r="A8" s="68" t="s">
        <v>606</v>
      </c>
    </row>
    <row r="9" spans="1:5" x14ac:dyDescent="0.35">
      <c r="A9" s="68" t="s">
        <v>607</v>
      </c>
      <c r="B9" s="5" t="s">
        <v>599</v>
      </c>
      <c r="C9" s="5" t="s">
        <v>599</v>
      </c>
      <c r="D9" s="5" t="s">
        <v>599</v>
      </c>
    </row>
    <row r="10" spans="1:5" x14ac:dyDescent="0.35">
      <c r="A10" s="68" t="s">
        <v>608</v>
      </c>
      <c r="B10" s="5" t="s">
        <v>599</v>
      </c>
      <c r="C10" s="47" t="s">
        <v>609</v>
      </c>
      <c r="D10" s="5" t="s">
        <v>599</v>
      </c>
      <c r="E10" s="6" t="s">
        <v>605</v>
      </c>
    </row>
    <row r="11" spans="1:5" x14ac:dyDescent="0.35">
      <c r="A11" s="68" t="s">
        <v>610</v>
      </c>
      <c r="B11" s="5" t="s">
        <v>599</v>
      </c>
      <c r="C11" s="5" t="s">
        <v>599</v>
      </c>
      <c r="D11" s="5" t="s">
        <v>599</v>
      </c>
    </row>
    <row r="12" spans="1:5" x14ac:dyDescent="0.35">
      <c r="A12" s="68" t="s">
        <v>611</v>
      </c>
      <c r="B12" s="5" t="s">
        <v>545</v>
      </c>
      <c r="C12" s="5" t="s">
        <v>545</v>
      </c>
      <c r="D12" s="5" t="s">
        <v>545</v>
      </c>
    </row>
    <row r="13" spans="1:5" x14ac:dyDescent="0.35">
      <c r="A13" s="68" t="s">
        <v>612</v>
      </c>
    </row>
    <row r="14" spans="1:5" x14ac:dyDescent="0.35">
      <c r="A14" s="68" t="s">
        <v>613</v>
      </c>
      <c r="B14" s="5">
        <v>1</v>
      </c>
      <c r="C14" s="5">
        <v>5</v>
      </c>
      <c r="D14" s="5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8860-0297-4E1A-84AB-AC039CEE5BBD}">
  <dimension ref="A1:A10"/>
  <sheetViews>
    <sheetView workbookViewId="0">
      <selection activeCell="D8" sqref="D8"/>
    </sheetView>
  </sheetViews>
  <sheetFormatPr defaultRowHeight="14.5" x14ac:dyDescent="0.35"/>
  <cols>
    <col min="1" max="1" width="33.81640625" style="4" bestFit="1" customWidth="1"/>
  </cols>
  <sheetData>
    <row r="1" spans="1:1" s="5" customFormat="1" x14ac:dyDescent="0.35">
      <c r="A1" s="7" t="s">
        <v>614</v>
      </c>
    </row>
    <row r="2" spans="1:1" s="5" customFormat="1" x14ac:dyDescent="0.35">
      <c r="A2" s="7" t="s">
        <v>511</v>
      </c>
    </row>
    <row r="3" spans="1:1" s="5" customFormat="1" x14ac:dyDescent="0.35">
      <c r="A3" s="7" t="s">
        <v>32</v>
      </c>
    </row>
    <row r="4" spans="1:1" s="5" customFormat="1" x14ac:dyDescent="0.35">
      <c r="A4" s="7" t="s">
        <v>615</v>
      </c>
    </row>
    <row r="5" spans="1:1" s="5" customFormat="1" x14ac:dyDescent="0.35">
      <c r="A5" s="7" t="s">
        <v>616</v>
      </c>
    </row>
    <row r="6" spans="1:1" x14ac:dyDescent="0.35">
      <c r="A6" s="7" t="s">
        <v>617</v>
      </c>
    </row>
    <row r="7" spans="1:1" x14ac:dyDescent="0.35">
      <c r="A7" s="7" t="s">
        <v>618</v>
      </c>
    </row>
    <row r="8" spans="1:1" x14ac:dyDescent="0.35">
      <c r="A8" s="7" t="s">
        <v>619</v>
      </c>
    </row>
    <row r="9" spans="1:1" x14ac:dyDescent="0.35">
      <c r="A9" s="7" t="s">
        <v>241</v>
      </c>
    </row>
    <row r="10" spans="1:1" x14ac:dyDescent="0.35">
      <c r="A10" s="7" t="s">
        <v>242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09C4A6184174386C165B4A28CC224" ma:contentTypeVersion="16" ma:contentTypeDescription="Create a new document." ma:contentTypeScope="" ma:versionID="72144520acc135cca7d797f19f082fad">
  <xsd:schema xmlns:xsd="http://www.w3.org/2001/XMLSchema" xmlns:xs="http://www.w3.org/2001/XMLSchema" xmlns:p="http://schemas.microsoft.com/office/2006/metadata/properties" xmlns:ns2="1a055f50-f1b5-482f-b515-603eff7bff7c" xmlns:ns3="710e68c1-d9b4-4071-9fe6-ab1b1ad2d2f6" xmlns:ns4="a7bc6c04-a6f3-4b85-abcc-278c78dc556b" targetNamespace="http://schemas.microsoft.com/office/2006/metadata/properties" ma:root="true" ma:fieldsID="5b51188523efb2fea28c9fac9d8423ef" ns2:_="" ns3:_="" ns4:_="">
    <xsd:import namespace="1a055f50-f1b5-482f-b515-603eff7bff7c"/>
    <xsd:import namespace="710e68c1-d9b4-4071-9fe6-ab1b1ad2d2f6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55f50-f1b5-482f-b515-603eff7bf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e68c1-d9b4-4071-9fe6-ab1b1ad2d2f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9a4cc0f-5826-4d80-9ac6-08bc37211304}" ma:internalName="TaxCatchAll" ma:showField="CatchAllData" ma:web="710e68c1-d9b4-4071-9fe6-ab1b1ad2d2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 C o l u m n s \ Q D F / S K U 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 C o l u m n s \ Q D F / S K U 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 C h a s s i s < / K e y > < / D i a g r a m O b j e c t K e y > < D i a g r a m O b j e c t K e y > < K e y > M e a s u r e s \ C o u n t   o f   C h a s s i s \ T a g I n f o \ F o r m u l a < / K e y > < / D i a g r a m O b j e c t K e y > < D i a g r a m O b j e c t K e y > < K e y > M e a s u r e s \ C o u n t   o f   C h a s s i s \ T a g I n f o \ V a l u e < / K e y > < / D i a g r a m O b j e c t K e y > < D i a g r a m O b j e c t K e y > < K e y > C o l u m n s \ Q D F < / K e y > < / D i a g r a m O b j e c t K e y > < D i a g r a m O b j e c t K e y > < K e y > C o l u m n s \ C h a s s i s < / K e y > < / D i a g r a m O b j e c t K e y > < D i a g r a m O b j e c t K e y > < K e y > L i n k s \ & l t ; C o l u m n s \ C o u n t   o f   C h a s s i s & g t ; - & l t ; M e a s u r e s \ C h a s s i s & g t ; < / K e y > < / D i a g r a m O b j e c t K e y > < D i a g r a m O b j e c t K e y > < K e y > L i n k s \ & l t ; C o l u m n s \ C o u n t   o f   C h a s s i s & g t ; - & l t ; M e a s u r e s \ C h a s s i s & g t ; \ C O L U M N < / K e y > < / D i a g r a m O b j e c t K e y > < D i a g r a m O b j e c t K e y > < K e y > L i n k s \ & l t ; C o l u m n s \ C o u n t   o f   C h a s s i s & g t ; - & l t ; M e a s u r e s \ C h a s s i s & g t ; \ M E A S U R E 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 C h a s s i s 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 C h a s s i s \ T a g I n f o \ F o r m u l a 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 C h a s s i s \ T a g I n f o \ V a l u e 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 C o l u m n s \ Q D F 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 Q D F / S K U < / s t r i n g > < / k e y > < v a l u e > < i n t > 9 2 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 Q D F / S K U < / s t r i n g > < / k e y > < v a l u e > < i n t > 0 < / i n t > < / v a l u e > < / i t e m > < i t e m > < k e y > < s t r i n g > Q u a n t i t y 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 C o l u m n s \ Q D F / S K U 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 C o l u m n s \ Q D F 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 Q D F < / s t r i n g > < / k e y > < v a l u e > < i n t > 6 2 < / i n t > < / v a l u e > < / i t e m > < i t e m > < k e y > < s t r i n g > C h a s s i s < / s t r i n g > < / k e y > < v a l u e > < i n t > 8 1 < / i n t > < / v a l u e > < / i t e m > < / C o l u m n W i d t h s > < C o l u m n D i s p l a y I n d e x > < i t e m > < k e y > < s t r i n g > Q D F < / s t r i n g > < / k e y > < v a l u e > < i n t > 0 < / i n t > < / v a l u e > < / i t e m > < i t e m > < k e y > < s t r i n g > C h a s s i s 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R a n g e  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 2 0 2 3 - 0 1 - 2 5 T 2 3 : 2 1 : 4 1 . 3 5 1 1 9 8 4 + 0 8 : 0 0 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055f50-f1b5-482f-b515-603eff7bff7c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Props1.xml><?xml version="1.0" encoding="utf-8"?>
<ds:datastoreItem xmlns:ds="http://schemas.openxmlformats.org/officeDocument/2006/customXml" ds:itemID="{69DD0E82-206B-4F3B-9E37-CFD1DC40A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55f50-f1b5-482f-b515-603eff7bff7c"/>
    <ds:schemaRef ds:uri="710e68c1-d9b4-4071-9fe6-ab1b1ad2d2f6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F632A7CF-C850-4A6E-96F2-39C25A6862C7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8B03AF3D-0AD3-4EC2-8F44-8C70C150345F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8F297064-1A8B-4CE1-A454-AF4780A5C532}">
  <ds:schemaRefs>
    <ds:schemaRef ds:uri="http://gemini/pivotcustomization/RelationshipAutoDetectionEnabled"/>
  </ds:schemaRefs>
</ds:datastoreItem>
</file>

<file path=customXml/itemProps13.xml><?xml version="1.0" encoding="utf-8"?>
<ds:datastoreItem xmlns:ds="http://schemas.openxmlformats.org/officeDocument/2006/customXml" ds:itemID="{493A9F88-E61B-4534-92F8-0276935F5008}">
  <ds:schemaRefs>
    <ds:schemaRef ds:uri="http://gemini/pivotcustomization/TableXML_Range"/>
  </ds:schemaRefs>
</ds:datastoreItem>
</file>

<file path=customXml/itemProps14.xml><?xml version="1.0" encoding="utf-8"?>
<ds:datastoreItem xmlns:ds="http://schemas.openxmlformats.org/officeDocument/2006/customXml" ds:itemID="{C8A7BF1B-F80F-40BC-9AC7-C16B1231AB2C}">
  <ds:schemaRefs>
    <ds:schemaRef ds:uri="http://gemini/pivotcustomization/ShowHidden"/>
  </ds:schemaRefs>
</ds:datastoreItem>
</file>

<file path=customXml/itemProps15.xml><?xml version="1.0" encoding="utf-8"?>
<ds:datastoreItem xmlns:ds="http://schemas.openxmlformats.org/officeDocument/2006/customXml" ds:itemID="{262CF3DD-DFD8-4C80-B213-39B44F3194A2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FE106E42-AF31-4B56-B9BD-69A30561EDD5}">
  <ds:schemaRefs>
    <ds:schemaRef ds:uri="http://gemini/pivotcustomization/ManualCalcMode"/>
  </ds:schemaRefs>
</ds:datastoreItem>
</file>

<file path=customXml/itemProps17.xml><?xml version="1.0" encoding="utf-8"?>
<ds:datastoreItem xmlns:ds="http://schemas.openxmlformats.org/officeDocument/2006/customXml" ds:itemID="{DF6D7DBD-F7CD-4A04-807D-2EB644EFD07E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0F84388E-2E08-425A-9BB7-8C553350CA21}">
  <ds:schemaRefs>
    <ds:schemaRef ds:uri="http://gemini/pivotcustomization/TableWidget"/>
  </ds:schemaRefs>
</ds:datastoreItem>
</file>

<file path=customXml/itemProps19.xml><?xml version="1.0" encoding="utf-8"?>
<ds:datastoreItem xmlns:ds="http://schemas.openxmlformats.org/officeDocument/2006/customXml" ds:itemID="{CBD3DD6A-2764-49CF-9857-ED7372D2E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960447-96D6-4480-B436-E2F044A3388D}">
  <ds:schemaRefs>
    <ds:schemaRef ds:uri="http://gemini/pivotcustomization/TableXML_Range 1"/>
  </ds:schemaRefs>
</ds:datastoreItem>
</file>

<file path=customXml/itemProps20.xml><?xml version="1.0" encoding="utf-8"?>
<ds:datastoreItem xmlns:ds="http://schemas.openxmlformats.org/officeDocument/2006/customXml" ds:itemID="{289CE45F-CEDC-49EC-9FC5-F957E6A59AD2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8570D097-7499-46E3-9C4A-55804A5F6C3E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58DC05B6-5509-4B8A-9E9F-D92B0C428C64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FC5949D5-60BB-40F8-AF16-9910DE078574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FE1E76D7-014C-41F7-A040-3992A569F1E3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188C5CCA-6FA9-440A-BC9D-F946C1784D1E}">
  <ds:schemaRefs>
    <ds:schemaRef ds:uri="http://schemas.microsoft.com/office/2006/metadata/properties"/>
    <ds:schemaRef ds:uri="http://schemas.microsoft.com/office/infopath/2007/PartnerControls"/>
    <ds:schemaRef ds:uri="1a055f50-f1b5-482f-b515-603eff7bff7c"/>
    <ds:schemaRef ds:uri="a7bc6c04-a6f3-4b85-abcc-278c78dc556b"/>
  </ds:schemaRefs>
</ds:datastoreItem>
</file>

<file path=customXml/itemProps8.xml><?xml version="1.0" encoding="utf-8"?>
<ds:datastoreItem xmlns:ds="http://schemas.openxmlformats.org/officeDocument/2006/customXml" ds:itemID="{5D341486-C69B-480B-AFF2-9519B9355F6C}">
  <ds:schemaRefs>
    <ds:schemaRef ds:uri="http://gemini/pivotcustomization/SandboxNonEmpty"/>
  </ds:schemaRefs>
</ds:datastoreItem>
</file>

<file path=customXml/itemProps9.xml><?xml version="1.0" encoding="utf-8"?>
<ds:datastoreItem xmlns:ds="http://schemas.openxmlformats.org/officeDocument/2006/customXml" ds:itemID="{06E9B73C-89EC-420E-8B81-2C1F2800699C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Tasks</vt:lpstr>
      <vt:lpstr>Open</vt:lpstr>
      <vt:lpstr>Network Port Issue</vt:lpstr>
      <vt:lpstr>VV Bring Up Plan</vt:lpstr>
      <vt:lpstr>Resource</vt:lpstr>
      <vt:lpstr>Sum</vt:lpstr>
      <vt:lpstr>PN Map</vt:lpstr>
      <vt:lpstr>Readiness Checklist</vt:lpstr>
      <vt:lpstr>PO Checklist</vt:lpstr>
      <vt:lpstr>HLP</vt:lpstr>
      <vt:lpstr>Risk</vt:lpstr>
      <vt:lpstr>Timeline</vt:lpstr>
      <vt:lpstr>CPU Inventory</vt:lpstr>
      <vt:lpstr>CPU Balance</vt:lpstr>
      <vt:lpstr>AIC Inventory</vt:lpstr>
      <vt:lpstr>DIMM Inventory</vt:lpstr>
      <vt:lpstr>Chassis Inventory</vt:lpstr>
      <vt:lpstr>Purchase</vt:lpstr>
      <vt:lpstr>Open Lab Layout</vt:lpstr>
      <vt:lpstr>BNC Shipment</vt:lpstr>
      <vt:lpstr>Transformed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xliu8</dc:creator>
  <cp:keywords/>
  <dc:description/>
  <cp:lastModifiedBy>Chen, Wenbin1</cp:lastModifiedBy>
  <cp:revision/>
  <dcterms:created xsi:type="dcterms:W3CDTF">2022-12-29T02:58:12Z</dcterms:created>
  <dcterms:modified xsi:type="dcterms:W3CDTF">2023-02-23T06:34:17Z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0x0101003DD09C4A6184174386C165B4A28CC224</vt:lpwstr>
  </property>
  <property fmtid="{D5CDD505-2E9C-101B-9397-08002B2CF9AE}" pid="3" name="MediaServiceImageTags">
    <vt:lpwstr/>
  </property>
</Properties>
</file>