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cplqc\Downloads\"/>
    </mc:Choice>
  </mc:AlternateContent>
  <xr:revisionPtr revIDLastSave="0" documentId="13_ncr:1_{9C5A786D-3E95-469A-A9C1-0516CF72F8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1" l="1"/>
  <c r="F49" i="1" l="1"/>
  <c r="F52" i="1" s="1"/>
  <c r="F54" i="1" s="1"/>
  <c r="F55" i="1" s="1"/>
  <c r="F58" i="1" s="1"/>
  <c r="C47" i="1"/>
  <c r="C49" i="1" s="1"/>
  <c r="C52" i="1" s="1"/>
  <c r="C54" i="1" s="1"/>
  <c r="C55" i="1" s="1"/>
  <c r="C58" i="1" s="1"/>
  <c r="C7" i="1" l="1"/>
  <c r="C9" i="1" s="1"/>
  <c r="C12" i="1" s="1"/>
  <c r="C14" i="1" s="1"/>
  <c r="C15" i="1" s="1"/>
  <c r="C18" i="1" s="1"/>
  <c r="F7" i="1" l="1"/>
  <c r="F9" i="1" s="1"/>
  <c r="F12" i="1" s="1"/>
  <c r="F14" i="1" s="1"/>
  <c r="F15" i="1" s="1"/>
  <c r="F18" i="1" s="1"/>
</calcChain>
</file>

<file path=xl/sharedStrings.xml><?xml version="1.0" encoding="utf-8"?>
<sst xmlns="http://schemas.openxmlformats.org/spreadsheetml/2006/main" count="57" uniqueCount="29">
  <si>
    <t>Premium (USD/MT) in $</t>
  </si>
  <si>
    <t>Total 1 in INR</t>
  </si>
  <si>
    <t>Multiplication factor</t>
  </si>
  <si>
    <t>Total 2 in INR</t>
  </si>
  <si>
    <t>Clearing / forward (INR /MT) in INR</t>
  </si>
  <si>
    <t>Handing charges dept in INR</t>
  </si>
  <si>
    <t>Total 3 in INR</t>
  </si>
  <si>
    <t>Total Landed Cost in INR per MT</t>
  </si>
  <si>
    <t>Total Landed Cost in INR per KG</t>
  </si>
  <si>
    <t>Fabrication charges</t>
  </si>
  <si>
    <t>Price per kg</t>
  </si>
  <si>
    <t xml:space="preserve"> CALCULATION SHEET FOR ENAMELED COPPER WIRE  </t>
  </si>
  <si>
    <t>LMECSP IN $ DT:16.03.2021</t>
  </si>
  <si>
    <t xml:space="preserve"> SBI USD TT Rate 17.03.2021</t>
  </si>
  <si>
    <t>LMECSP IN $ SPOT BOOKING</t>
  </si>
  <si>
    <t xml:space="preserve"> SBI USD TT Rate</t>
  </si>
  <si>
    <t xml:space="preserve">LME CALCUATION SHEET </t>
  </si>
  <si>
    <t>Basic price /kg</t>
  </si>
  <si>
    <t>Fabrication charges for PICC</t>
  </si>
  <si>
    <t>Fabrication charges for Enamled Copper wire</t>
  </si>
  <si>
    <t>LMECSP IN $ DT:30.04.2021</t>
  </si>
  <si>
    <t xml:space="preserve"> SBI USD TT Rate 30.04.2021</t>
  </si>
  <si>
    <t xml:space="preserve">ASCOTT LME CALCUATION  SHEET </t>
  </si>
  <si>
    <t>PRICE / INVOCIE</t>
  </si>
  <si>
    <t>Total Price/Invoice</t>
  </si>
  <si>
    <t>ENAMELED COPPER WIRE</t>
  </si>
  <si>
    <t>Last 10 Days Avarage Price</t>
  </si>
  <si>
    <t xml:space="preserve"> SBI USD TT Rate 25.10.2021</t>
  </si>
  <si>
    <t>LMECSP IN $ DT:25.10.2021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</si>
</sst>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name val="Arial"/>
    </font>
    <font>
      <sz val="1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rgb="FF22222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DDDDDD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14" fontId="6" fillId="2" borderId="4" xfId="0" applyNumberFormat="1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14" fontId="6" fillId="3" borderId="4" xfId="0" applyNumberFormat="1" applyFont="1" applyFill="1" applyBorder="1" applyAlignment="1">
      <alignment vertical="center" wrapText="1"/>
    </xf>
    <xf numFmtId="14" fontId="6" fillId="2" borderId="5" xfId="0" applyNumberFormat="1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0" fillId="2" borderId="7" xfId="0" applyFill="1" applyBorder="1"/>
    <xf numFmtId="0" fontId="6" fillId="3" borderId="8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vertical="center" wrapText="1"/>
    </xf>
    <xf numFmtId="14" fontId="6" fillId="3" borderId="11" xfId="0" applyNumberFormat="1" applyFont="1" applyFill="1" applyBorder="1" applyAlignment="1">
      <alignment vertical="center" wrapText="1"/>
    </xf>
    <xf numFmtId="0" fontId="6" fillId="3" borderId="11" xfId="0" applyFont="1" applyFill="1" applyBorder="1" applyAlignment="1">
      <alignment vertical="center" wrapText="1"/>
    </xf>
    <xf numFmtId="0" fontId="0" fillId="2" borderId="12" xfId="0" applyFill="1" applyBorder="1"/>
    <xf numFmtId="0" fontId="0" fillId="2" borderId="13" xfId="0" applyFill="1" applyBorder="1"/>
    <xf numFmtId="0" fontId="7" fillId="0" borderId="0" xfId="0" applyFont="1"/>
    <xf numFmtId="0" fontId="2" fillId="4" borderId="1" xfId="0" applyNumberFormat="1" applyFont="1" applyFill="1" applyBorder="1" applyAlignment="1" applyProtection="1">
      <alignment vertical="center"/>
    </xf>
    <xf numFmtId="2" fontId="3" fillId="4" borderId="1" xfId="0" applyNumberFormat="1" applyFont="1" applyFill="1" applyBorder="1" applyAlignment="1">
      <alignment vertical="center"/>
    </xf>
    <xf numFmtId="0" fontId="7" fillId="4" borderId="0" xfId="0" applyFont="1" applyFill="1" applyAlignment="1">
      <alignment horizontal="left" vertical="center"/>
    </xf>
    <xf numFmtId="2" fontId="3" fillId="4" borderId="1" xfId="0" applyNumberFormat="1" applyFont="1" applyFill="1" applyBorder="1" applyAlignment="1" applyProtection="1">
      <alignment vertical="center"/>
    </xf>
    <xf numFmtId="0" fontId="0" fillId="4" borderId="0" xfId="0" applyFill="1"/>
    <xf numFmtId="0" fontId="3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58"/>
  <sheetViews>
    <sheetView tabSelected="1" workbookViewId="0">
      <selection activeCell="H11" sqref="H11"/>
    </sheetView>
  </sheetViews>
  <sheetFormatPr defaultRowHeight="12.75" x14ac:dyDescent="0.2"/>
  <cols>
    <col min="2" max="2" width="39.5703125" style="7" bestFit="1" customWidth="1"/>
    <col min="3" max="3" width="11.28515625" bestFit="1" customWidth="1"/>
    <col min="5" max="5" width="38.7109375" hidden="1" customWidth="1"/>
    <col min="6" max="6" width="12.28515625" hidden="1" customWidth="1"/>
  </cols>
  <sheetData>
    <row r="3" spans="2:6" ht="67.5" customHeight="1" x14ac:dyDescent="0.2">
      <c r="B3" s="40" t="s">
        <v>25</v>
      </c>
      <c r="C3" s="41"/>
      <c r="E3" s="40" t="s">
        <v>22</v>
      </c>
      <c r="F3" s="41"/>
    </row>
    <row r="4" spans="2:6" s="38" customFormat="1" ht="30" customHeight="1" x14ac:dyDescent="0.2">
      <c r="B4" s="34" t="s">
        <v>28</v>
      </c>
      <c r="C4" s="35">
        <v>9820</v>
      </c>
      <c r="D4" s="36" t="s">
        <v>26</v>
      </c>
      <c r="E4" s="34" t="s">
        <v>20</v>
      </c>
      <c r="F4" s="37">
        <v>9991.5</v>
      </c>
    </row>
    <row r="5" spans="2:6" ht="30" customHeight="1" x14ac:dyDescent="0.2">
      <c r="B5" s="13" t="s">
        <v>0</v>
      </c>
      <c r="C5" s="14">
        <v>190</v>
      </c>
      <c r="E5" s="13" t="s">
        <v>0</v>
      </c>
      <c r="F5" s="14">
        <v>190</v>
      </c>
    </row>
    <row r="6" spans="2:6" s="38" customFormat="1" ht="30" customHeight="1" x14ac:dyDescent="0.2">
      <c r="B6" s="34" t="s">
        <v>27</v>
      </c>
      <c r="C6" s="35">
        <v>76.650000000000006</v>
      </c>
      <c r="E6" s="34" t="s">
        <v>21</v>
      </c>
      <c r="F6" s="37">
        <v>74.05</v>
      </c>
    </row>
    <row r="7" spans="2:6" ht="30" customHeight="1" x14ac:dyDescent="0.2">
      <c r="B7" s="1" t="s">
        <v>1</v>
      </c>
      <c r="C7" s="3">
        <f>(C4+C5)*C6</f>
        <v>767266.5</v>
      </c>
      <c r="E7" s="1" t="s">
        <v>1</v>
      </c>
      <c r="F7" s="3">
        <f>(F4+F5)*F6</f>
        <v>753940.07499999995</v>
      </c>
    </row>
    <row r="8" spans="2:6" ht="30" customHeight="1" x14ac:dyDescent="0.2">
      <c r="B8" s="1" t="s">
        <v>2</v>
      </c>
      <c r="C8" s="12">
        <v>1.0349999999999999</v>
      </c>
      <c r="E8" s="1" t="s">
        <v>2</v>
      </c>
      <c r="F8" s="12">
        <v>1.0349999999999999</v>
      </c>
    </row>
    <row r="9" spans="2:6" ht="30" customHeight="1" x14ac:dyDescent="0.2">
      <c r="B9" s="1" t="s">
        <v>3</v>
      </c>
      <c r="C9" s="2">
        <f>C7*C8</f>
        <v>794120.8274999999</v>
      </c>
      <c r="E9" s="1" t="s">
        <v>3</v>
      </c>
      <c r="F9" s="2">
        <f>F7*F8</f>
        <v>780327.97762499994</v>
      </c>
    </row>
    <row r="10" spans="2:6" ht="30" customHeight="1" x14ac:dyDescent="0.2">
      <c r="B10" s="1" t="s">
        <v>4</v>
      </c>
      <c r="C10" s="39">
        <v>4600</v>
      </c>
      <c r="E10" s="1" t="s">
        <v>4</v>
      </c>
      <c r="F10" s="39">
        <v>4600</v>
      </c>
    </row>
    <row r="11" spans="2:6" ht="30" customHeight="1" x14ac:dyDescent="0.2">
      <c r="B11" s="1" t="s">
        <v>5</v>
      </c>
      <c r="C11" s="39"/>
      <c r="E11" s="1" t="s">
        <v>5</v>
      </c>
      <c r="F11" s="39"/>
    </row>
    <row r="12" spans="2:6" ht="30" customHeight="1" x14ac:dyDescent="0.2">
      <c r="B12" s="1" t="s">
        <v>6</v>
      </c>
      <c r="C12" s="2">
        <f>C9+C10+C11</f>
        <v>798720.8274999999</v>
      </c>
      <c r="E12" s="1" t="s">
        <v>6</v>
      </c>
      <c r="F12" s="2">
        <f>F9+F10+F11</f>
        <v>784927.97762499994</v>
      </c>
    </row>
    <row r="13" spans="2:6" ht="30" hidden="1" customHeight="1" x14ac:dyDescent="0.2">
      <c r="B13" s="1"/>
      <c r="C13" s="3"/>
      <c r="E13" s="1"/>
      <c r="F13" s="3"/>
    </row>
    <row r="14" spans="2:6" ht="30" hidden="1" customHeight="1" x14ac:dyDescent="0.2">
      <c r="B14" s="1" t="s">
        <v>7</v>
      </c>
      <c r="C14" s="2">
        <f>C12-C13</f>
        <v>798720.8274999999</v>
      </c>
      <c r="E14" s="1" t="s">
        <v>7</v>
      </c>
      <c r="F14" s="2">
        <f>F12-F13</f>
        <v>784927.97762499994</v>
      </c>
    </row>
    <row r="15" spans="2:6" ht="30" customHeight="1" x14ac:dyDescent="0.2">
      <c r="B15" s="1" t="s">
        <v>17</v>
      </c>
      <c r="C15" s="4">
        <f>C14/1000</f>
        <v>798.72082749999993</v>
      </c>
      <c r="E15" s="1" t="s">
        <v>17</v>
      </c>
      <c r="F15" s="4">
        <f>F14/1000</f>
        <v>784.92797762499993</v>
      </c>
    </row>
    <row r="16" spans="2:6" ht="30" hidden="1" customHeight="1" x14ac:dyDescent="0.2">
      <c r="B16" s="5"/>
      <c r="C16" s="6"/>
      <c r="E16" s="5"/>
      <c r="F16" s="6"/>
    </row>
    <row r="17" spans="2:6" s="10" customFormat="1" ht="30" customHeight="1" x14ac:dyDescent="0.2">
      <c r="B17" s="8" t="s">
        <v>19</v>
      </c>
      <c r="C17" s="9">
        <v>110</v>
      </c>
      <c r="E17" s="11" t="s">
        <v>18</v>
      </c>
      <c r="F17" s="9">
        <v>20</v>
      </c>
    </row>
    <row r="18" spans="2:6" s="10" customFormat="1" ht="30" customHeight="1" x14ac:dyDescent="0.2">
      <c r="B18" s="8" t="s">
        <v>24</v>
      </c>
      <c r="C18" s="9">
        <f>C15+C17</f>
        <v>908.72082749999993</v>
      </c>
      <c r="E18" s="8" t="s">
        <v>23</v>
      </c>
      <c r="F18" s="9">
        <f>F15+F17</f>
        <v>804.92797762499993</v>
      </c>
    </row>
    <row r="19" spans="2:6" s="10" customFormat="1" ht="30" customHeight="1" x14ac:dyDescent="0.2">
      <c r="B19" s="15"/>
      <c r="C19" s="16"/>
      <c r="E19" s="15"/>
      <c r="F19" s="16"/>
    </row>
    <row r="20" spans="2:6" s="10" customFormat="1" ht="30" customHeight="1" x14ac:dyDescent="0.2">
      <c r="B20" s="15"/>
      <c r="C20" s="16"/>
      <c r="E20" s="15"/>
      <c r="F20" s="16"/>
    </row>
    <row r="21" spans="2:6" s="10" customFormat="1" ht="30" customHeight="1" x14ac:dyDescent="0.2">
      <c r="B21" s="15"/>
      <c r="C21" s="16"/>
      <c r="E21" s="15"/>
      <c r="F21" s="16"/>
    </row>
    <row r="22" spans="2:6" s="10" customFormat="1" ht="30" customHeight="1" x14ac:dyDescent="0.2">
      <c r="B22" s="15"/>
      <c r="C22" s="16"/>
      <c r="E22" s="15"/>
      <c r="F22" s="16"/>
    </row>
    <row r="23" spans="2:6" s="10" customFormat="1" ht="30" customHeight="1" x14ac:dyDescent="0.2">
      <c r="B23" s="15"/>
      <c r="C23" s="16"/>
      <c r="E23" s="15"/>
      <c r="F23" s="16"/>
    </row>
    <row r="24" spans="2:6" s="10" customFormat="1" ht="30" customHeight="1" x14ac:dyDescent="0.2">
      <c r="B24" s="15"/>
      <c r="C24" s="16"/>
      <c r="E24" s="15"/>
      <c r="F24" s="16"/>
    </row>
    <row r="25" spans="2:6" s="10" customFormat="1" ht="30" customHeight="1" x14ac:dyDescent="0.2">
      <c r="B25" s="15"/>
      <c r="C25" s="16"/>
      <c r="E25" s="15"/>
      <c r="F25" s="16"/>
    </row>
    <row r="26" spans="2:6" s="10" customFormat="1" ht="30" customHeight="1" x14ac:dyDescent="0.2">
      <c r="B26" s="15"/>
      <c r="C26" s="16"/>
      <c r="E26" s="15"/>
      <c r="F26" s="16"/>
    </row>
    <row r="27" spans="2:6" s="10" customFormat="1" ht="30" customHeight="1" x14ac:dyDescent="0.2">
      <c r="B27" s="15"/>
      <c r="C27" s="16"/>
      <c r="E27" s="15"/>
      <c r="F27" s="16"/>
    </row>
    <row r="28" spans="2:6" s="10" customFormat="1" ht="30" customHeight="1" x14ac:dyDescent="0.2">
      <c r="B28" s="15"/>
      <c r="C28" s="16"/>
      <c r="E28" s="15"/>
      <c r="F28" s="16"/>
    </row>
    <row r="29" spans="2:6" s="10" customFormat="1" ht="30" customHeight="1" x14ac:dyDescent="0.2">
      <c r="B29" s="15"/>
      <c r="C29" s="16"/>
      <c r="E29" s="15"/>
      <c r="F29" s="16"/>
    </row>
    <row r="30" spans="2:6" s="10" customFormat="1" ht="30" customHeight="1" x14ac:dyDescent="0.2">
      <c r="B30" s="15"/>
      <c r="C30" s="16"/>
      <c r="E30" s="15"/>
      <c r="F30" s="16"/>
    </row>
    <row r="31" spans="2:6" s="10" customFormat="1" ht="30" customHeight="1" x14ac:dyDescent="0.2">
      <c r="B31" s="15"/>
      <c r="C31" s="16"/>
      <c r="E31" s="15"/>
      <c r="F31" s="16"/>
    </row>
    <row r="32" spans="2:6" s="10" customFormat="1" ht="30" customHeight="1" x14ac:dyDescent="0.2">
      <c r="B32" s="15"/>
      <c r="C32" s="16"/>
      <c r="E32" s="15"/>
      <c r="F32" s="16"/>
    </row>
    <row r="33" spans="2:6" s="10" customFormat="1" ht="30" customHeight="1" x14ac:dyDescent="0.2">
      <c r="B33" s="15"/>
      <c r="C33" s="16"/>
      <c r="E33" s="15"/>
      <c r="F33" s="16"/>
    </row>
    <row r="34" spans="2:6" s="10" customFormat="1" ht="30" customHeight="1" x14ac:dyDescent="0.2">
      <c r="B34" s="15"/>
      <c r="C34" s="16"/>
      <c r="E34" s="15"/>
      <c r="F34" s="16"/>
    </row>
    <row r="35" spans="2:6" s="10" customFormat="1" ht="30" customHeight="1" x14ac:dyDescent="0.2">
      <c r="B35" s="15"/>
      <c r="C35" s="16"/>
      <c r="E35" s="15"/>
      <c r="F35" s="16"/>
    </row>
    <row r="36" spans="2:6" s="10" customFormat="1" ht="30" customHeight="1" x14ac:dyDescent="0.2">
      <c r="B36" s="15"/>
      <c r="C36" s="16"/>
      <c r="E36" s="15"/>
      <c r="F36" s="16"/>
    </row>
    <row r="37" spans="2:6" s="10" customFormat="1" ht="30" customHeight="1" x14ac:dyDescent="0.2">
      <c r="B37" s="15"/>
      <c r="C37" s="16"/>
      <c r="E37" s="15"/>
      <c r="F37" s="16"/>
    </row>
    <row r="38" spans="2:6" s="10" customFormat="1" ht="30" customHeight="1" x14ac:dyDescent="0.2">
      <c r="B38" s="15"/>
      <c r="C38" s="16"/>
      <c r="E38" s="15"/>
      <c r="F38" s="16"/>
    </row>
    <row r="39" spans="2:6" s="10" customFormat="1" ht="30" customHeight="1" x14ac:dyDescent="0.2">
      <c r="B39" s="15"/>
      <c r="C39" s="16"/>
      <c r="E39" s="15"/>
      <c r="F39" s="16"/>
    </row>
    <row r="40" spans="2:6" s="10" customFormat="1" ht="30" customHeight="1" x14ac:dyDescent="0.2">
      <c r="B40" s="15"/>
      <c r="C40" s="16"/>
      <c r="E40" s="15"/>
      <c r="F40" s="16"/>
    </row>
    <row r="41" spans="2:6" s="10" customFormat="1" ht="30" customHeight="1" x14ac:dyDescent="0.2">
      <c r="B41" s="15"/>
      <c r="C41" s="16"/>
      <c r="E41" s="15"/>
      <c r="F41" s="16"/>
    </row>
    <row r="43" spans="2:6" ht="57.75" customHeight="1" x14ac:dyDescent="0.2">
      <c r="B43" s="42" t="s">
        <v>11</v>
      </c>
      <c r="C43" s="43"/>
      <c r="D43" s="10"/>
      <c r="E43" s="40" t="s">
        <v>16</v>
      </c>
      <c r="F43" s="41"/>
    </row>
    <row r="44" spans="2:6" ht="24.95" customHeight="1" x14ac:dyDescent="0.2">
      <c r="B44" s="1" t="s">
        <v>12</v>
      </c>
      <c r="C44" s="2">
        <v>8965.5</v>
      </c>
      <c r="D44" s="10"/>
      <c r="E44" s="1" t="s">
        <v>14</v>
      </c>
      <c r="F44" s="2">
        <v>9808</v>
      </c>
    </row>
    <row r="45" spans="2:6" ht="24.95" customHeight="1" x14ac:dyDescent="0.2">
      <c r="B45" s="1" t="s">
        <v>0</v>
      </c>
      <c r="C45" s="3">
        <v>190</v>
      </c>
      <c r="D45" s="10"/>
      <c r="E45" s="1" t="s">
        <v>0</v>
      </c>
      <c r="F45" s="3">
        <v>190</v>
      </c>
    </row>
    <row r="46" spans="2:6" ht="24.95" customHeight="1" x14ac:dyDescent="0.2">
      <c r="B46" s="1" t="s">
        <v>13</v>
      </c>
      <c r="C46" s="2">
        <v>72.680000000000007</v>
      </c>
      <c r="D46" s="10"/>
      <c r="E46" s="1" t="s">
        <v>15</v>
      </c>
      <c r="F46" s="2">
        <v>74.040000000000006</v>
      </c>
    </row>
    <row r="47" spans="2:6" ht="24.95" customHeight="1" x14ac:dyDescent="0.2">
      <c r="B47" s="1" t="s">
        <v>1</v>
      </c>
      <c r="C47" s="3">
        <f>(C44+C45)*C46</f>
        <v>665421.74000000011</v>
      </c>
      <c r="D47" s="10"/>
      <c r="E47" s="1" t="s">
        <v>1</v>
      </c>
      <c r="F47" s="3">
        <f>(F44+F45)*F46</f>
        <v>740251.92</v>
      </c>
    </row>
    <row r="48" spans="2:6" ht="24.95" customHeight="1" x14ac:dyDescent="0.2">
      <c r="B48" s="1" t="s">
        <v>2</v>
      </c>
      <c r="C48" s="12">
        <v>1.0475000000000001</v>
      </c>
      <c r="D48" s="10"/>
      <c r="E48" s="1" t="s">
        <v>2</v>
      </c>
      <c r="F48" s="12">
        <v>1.0349999999999999</v>
      </c>
    </row>
    <row r="49" spans="2:6" ht="24.95" customHeight="1" x14ac:dyDescent="0.2">
      <c r="B49" s="1" t="s">
        <v>3</v>
      </c>
      <c r="C49" s="2">
        <f>C47*C48</f>
        <v>697029.27265000017</v>
      </c>
      <c r="D49" s="10"/>
      <c r="E49" s="1" t="s">
        <v>3</v>
      </c>
      <c r="F49" s="2">
        <f>F47*F48</f>
        <v>766160.73719999997</v>
      </c>
    </row>
    <row r="50" spans="2:6" ht="24.95" customHeight="1" x14ac:dyDescent="0.2">
      <c r="B50" s="1" t="s">
        <v>4</v>
      </c>
      <c r="C50" s="39">
        <v>4600</v>
      </c>
      <c r="D50" s="10"/>
      <c r="E50" s="1" t="s">
        <v>4</v>
      </c>
      <c r="F50" s="39">
        <v>4600</v>
      </c>
    </row>
    <row r="51" spans="2:6" ht="24.95" customHeight="1" x14ac:dyDescent="0.2">
      <c r="B51" s="1" t="s">
        <v>5</v>
      </c>
      <c r="C51" s="39"/>
      <c r="D51" s="10"/>
      <c r="E51" s="1" t="s">
        <v>5</v>
      </c>
      <c r="F51" s="39"/>
    </row>
    <row r="52" spans="2:6" ht="24.95" customHeight="1" x14ac:dyDescent="0.2">
      <c r="B52" s="1" t="s">
        <v>6</v>
      </c>
      <c r="C52" s="2">
        <f>C49+C50+C51</f>
        <v>701629.27265000017</v>
      </c>
      <c r="D52" s="10"/>
      <c r="E52" s="1" t="s">
        <v>6</v>
      </c>
      <c r="F52" s="2">
        <f>F49+F50+F51</f>
        <v>770760.73719999997</v>
      </c>
    </row>
    <row r="53" spans="2:6" ht="24.95" customHeight="1" x14ac:dyDescent="0.2">
      <c r="B53" s="1"/>
      <c r="C53" s="3"/>
      <c r="D53" s="10"/>
      <c r="E53" s="1"/>
      <c r="F53" s="3"/>
    </row>
    <row r="54" spans="2:6" ht="24.95" customHeight="1" x14ac:dyDescent="0.2">
      <c r="B54" s="1" t="s">
        <v>7</v>
      </c>
      <c r="C54" s="2">
        <f>C52-C53</f>
        <v>701629.27265000017</v>
      </c>
      <c r="D54" s="10"/>
      <c r="E54" s="1" t="s">
        <v>7</v>
      </c>
      <c r="F54" s="2">
        <f>F52-F53</f>
        <v>770760.73719999997</v>
      </c>
    </row>
    <row r="55" spans="2:6" ht="24.95" customHeight="1" x14ac:dyDescent="0.2">
      <c r="B55" s="1" t="s">
        <v>8</v>
      </c>
      <c r="C55" s="4">
        <f>C54/1000</f>
        <v>701.62927265000019</v>
      </c>
      <c r="D55" s="10"/>
      <c r="E55" s="1" t="s">
        <v>8</v>
      </c>
      <c r="F55" s="4">
        <f>F54/1000</f>
        <v>770.76073719999999</v>
      </c>
    </row>
    <row r="56" spans="2:6" ht="24.95" hidden="1" customHeight="1" x14ac:dyDescent="0.2">
      <c r="B56" s="5"/>
      <c r="C56" s="3"/>
      <c r="D56" s="10"/>
      <c r="E56" s="5"/>
      <c r="F56" s="3"/>
    </row>
    <row r="57" spans="2:6" ht="24.95" customHeight="1" x14ac:dyDescent="0.2">
      <c r="B57" s="11" t="s">
        <v>9</v>
      </c>
      <c r="C57" s="9">
        <v>47</v>
      </c>
      <c r="D57" s="10"/>
      <c r="E57" s="11" t="s">
        <v>9</v>
      </c>
      <c r="F57" s="9">
        <v>10</v>
      </c>
    </row>
    <row r="58" spans="2:6" ht="24.95" customHeight="1" x14ac:dyDescent="0.2">
      <c r="B58" s="8" t="s">
        <v>10</v>
      </c>
      <c r="C58" s="9">
        <f>C55+C57</f>
        <v>748.62927265000019</v>
      </c>
      <c r="D58" s="10"/>
      <c r="E58" s="8" t="s">
        <v>10</v>
      </c>
      <c r="F58" s="9">
        <f>F55+F57</f>
        <v>780.76073719999999</v>
      </c>
    </row>
  </sheetData>
  <mergeCells count="8">
    <mergeCell ref="C50:C51"/>
    <mergeCell ref="F50:F51"/>
    <mergeCell ref="B3:C3"/>
    <mergeCell ref="C10:C11"/>
    <mergeCell ref="E3:F3"/>
    <mergeCell ref="F10:F11"/>
    <mergeCell ref="B43:C43"/>
    <mergeCell ref="E43:F43"/>
  </mergeCells>
  <pageMargins left="1" right="0" top="0.75" bottom="0.25" header="0.3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5:L30"/>
  <sheetViews>
    <sheetView workbookViewId="0">
      <selection activeCell="R21" sqref="R21"/>
    </sheetView>
  </sheetViews>
  <sheetFormatPr defaultRowHeight="12.75" x14ac:dyDescent="0.2"/>
  <cols>
    <col min="8" max="8" width="13.42578125" customWidth="1"/>
    <col min="9" max="9" width="12.5703125" customWidth="1"/>
  </cols>
  <sheetData>
    <row r="5" spans="7:12" ht="13.5" thickBot="1" x14ac:dyDescent="0.25"/>
    <row r="6" spans="7:12" x14ac:dyDescent="0.2">
      <c r="G6" s="21"/>
      <c r="H6" s="22"/>
      <c r="I6" s="22"/>
      <c r="J6" s="22"/>
      <c r="K6" s="22"/>
      <c r="L6" s="23"/>
    </row>
    <row r="7" spans="7:12" x14ac:dyDescent="0.2">
      <c r="G7" s="24"/>
      <c r="H7" s="20"/>
      <c r="I7" s="19"/>
      <c r="J7" s="19"/>
      <c r="K7" s="19"/>
      <c r="L7" s="25"/>
    </row>
    <row r="8" spans="7:12" x14ac:dyDescent="0.2">
      <c r="G8" s="26"/>
      <c r="H8" s="17"/>
      <c r="I8" s="18"/>
      <c r="J8" s="18"/>
      <c r="K8" s="18"/>
      <c r="L8" s="27"/>
    </row>
    <row r="9" spans="7:12" x14ac:dyDescent="0.2">
      <c r="G9" s="24"/>
      <c r="H9" s="20"/>
      <c r="I9" s="19"/>
      <c r="J9" s="19"/>
      <c r="K9" s="19"/>
      <c r="L9" s="25"/>
    </row>
    <row r="10" spans="7:12" x14ac:dyDescent="0.2">
      <c r="G10" s="26"/>
      <c r="H10" s="17"/>
      <c r="I10" s="18"/>
      <c r="J10" s="18"/>
      <c r="K10" s="18"/>
      <c r="L10" s="27"/>
    </row>
    <row r="11" spans="7:12" x14ac:dyDescent="0.2">
      <c r="G11" s="24"/>
      <c r="H11" s="20"/>
      <c r="I11" s="19"/>
      <c r="J11" s="19"/>
      <c r="K11" s="19"/>
      <c r="L11" s="25"/>
    </row>
    <row r="12" spans="7:12" x14ac:dyDescent="0.2">
      <c r="G12" s="26"/>
      <c r="H12" s="17"/>
      <c r="I12" s="18"/>
      <c r="J12" s="18"/>
      <c r="K12" s="18"/>
      <c r="L12" s="27"/>
    </row>
    <row r="13" spans="7:12" x14ac:dyDescent="0.2">
      <c r="G13" s="24"/>
      <c r="H13" s="20"/>
      <c r="I13" s="19"/>
      <c r="J13" s="19"/>
      <c r="K13" s="19"/>
      <c r="L13" s="25"/>
    </row>
    <row r="14" spans="7:12" x14ac:dyDescent="0.2">
      <c r="G14" s="26"/>
      <c r="H14" s="17"/>
      <c r="I14" s="18"/>
      <c r="J14" s="18"/>
      <c r="K14" s="18"/>
      <c r="L14" s="27"/>
    </row>
    <row r="15" spans="7:12" x14ac:dyDescent="0.2">
      <c r="G15" s="24"/>
      <c r="H15" s="20"/>
      <c r="I15" s="19"/>
      <c r="J15" s="19"/>
      <c r="K15" s="19"/>
      <c r="L15" s="25"/>
    </row>
    <row r="16" spans="7:12" x14ac:dyDescent="0.2">
      <c r="G16" s="26"/>
      <c r="H16" s="17"/>
      <c r="I16" s="18"/>
      <c r="J16" s="18"/>
      <c r="K16" s="18"/>
      <c r="L16" s="27"/>
    </row>
    <row r="17" spans="5:12" x14ac:dyDescent="0.2">
      <c r="G17" s="24"/>
      <c r="H17" s="20"/>
      <c r="I17" s="19"/>
      <c r="J17" s="19"/>
      <c r="K17" s="19"/>
      <c r="L17" s="25"/>
    </row>
    <row r="18" spans="5:12" x14ac:dyDescent="0.2">
      <c r="G18" s="26"/>
      <c r="H18" s="17"/>
      <c r="I18" s="18"/>
      <c r="J18" s="18"/>
      <c r="K18" s="18"/>
      <c r="L18" s="27"/>
    </row>
    <row r="19" spans="5:12" x14ac:dyDescent="0.2">
      <c r="G19" s="24"/>
      <c r="H19" s="20"/>
      <c r="I19" s="19"/>
      <c r="J19" s="19"/>
      <c r="K19" s="19"/>
      <c r="L19" s="25"/>
    </row>
    <row r="20" spans="5:12" x14ac:dyDescent="0.2">
      <c r="G20" s="26"/>
      <c r="H20" s="17"/>
      <c r="I20" s="18"/>
      <c r="J20" s="18"/>
      <c r="K20" s="18"/>
      <c r="L20" s="27"/>
    </row>
    <row r="21" spans="5:12" ht="13.5" thickBot="1" x14ac:dyDescent="0.25">
      <c r="G21" s="28"/>
      <c r="H21" s="29"/>
      <c r="I21" s="30"/>
      <c r="J21" s="31"/>
      <c r="K21" s="31"/>
      <c r="L21" s="32"/>
    </row>
    <row r="30" spans="5:12" x14ac:dyDescent="0.2">
      <c r="E30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SAP</vt:lpstr>
      <vt:lpstr>Sheet1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HARINAM3</dc:creator>
  <cp:lastModifiedBy>bcplqc</cp:lastModifiedBy>
  <cp:lastPrinted>2021-07-22T10:21:51Z</cp:lastPrinted>
  <dcterms:created xsi:type="dcterms:W3CDTF">2019-09-05T08:53:01Z</dcterms:created>
  <dcterms:modified xsi:type="dcterms:W3CDTF">2022-05-03T10:27:43Z</dcterms:modified>
</cp:coreProperties>
</file>