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04C0C172-2A01-4FD1-B865-420902EE81E9}" xr6:coauthVersionLast="40" xr6:coauthVersionMax="40" xr10:uidLastSave="{00000000-0000-0000-0000-000000000000}"/>
  <bookViews>
    <workbookView xWindow="720" yWindow="1330" windowWidth="16800" windowHeight="18710" tabRatio="747" firstSheet="6"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<sst xmlns="http://schemas.openxmlformats.org/spreadsheetml/2006/main" count="1216" uniqueCount="728">
  <si>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</si>
  <si>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</si>
  <si>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</si>
  <si>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</si>
  <si>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</si>
  <si>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</si>
  <si>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</si>
  <si>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</si>
  <si>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</si>
  <si>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</si>
  <si>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</si>
  <si>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</si>
  <si>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</si>
  <si>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</si>
  <si>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</si>
  <si>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</si>
  <si>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</si>
  <si>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</si>
  <si>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</si>
  <si>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</si>
  <si>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</si>
  <si>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</si>
  <si>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</si>
  <si>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</si>
  <si>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</si>
  <si>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</si>
  <si>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</si>
  <si>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</si>
  <si>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</si>
  <si>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</si>
  <si>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</si>
  <si>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</si>
  <si>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</si>
  <si>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</si>
  <si>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</si>
  <si>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</si>
  <si>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</si>
  <si>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</si>
  <si>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</si>
  <si>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</si>
  <si>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</si>
  <si>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</si>
  <si>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</si>
  <si>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</si>
  <si>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</si>
  <si>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</si>
  <si>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</si>
  <si>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</si>
  <si>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</si>
  <si>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</si>
  <si>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</si>
  <si>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</si>
  <si>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</si>
  <si>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</si>
  <si>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</si>
  <si>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</si>
  <si>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</si>
  <si>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</si>
  <si>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</si>
  <si>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</si>
  <si>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</si>
  <si>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</si>
  <si>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</si>
  <si>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</si>
  <si>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</si>
  <si>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</si>
  <si>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</si>
  <si>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</si>
  <si>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</si>
  <si>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</si>
  <si>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</si>
  <si>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</si>
  <si>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</si>
  <si>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</si>
  <si>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</si>
  <si>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</si>
  <si>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</si>
  <si>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</si>
  <si>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</si>
  <si>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</si>
  <si>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</si>
  <si>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</si>
  <si>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</si>
  <si>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</si>
  <si>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</si>
  <si>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</si>
  <si>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</si>
  <si>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</si>
  <si>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</si>
  <si>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</si>
  <si>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</si>
  <si>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</si>
  <si>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</si>
  <si>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</si>
  <si>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</si>
  <si>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</si>
  <si>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</si>
  <si>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</si>
  <si>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</si>
  <si>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</si>
  <si>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</si>
  <si>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</si>
  <si>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</si>
  <si>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</si>
  <si>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</si>
  <si>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</si>
  <si>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</si>
  <si>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</si>
  <si>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</si>
  <si>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</si>
  <si>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</si>
  <si>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</si>
  <si>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</si>
  <si>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</si>
  <si>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</si>
  <si>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</si>
  <si>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</si>
  <si>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</si>
  <si>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</si>
  <si>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</si>
  <si>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</si>
  <si>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</si>
  <si>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</si>
  <si>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</si>
  <si>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</si>
  <si>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</si>
  <si>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</si>
  <si>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</si>
  <si>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</si>
  <si>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</si>
  <si>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</si>
  <si>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</si>
  <si>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</si>
  <si>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</si>
  <si>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</si>
  <si>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</si>
  <si>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</si>
  <si>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</si>
  <si>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</si>
  <si>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</si>
  <si>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</si>
  <si>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</si>
  <si>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</si>
  <si>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</si>
  <si>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</si>
  <si>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</si>
  <si>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</si>
  <si>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</si>
  <si>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</si>
  <si>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</si>
  <si>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</si>
  <si>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</si>
  <si>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</si>
  <si>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</si>
  <si>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</si>
  <si>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</si>
  <si>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</si>
  <si>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</si>
  <si>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</si>
  <si>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</si>
  <si>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</si>
  <si>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</si>
  <si>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</si>
  <si>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</si>
  <si>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</si>
  <si>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</si>
  <si>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</si>
  <si>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</si>
  <si>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</si>
  <si>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</si>
  <si>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</si>
  <si>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</si>
  <si>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</si>
  <si>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</si>
  <si>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</si>
  <si>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</si>
  <si>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</si>
  <si>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</si>
  <si>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</si>
  <si>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</si>
  <si>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</si>
  <si>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</si>
  <si>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</si>
  <si>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</si>
  <si>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</si>
  <si>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</si>
  <si>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</si>
  <si>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</si>
  <si>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</si>
  <si>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</si>
  <si>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</si>
  <si>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</si>
  <si>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</si>
  <si>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</si>
  <si>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</si>
  <si>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</si>
  <si>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</si>
  <si>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</si>
  <si>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</si>
  <si>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</si>
  <si>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</si>
  <si>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</si>
  <si>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</si>
  <si>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</si>
  <si>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</si>
  <si>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</si>
  <si>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</si>
  <si>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</si>
  <si>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</si>
  <si>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</si>
  <si>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</si>
  <si>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</si>
  <si>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</si>
  <si>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</si>
  <si>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</si>
  <si>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</si>
  <si>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</si>
  <si>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</si>
  <si>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</si>
  <si>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</si>
  <si>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</si>
  <si>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</si>
  <si>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</si>
  <si>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</si>
  <si>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</si>
  <si>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</si>
  <si>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</si>
  <si>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</si>
  <si>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</si>
  <si>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</si>
  <si>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</si>
  <si>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</si>
  <si>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</si>
  <si>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</si>
  <si>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</si>
  <si>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</si>
  <si>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</si>
  <si>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</si>
  <si>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</si>
  <si>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</si>
  <si>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</si>
  <si>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</si>
  <si>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</si>
  <si>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</si>
  <si>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</si>
  <si>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</si>
  <si>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</si>
  <si>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</si>
  <si>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</si>
  <si>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</si>
  <si>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</si>
  <si>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</si>
  <si>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</si>
  <si>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</si>
  <si>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</si>
  <si>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</si>
  <si>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</si>
  <si>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</si>
  <si>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</si>
  <si>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</si>
  <si>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</si>
  <si>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</si>
  <si>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</si>
  <si>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</si>
  <si>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</si>
  <si>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</si>
  <si>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</si>
  <si>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</si>
  <si>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</si>
  <si>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</si>
  <si>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</si>
  <si>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</si>
  <si>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</si>
  <si>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</si>
  <si>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</si>
  <si>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</si>
  <si>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</si>
  <si>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</si>
  <si>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</si>
  <si>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</si>
  <si>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</si>
  <si>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</si>
  <si>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</si>
  <si>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</si>
  <si>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</si>
  <si>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</si>
  <si>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</si>
  <si>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</si>
  <si>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</si>
  <si>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</si>
  <si>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</si>
  <si>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</si>
  <si>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</si>
  <si>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</si>
  <si>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</si>
  <si>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</si>
  <si>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</si>
  <si>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</si>
  <si>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</si>
  <si>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</si>
  <si>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</si>
  <si>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</si>
  <si>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</si>
  <si>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</si>
  <si>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</si>
  <si>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</si>
  <si>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</si>
  <si>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</si>
  <si>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</si>
  <si>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</si>
  <si>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</si>
  <si>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</si>
  <si>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</si>
  <si>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</si>
  <si>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</si>
  <si>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</si>
  <si>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</si>
  <si>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</si>
  <si>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</si>
  <si>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</si>
  <si>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</si>
  <si>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</si>
  <si>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</si>
  <si>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</si>
  <si>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</si>
  <si>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</si>
  <si>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</si>
  <si>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</si>
  <si>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</si>
  <si>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</si>
  <si>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</si>
  <si>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</si>
  <si>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</si>
  <si>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</si>
  <si>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</si>
  <si>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</si>
  <si>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</si>
  <si>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</si>
  <si>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</si>
  <si>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</si>
  <si>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</si>
  <si>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</si>
  <si>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</si>
  <si>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</si>
  <si>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</si>
  <si>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</si>
  <si>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</si>
  <si>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</si>
  <si>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</si>
  <si>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</si>
  <si>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</si>
  <si>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</si>
  <si>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</si>
  <si>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</si>
  <si>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</si>
  <si>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</si>
  <si>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</si>
  <si>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</si>
  <si>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</si>
  <si>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</si>
  <si>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</si>
  <si>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</si>
  <si>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</si>
  <si>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</si>
  <si>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</si>
  <si>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</si>
  <si>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</si>
  <si>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</si>
  <si>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</si>
  <si>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</si>
  <si>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</si>
  <si>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</si>
  <si>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</si>
  <si>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</si>
  <si>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</si>
  <si>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</si>
  <si>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</si>
  <si>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</si>
  <si>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</si>
  <si>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</si>
  <si>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</si>
  <si>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</si>
  <si>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</si>
  <si>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</si>
  <si>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</si>
  <si>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</si>
  <si>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</si>
  <si>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</si>
  <si>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</si>
  <si>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</si>
  <si>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</si>
  <si>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</si>
  <si>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</si>
  <si>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</si>
  <si>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</si>
  <si>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</si>
  <si>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</si>
  <si>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</si>
  <si>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</si>
  <si>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</si>
  <si>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</si>
  <si>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</si>
  <si>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</si>
  <si>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</si>
  <si>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</si>
  <si>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</si>
  <si>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</si>
  <si>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</si>
  <si>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</si>
  <si>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</si>
  <si>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</si>
  <si>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</si>
  <si>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</si>
  <si>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</si>
  <si>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</si>
  <si>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</si>
  <si>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</si>
  <si>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</si>
  <si>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</si>
  <si>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</si>
  <si>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</si>
  <si>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</si>
  <si>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</si>
  <si>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</si>
  <si>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</si>
  <si>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</si>
  <si>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</si>
  <si>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</si>
  <si>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</si>
  <si>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</si>
  <si>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</si>
  <si>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</si>
  <si>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</si>
  <si>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</si>
  <si>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</si>
  <si>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</si>
  <si>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</si>
  <si>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</si>
  <si>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</si>
  <si>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</si>
  <si>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</si>
  <si>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</si>
  <si>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</si>
  <si>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</si>
  <si>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</si>
  <si>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</si>
  <si>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</si>
  <si>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</si>
  <si>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</si>
  <si>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</si>
  <si>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</si>
  <si>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</si>
  <si>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</si>
  <si>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</si>
  <si>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</si>
  <si>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</si>
  <si>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</si>
  <si>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</si>
  <si>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</si>
  <si>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</si>
  <si>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</si>
  <si>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</si>
  <si>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</si>
  <si>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</si>
  <si>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</si>
  <si>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</si>
  <si>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</si>
  <si>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</si>
  <si>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</si>
  <si>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</si>
  <si>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</si>
  <si>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</si>
  <si>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</si>
  <si>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</si>
  <si>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</si>
  <si>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</si>
  <si>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</si>
  <si>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</si>
  <si>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</si>
  <si>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</si>
  <si>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</si>
  <si>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</si>
  <si>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</si>
  <si>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</si>
  <si>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</si>
  <si>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</si>
  <si>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</si>
  <si>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</si>
  <si>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</si>
  <si>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</si>
  <si>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</si>
  <si>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</si>
  <si>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</si>
  <si>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</si>
  <si>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</si>
  <si>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</si>
  <si>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</si>
  <si>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</si>
  <si>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</si>
  <si>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</si>
  <si>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</si>
  <si>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</si>
  <si>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</si>
  <si>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</si>
  <si>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</si>
  <si>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</si>
  <si>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</si>
  <si>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</si>
  <si>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</si>
  <si>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</si>
  <si>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</si>
  <si>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</si>
  <si>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</si>
  <si>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</si>
  <si>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</si>
  <si>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</si>
  <si>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</si>
  <si>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</si>
  <si>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</si>
  <si>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</si>
  <si>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</si>
  <si>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</si>
  <si>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</si>
  <si>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</si>
  <si>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</si>
  <si>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</si>
  <si>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</si>
  <si>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</si>
  <si>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</si>
  <si>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</si>
  <si>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</si>
  <si>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</si>
  <si>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</si>
  <si>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</si>
  <si>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</si>
  <si>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</si>
  <si>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</si>
  <si>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</si>
  <si>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</si>
  <si>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</si>
  <si>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</si>
  <si>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</si>
  <si>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</si>
  <si>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</si>
  <si>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</si>
  <si>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</si>
  <si>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</si>
  <si>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</si>
  <si>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</si>
  <si>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</si>
  <si>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</si>
  <si>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</si>
  <si>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</si>
  <si>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</si>
  <si>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</si>
  <si>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</si>
  <si>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</si>
  <si>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</si>
  <si>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</si>
  <si>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</si>
  <si>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</si>
  <si>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</si>
  <si>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</si>
  <si>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</si>
  <si>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</si>
  <si>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</si>
  <si>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</si>
  <si>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</si>
  <si>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</si>
  <si>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</si>
  <si>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</si>
  <si>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</si>
  <si>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</si>
  <si>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</si>
  <si>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</si>
  <si>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</si>
  <si>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</si>
  <si>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</si>
  <si>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</si>
  <si>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</si>
  <si>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</si>
  <si>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</si>
  <si>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</si>
  <si>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</si>
  <si>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</si>
  <si>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</si>
  <si>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</si>
  <si>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</si>
  <si>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</si>
  <si>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</si>
  <si>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</si>
  <si>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</si>
  <si>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</si>
  <si>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</si>
  <si>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</si>
  <si>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</si>
  <si>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</si>
  <si>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</si>
  <si>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</si>
  <si>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</si>
  <si>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</si>
  <si>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</si>
  <si>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</si>
  <si>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</si>
  <si>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</si>
  <si>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</si>
  <si>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</si>
  <si>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</si>
  <si>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</si>
  <si>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</si>
  <si>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</si>
  <si>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</si>
  <si>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</si>
  <si>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</si>
  <si>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</si>
  <si>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</si>
  <si>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</si>
  <si>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</si>
  <si>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</si>
  <si>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</si>
  <si>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</si>
  <si>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</si>
  <si>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</si>
  <si>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</si>
  <si>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</si>
  <si>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</si>
  <si>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</si>
  <si>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</si>
  <si>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</si>
  <si>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</si>
  <si>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</si>
  <si>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</si>
  <si>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</si>
  <si>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</si>
  <si>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</si>
  <si>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</si>
  <si>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</si>
  <si>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</si>
  <si>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</si>
  <si>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</si>
  <si>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</si>
  <si>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</si>
  <si>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</si>
  <si>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</si>
  <si>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</si>
  <si>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</si>
  <si>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</si>
  <si>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</si>
  <si>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</si>
  <si>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</si>
  <si>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</si>
  <si>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</si>
  <si>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</si>
  <si>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</si>
  <si>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</si>
  <si>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</si>
  <si>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</si>
  <si>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</si>
  <si>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</si>
  <si>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</si>
  <si>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</si>
  <si>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</si>
  <si>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</si>
  <si>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</si>
  <si>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</si>
  <si>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</si>
  <si>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</si>
  <si>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</si>
  <si>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</si>
  <si>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</si>
  <si>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</si>
  <si>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</si>
  <si>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</si>
  <si>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</si>
  <si>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</si>
  <si>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</si>
  <si>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</si>
  <si>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</si>
  <si>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</si>
  <si>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</si>
  <si>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</si>
  <si>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</si>
  <si>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</si>
  <si>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</si>
  <si>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</si>
  <si>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</si>
  <si>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</si>
  <si>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</si>
  <si>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</si>
  <si>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</si>
  <si>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</si>
  <si>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</si>
  <si>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</si>
  <si>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</si>
  <si>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</si>
  <si>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</si>
  <si>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</si>
  <si>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</si>
  <si>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</si>
  <si>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</si>
  <si>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</si>
  <si>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</si>
  <si>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</si>
  <si>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</si>
  <si>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</si>
  <si>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</si>
  <si>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</si>
  <si>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</si>
  <si>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</si>
  <si>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</si>
  <si>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</si>
  <si>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</si>
  <si>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</si>
  <si>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</si>
  <si>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</si>
  <si>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</si>
  <si>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</si>
  <si>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</si>
  <si>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</si>
  <si>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</si>
  <si>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</si>
  <si>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</si>
  <si>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</si>
  <si>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</si>
  <si>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</si>
  <si>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</si>
  <si>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 xml:space="preserve">                            /hse/period/{periodID}/{ending}?site={siteid}</t>
  </si>
  <si>
    <t>HTTP Status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</si>
</sst>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164" fontId="14" fillId="0" borderId="0" xfId="0" applyNumberFormat="1" applyFont="1" applyAlignment="1">
      <alignment horizontal="center"/>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51" t="s">
        <v>651</v>
      </c>
      <c r="B4" t="s">
        <v>652</v>
      </c>
    </row>
    <row r="5" spans="1:6">
      <c r="A5" s="251" t="s">
        <v>653</v>
      </c>
      <c r="B5" t="s">
        <v>654</v>
      </c>
    </row>
    <row r="8" spans="1:6">
      <c r="A8" t="s">
        <v>648</v>
      </c>
      <c r="C8" s="55"/>
    </row>
    <row r="9" spans="1:6">
      <c r="A9" s="41" t="s">
        <v>121</v>
      </c>
      <c r="B9" t="s">
        <v>122</v>
      </c>
    </row>
    <row r="10" spans="1:6">
      <c r="A10" s="41" t="s">
        <v>69</v>
      </c>
      <c r="B10" t="s">
        <v>130</v>
      </c>
    </row>
    <row r="12" spans="1:6">
      <c r="C12" s="25"/>
    </row>
    <row r="13" spans="1:6">
      <c r="A13" s="253" t="s">
        <v>655</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232</v>
      </c>
    </row>
    <row r="2" spans="1:5">
      <c r="A2" s="56" t="s">
        <v>143</v>
      </c>
      <c r="B2" s="274" t="s">
        <v>145</v>
      </c>
    </row>
    <row r="3" spans="1:5" ht="15" outlineLevel="1" thickBot="1">
      <c r="A3" s="57" t="s">
        <v>144</v>
      </c>
      <c r="B3" s="275"/>
      <c r="E3" t="s">
        <v>230</v>
      </c>
    </row>
    <row r="4" spans="1:5">
      <c r="A4" s="58" t="s">
        <v>146</v>
      </c>
      <c r="B4" s="274" t="s">
        <v>145</v>
      </c>
      <c r="E4" t="s">
        <v>231</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319</v>
      </c>
      <c r="E2" s="16"/>
    </row>
    <row r="3" spans="1:6" ht="100" customHeight="1" thickBot="1">
      <c r="A3" s="42" t="s">
        <v>119</v>
      </c>
      <c r="B3" s="44" t="s">
        <v>625</v>
      </c>
      <c r="C3" s="15" t="s">
        <v>41</v>
      </c>
      <c r="D3" s="15" t="s">
        <v>521</v>
      </c>
      <c r="E3" s="16"/>
    </row>
    <row r="4" spans="1:6" ht="203.5" thickBot="1">
      <c r="A4" s="42" t="s">
        <v>245</v>
      </c>
      <c r="B4" s="44" t="s">
        <v>159</v>
      </c>
      <c r="C4" s="15" t="s">
        <v>42</v>
      </c>
      <c r="D4" s="15" t="s">
        <v>157</v>
      </c>
      <c r="E4" s="30" t="s">
        <v>71</v>
      </c>
    </row>
    <row r="5" spans="1:6" ht="166" customHeight="1" thickBot="1">
      <c r="A5" s="43" t="s">
        <v>246</v>
      </c>
      <c r="B5" s="45" t="s">
        <v>134</v>
      </c>
      <c r="C5" s="26" t="s">
        <v>42</v>
      </c>
      <c r="D5" s="26" t="s">
        <v>233</v>
      </c>
      <c r="E5" s="28"/>
    </row>
    <row r="6" spans="1:6" ht="29.5" thickBot="1">
      <c r="A6" s="46" t="s">
        <v>247</v>
      </c>
      <c r="B6" s="45" t="s">
        <v>126</v>
      </c>
      <c r="C6" s="26" t="s">
        <v>42</v>
      </c>
      <c r="D6" s="26" t="s">
        <v>247</v>
      </c>
      <c r="E6" s="27" t="s">
        <v>44</v>
      </c>
    </row>
    <row r="7" spans="1:6" ht="29.5" thickBot="1">
      <c r="A7" s="43" t="s">
        <v>248</v>
      </c>
      <c r="B7" s="45" t="s">
        <v>101</v>
      </c>
      <c r="C7" s="26" t="s">
        <v>42</v>
      </c>
      <c r="D7" s="26" t="s">
        <v>248</v>
      </c>
      <c r="E7" s="27"/>
    </row>
    <row r="8" spans="1:6" ht="29.5" thickBot="1">
      <c r="A8" s="43" t="s">
        <v>249</v>
      </c>
      <c r="B8" s="45" t="s">
        <v>100</v>
      </c>
      <c r="C8" s="26" t="s">
        <v>42</v>
      </c>
      <c r="D8" s="26" t="s">
        <v>249</v>
      </c>
      <c r="E8" s="27"/>
      <c r="F8" s="48" t="s">
        <v>136</v>
      </c>
    </row>
    <row r="9" spans="1:6" ht="29.5" thickBot="1">
      <c r="A9" s="43" t="s">
        <v>75</v>
      </c>
      <c r="B9" s="45" t="s">
        <v>76</v>
      </c>
      <c r="C9" s="26" t="s">
        <v>42</v>
      </c>
      <c r="D9" s="26" t="s">
        <v>70</v>
      </c>
      <c r="E9" s="27"/>
    </row>
    <row r="11" spans="1:6">
      <c r="B11" s="75" t="s">
        <v>175</v>
      </c>
    </row>
    <row r="12" spans="1:6" ht="26">
      <c r="A12" s="88" t="s">
        <v>205</v>
      </c>
      <c r="B12" s="89"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329</v>
      </c>
      <c r="B2" s="106" t="s">
        <v>330</v>
      </c>
      <c r="C2" s="106" t="s">
        <v>255</v>
      </c>
      <c r="D2" s="107"/>
    </row>
    <row r="3" spans="1:4" ht="15" thickBot="1">
      <c r="A3" s="103"/>
      <c r="B3" s="103"/>
      <c r="C3" s="103"/>
      <c r="D3" s="102"/>
    </row>
    <row r="4" spans="1:4">
      <c r="A4" s="139" t="s">
        <v>125</v>
      </c>
      <c r="B4" s="140" t="s">
        <v>338</v>
      </c>
      <c r="C4" s="141" t="s">
        <v>323</v>
      </c>
    </row>
    <row r="5" spans="1:4">
      <c r="A5" s="142"/>
      <c r="B5" s="143" t="s">
        <v>339</v>
      </c>
      <c r="C5" s="144" t="s">
        <v>326</v>
      </c>
    </row>
    <row r="6" spans="1:4" ht="58">
      <c r="A6" s="142"/>
      <c r="B6" s="145" t="s">
        <v>331</v>
      </c>
      <c r="C6" s="146" t="s">
        <v>323</v>
      </c>
      <c r="D6" s="104" t="s">
        <v>337</v>
      </c>
    </row>
    <row r="7" spans="1:4" ht="58">
      <c r="A7" s="142"/>
      <c r="B7" s="145" t="s">
        <v>86</v>
      </c>
      <c r="C7" s="147" t="s">
        <v>320</v>
      </c>
      <c r="D7" s="104" t="s">
        <v>332</v>
      </c>
    </row>
    <row r="8" spans="1:4">
      <c r="A8" s="148"/>
      <c r="B8" s="145" t="s">
        <v>91</v>
      </c>
      <c r="C8" s="147" t="s">
        <v>250</v>
      </c>
      <c r="D8" s="102"/>
    </row>
    <row r="9" spans="1:4" ht="29.5" thickBot="1">
      <c r="A9" s="149"/>
      <c r="B9" s="150" t="s">
        <v>256</v>
      </c>
      <c r="C9" s="151" t="s">
        <v>125</v>
      </c>
      <c r="D9" s="105" t="s">
        <v>258</v>
      </c>
    </row>
    <row r="10" spans="1:4">
      <c r="A10" s="102"/>
      <c r="B10" s="102"/>
      <c r="C10" s="102"/>
      <c r="D10" s="105"/>
    </row>
    <row r="11" spans="1:4" ht="15" thickBot="1">
      <c r="A11" s="102"/>
      <c r="B11" s="102"/>
      <c r="C11" s="102"/>
      <c r="D11" s="102"/>
    </row>
    <row r="12" spans="1:4">
      <c r="A12" s="139" t="s">
        <v>253</v>
      </c>
      <c r="B12" s="140" t="s">
        <v>338</v>
      </c>
      <c r="C12" s="152" t="s">
        <v>323</v>
      </c>
      <c r="D12" s="102"/>
    </row>
    <row r="13" spans="1:4">
      <c r="A13" s="142"/>
      <c r="B13" s="143" t="s">
        <v>339</v>
      </c>
      <c r="C13" s="144" t="s">
        <v>326</v>
      </c>
      <c r="D13" s="102"/>
    </row>
    <row r="14" spans="1:4" ht="15" thickBot="1">
      <c r="A14" s="149"/>
      <c r="B14" s="150" t="s">
        <v>125</v>
      </c>
      <c r="C14" s="151" t="s">
        <v>125</v>
      </c>
      <c r="D14" s="102" t="s">
        <v>295</v>
      </c>
    </row>
    <row r="15" spans="1:4">
      <c r="A15" s="102"/>
      <c r="B15" s="102"/>
      <c r="C15" s="102"/>
      <c r="D15" s="102"/>
    </row>
    <row r="16" spans="1:4" ht="15" thickBot="1">
      <c r="A16" s="102"/>
      <c r="B16" s="102"/>
      <c r="C16" s="102"/>
      <c r="D16" s="102"/>
    </row>
    <row r="17" spans="1:4">
      <c r="A17" s="139" t="s">
        <v>254</v>
      </c>
      <c r="B17" s="153" t="s">
        <v>338</v>
      </c>
      <c r="C17" s="152" t="s">
        <v>322</v>
      </c>
    </row>
    <row r="18" spans="1:4">
      <c r="A18" s="142"/>
      <c r="B18" s="143" t="s">
        <v>339</v>
      </c>
      <c r="C18" s="144" t="s">
        <v>326</v>
      </c>
    </row>
    <row r="19" spans="1:4">
      <c r="A19" s="142"/>
      <c r="B19" s="159" t="s">
        <v>234</v>
      </c>
      <c r="C19" s="147" t="s">
        <v>252</v>
      </c>
      <c r="D19" s="105"/>
    </row>
    <row r="20" spans="1:4">
      <c r="A20" s="142"/>
      <c r="B20" s="145" t="s">
        <v>86</v>
      </c>
      <c r="C20" s="147" t="s">
        <v>247</v>
      </c>
      <c r="D20" s="102"/>
    </row>
    <row r="21" spans="1:4">
      <c r="A21" s="148"/>
      <c r="B21" s="145" t="s">
        <v>91</v>
      </c>
      <c r="C21" s="147" t="s">
        <v>251</v>
      </c>
      <c r="D21" s="102"/>
    </row>
    <row r="22" spans="1:4">
      <c r="A22" s="148"/>
      <c r="B22" s="145" t="s">
        <v>3</v>
      </c>
      <c r="C22" s="147" t="s">
        <v>249</v>
      </c>
      <c r="D22" s="102"/>
    </row>
    <row r="23" spans="1:4" ht="15" thickBot="1">
      <c r="A23" s="149"/>
      <c r="B23" s="150" t="s">
        <v>253</v>
      </c>
      <c r="C23" s="151" t="s">
        <v>253</v>
      </c>
      <c r="D23" s="102" t="s">
        <v>327</v>
      </c>
    </row>
    <row r="48" spans="10:12">
      <c r="J48" s="93" t="s">
        <v>405</v>
      </c>
      <c r="K48" s="165" t="s">
        <v>403</v>
      </c>
      <c r="L48" s="165" t="s">
        <v>404</v>
      </c>
    </row>
    <row r="49" spans="4:12">
      <c r="K49" s="165" t="s">
        <v>407</v>
      </c>
      <c r="L49" s="165"/>
    </row>
    <row r="50" spans="4:12">
      <c r="E50" s="93" t="s">
        <v>406</v>
      </c>
      <c r="F50" s="93" t="s">
        <v>402</v>
      </c>
    </row>
    <row r="51" spans="4:12">
      <c r="E51" s="93" t="s">
        <v>400</v>
      </c>
    </row>
    <row r="53" spans="4:12">
      <c r="E53" s="93" t="s">
        <v>398</v>
      </c>
      <c r="I53" s="93" t="s">
        <v>401</v>
      </c>
    </row>
    <row r="54" spans="4:12">
      <c r="D54" s="93" t="s">
        <v>392</v>
      </c>
      <c r="E54" s="93" t="s">
        <v>397</v>
      </c>
      <c r="F54" s="93" t="s">
        <v>396</v>
      </c>
      <c r="G54" s="93" t="s">
        <v>399</v>
      </c>
      <c r="H54" s="93">
        <v>1</v>
      </c>
    </row>
    <row r="55" spans="4:12">
      <c r="D55" s="93" t="s">
        <v>393</v>
      </c>
    </row>
    <row r="58" spans="4:12">
      <c r="D58" s="93" t="s">
        <v>394</v>
      </c>
      <c r="E58" s="93" t="s">
        <v>395</v>
      </c>
    </row>
    <row r="61" spans="4:12">
      <c r="G61" s="93">
        <v>605</v>
      </c>
      <c r="H61" s="93">
        <v>1210</v>
      </c>
    </row>
    <row r="62" spans="4:12">
      <c r="G62" s="93">
        <f>G61/1000</f>
        <v>0.60499999999999998</v>
      </c>
      <c r="H62" s="93">
        <f>H61/1000</f>
        <v>1.21</v>
      </c>
      <c r="I62" s="93" t="s">
        <v>408</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394</v>
      </c>
    </row>
    <row r="73" spans="5:12">
      <c r="E73" s="93" t="s">
        <v>393</v>
      </c>
      <c r="F73" s="93" t="s">
        <v>428</v>
      </c>
      <c r="G73" s="93" t="s">
        <v>429</v>
      </c>
    </row>
    <row r="75" spans="5:12">
      <c r="E75" s="93" t="s">
        <v>423</v>
      </c>
      <c r="F75" s="188">
        <v>0.8</v>
      </c>
      <c r="I75" s="93" t="s">
        <v>425</v>
      </c>
    </row>
    <row r="76" spans="5:12">
      <c r="E76" s="93" t="s">
        <v>424</v>
      </c>
      <c r="I76" s="93" t="s">
        <v>358</v>
      </c>
      <c r="J76" s="93" t="s">
        <v>430</v>
      </c>
      <c r="L76" s="93" t="s">
        <v>431</v>
      </c>
    </row>
    <row r="77" spans="5:12">
      <c r="E77" s="93" t="s">
        <v>426</v>
      </c>
    </row>
    <row r="78" spans="5:12">
      <c r="F78" s="93" t="s">
        <v>427</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301</v>
      </c>
      <c r="B23" s="137" t="s">
        <v>529</v>
      </c>
    </row>
    <row r="24" spans="1:2" ht="29" outlineLevel="1">
      <c r="A24" s="18" t="s">
        <v>674</v>
      </c>
      <c r="B24" s="137" t="s">
        <v>701</v>
      </c>
    </row>
    <row r="25" spans="1:2" outlineLevel="1">
      <c r="A25" s="18" t="s">
        <v>120</v>
      </c>
      <c r="B25" s="5" t="s">
        <v>523</v>
      </c>
    </row>
    <row r="26" spans="1:2" outlineLevel="1">
      <c r="A26" s="18" t="s">
        <v>300</v>
      </c>
      <c r="B26" s="5" t="s">
        <v>524</v>
      </c>
    </row>
    <row r="27" spans="1:2" outlineLevel="1">
      <c r="A27" s="18" t="s">
        <v>299</v>
      </c>
      <c r="B27" s="5" t="s">
        <v>525</v>
      </c>
    </row>
    <row r="28" spans="1:2" outlineLevel="1">
      <c r="A28" s="18" t="s">
        <v>298</v>
      </c>
      <c r="B28" s="5" t="s">
        <v>526</v>
      </c>
    </row>
    <row r="29" spans="1:2" outlineLevel="1">
      <c r="A29" s="136" t="s">
        <v>297</v>
      </c>
      <c r="B29" s="24" t="s">
        <v>527</v>
      </c>
    </row>
    <row r="30" spans="1:2" ht="15" outlineLevel="1" thickBot="1">
      <c r="A30" s="19" t="s">
        <v>296</v>
      </c>
      <c r="B30" s="7" t="s">
        <v>528</v>
      </c>
    </row>
    <row r="31" spans="1:2" ht="15" thickBot="1">
      <c r="A31" s="20"/>
      <c r="B31" s="20"/>
    </row>
    <row r="32" spans="1:2">
      <c r="A32" s="8" t="s">
        <v>252</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357</v>
      </c>
      <c r="B38" s="36" t="s">
        <v>252</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356</v>
      </c>
      <c r="B50" s="36" t="s">
        <v>247</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355</v>
      </c>
      <c r="B58" s="36" t="s">
        <v>252</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248</v>
      </c>
      <c r="B65" s="36" t="s">
        <v>257</v>
      </c>
    </row>
    <row r="66" spans="1:3" outlineLevel="1">
      <c r="A66" s="4" t="s">
        <v>226</v>
      </c>
      <c r="B66" s="10" t="s">
        <v>228</v>
      </c>
    </row>
    <row r="67" spans="1:3" outlineLevel="1">
      <c r="A67" s="4" t="s">
        <v>235</v>
      </c>
      <c r="B67" s="10" t="s">
        <v>236</v>
      </c>
    </row>
    <row r="68" spans="1:3" ht="15" outlineLevel="1" thickBot="1">
      <c r="A68" s="6" t="s">
        <v>227</v>
      </c>
      <c r="B68" s="11" t="s">
        <v>238</v>
      </c>
    </row>
    <row r="69" spans="1:3" ht="15" outlineLevel="1" thickBot="1">
      <c r="A69" s="6" t="s">
        <v>237</v>
      </c>
      <c r="B69" s="11" t="s">
        <v>239</v>
      </c>
    </row>
    <row r="70" spans="1:3" ht="15" outlineLevel="1" thickBot="1">
      <c r="A70" s="6"/>
      <c r="B70" s="29" t="s">
        <v>72</v>
      </c>
    </row>
    <row r="71" spans="1:3">
      <c r="A71" s="31" t="s">
        <v>250</v>
      </c>
      <c r="B71" s="9" t="s">
        <v>248</v>
      </c>
    </row>
    <row r="72" spans="1:3" outlineLevel="1">
      <c r="A72" s="4" t="s">
        <v>240</v>
      </c>
      <c r="B72" s="5" t="s">
        <v>235</v>
      </c>
    </row>
    <row r="73" spans="1:3" outlineLevel="1">
      <c r="A73" s="4" t="s">
        <v>241</v>
      </c>
      <c r="B73" s="5" t="s">
        <v>235</v>
      </c>
    </row>
    <row r="74" spans="1:3" outlineLevel="1">
      <c r="A74" s="4" t="s">
        <v>242</v>
      </c>
      <c r="B74" s="5" t="s">
        <v>235</v>
      </c>
    </row>
    <row r="75" spans="1:3" outlineLevel="1">
      <c r="A75" s="13" t="s">
        <v>55</v>
      </c>
      <c r="B75" s="24" t="s">
        <v>227</v>
      </c>
      <c r="C75" s="54" t="s">
        <v>107</v>
      </c>
    </row>
    <row r="76" spans="1:3" outlineLevel="1">
      <c r="A76" s="13" t="s">
        <v>275</v>
      </c>
      <c r="B76" s="24" t="s">
        <v>227</v>
      </c>
    </row>
    <row r="77" spans="1:3" outlineLevel="1">
      <c r="A77" s="13" t="s">
        <v>244</v>
      </c>
      <c r="B77" s="24" t="s">
        <v>227</v>
      </c>
    </row>
    <row r="78" spans="1:3" outlineLevel="1">
      <c r="A78" s="13" t="s">
        <v>274</v>
      </c>
      <c r="B78" s="24" t="s">
        <v>237</v>
      </c>
    </row>
    <row r="79" spans="1:3" outlineLevel="1">
      <c r="A79" s="13" t="s">
        <v>139</v>
      </c>
      <c r="B79" s="5" t="s">
        <v>237</v>
      </c>
    </row>
    <row r="80" spans="1:3" outlineLevel="1">
      <c r="A80" s="13" t="s">
        <v>225</v>
      </c>
      <c r="B80" s="5" t="s">
        <v>226</v>
      </c>
    </row>
    <row r="81" spans="1:2" outlineLevel="1">
      <c r="A81" s="13" t="s">
        <v>243</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410</v>
      </c>
      <c r="C2" s="278"/>
      <c r="D2" s="277" t="s">
        <v>34</v>
      </c>
      <c r="E2" s="278"/>
    </row>
    <row r="3" spans="1:6" ht="15" thickBot="1">
      <c r="B3" s="184" t="s">
        <v>415</v>
      </c>
      <c r="C3" s="185" t="s">
        <v>416</v>
      </c>
      <c r="D3" s="184" t="s">
        <v>415</v>
      </c>
      <c r="E3" s="185" t="s">
        <v>416</v>
      </c>
    </row>
    <row r="4" spans="1:6">
      <c r="A4" s="168" t="s">
        <v>409</v>
      </c>
      <c r="B4" s="170">
        <v>1</v>
      </c>
      <c r="C4" s="171"/>
      <c r="D4" s="171"/>
      <c r="E4" s="172">
        <v>1000</v>
      </c>
      <c r="F4" s="93" t="s">
        <v>411</v>
      </c>
    </row>
    <row r="5" spans="1:6">
      <c r="A5" s="168" t="s">
        <v>409</v>
      </c>
      <c r="B5" s="173"/>
      <c r="C5" s="174"/>
      <c r="D5" s="174"/>
      <c r="E5" s="175">
        <v>5.5</v>
      </c>
      <c r="F5" s="93" t="s">
        <v>412</v>
      </c>
    </row>
    <row r="6" spans="1:6">
      <c r="A6" s="168" t="s">
        <v>413</v>
      </c>
      <c r="B6" s="173"/>
      <c r="C6" s="174"/>
      <c r="D6" s="174">
        <v>11</v>
      </c>
      <c r="E6" s="175">
        <v>22</v>
      </c>
      <c r="F6" s="93" t="s">
        <v>414</v>
      </c>
    </row>
    <row r="7" spans="1:6" ht="15" thickBot="1">
      <c r="A7" s="186" t="s">
        <v>420</v>
      </c>
      <c r="B7" s="187">
        <v>1</v>
      </c>
      <c r="C7" s="176"/>
      <c r="D7" s="176">
        <f>E4*E5*D6%/1000</f>
        <v>0.60499999999999998</v>
      </c>
      <c r="E7" s="177">
        <f>E4*E5*E6%/1000</f>
        <v>1.21</v>
      </c>
      <c r="F7" s="167" t="s">
        <v>417</v>
      </c>
    </row>
    <row r="8" spans="1:6" ht="15" thickBot="1">
      <c r="C8" s="160"/>
      <c r="D8" s="160"/>
      <c r="E8" s="160"/>
    </row>
    <row r="9" spans="1:6">
      <c r="A9" s="186" t="s">
        <v>422</v>
      </c>
      <c r="B9" s="170">
        <v>100</v>
      </c>
      <c r="C9" s="171"/>
      <c r="D9" s="178">
        <f>D7*B9</f>
        <v>60.5</v>
      </c>
      <c r="E9" s="179">
        <f>E7*B9</f>
        <v>121</v>
      </c>
      <c r="F9" s="167" t="s">
        <v>417</v>
      </c>
    </row>
    <row r="10" spans="1:6" ht="15" thickBot="1">
      <c r="A10" s="186" t="s">
        <v>421</v>
      </c>
      <c r="B10" s="169">
        <v>1000</v>
      </c>
      <c r="C10" s="166"/>
      <c r="D10" s="176">
        <f>D7*B10</f>
        <v>605</v>
      </c>
      <c r="E10" s="177">
        <f>E7*B10</f>
        <v>1210</v>
      </c>
      <c r="F10" s="167" t="s">
        <v>417</v>
      </c>
    </row>
    <row r="11" spans="1:6" ht="15" thickBot="1">
      <c r="A11" s="168"/>
      <c r="B11" s="160"/>
      <c r="C11" s="160"/>
      <c r="D11" s="160"/>
      <c r="E11" s="160"/>
    </row>
    <row r="12" spans="1:6">
      <c r="A12" s="186" t="s">
        <v>418</v>
      </c>
      <c r="B12" s="182">
        <f>1000/E7</f>
        <v>826.44628099173553</v>
      </c>
      <c r="C12" s="183">
        <f>1000/D7</f>
        <v>1652.8925619834711</v>
      </c>
      <c r="D12" s="171">
        <v>1</v>
      </c>
      <c r="E12" s="172"/>
      <c r="F12" s="167" t="s">
        <v>410</v>
      </c>
    </row>
    <row r="13" spans="1:6" ht="15" thickBot="1">
      <c r="A13" s="186" t="s">
        <v>419</v>
      </c>
      <c r="B13" s="180">
        <f>50000/E7</f>
        <v>41322.314049586777</v>
      </c>
      <c r="C13" s="181">
        <f>50000/D7</f>
        <v>82644.628099173555</v>
      </c>
      <c r="D13" s="166">
        <v>1</v>
      </c>
      <c r="E13" s="117"/>
      <c r="F13" s="167" t="s">
        <v>410</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253</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344</v>
      </c>
      <c r="B33" s="154"/>
      <c r="C33" s="154"/>
      <c r="D33" s="154"/>
      <c r="E33" s="154"/>
      <c r="F33" s="154"/>
    </row>
    <row r="34" spans="1:6" outlineLevel="1">
      <c r="B34" s="155" t="s">
        <v>125</v>
      </c>
    </row>
    <row r="35" spans="1:6" outlineLevel="2">
      <c r="C35" s="154" t="s">
        <v>86</v>
      </c>
      <c r="D35" s="154"/>
      <c r="E35" s="154"/>
      <c r="F35" s="154"/>
    </row>
    <row r="36" spans="1:6" outlineLevel="3">
      <c r="D36" s="155" t="s">
        <v>226</v>
      </c>
    </row>
    <row r="37" spans="1:6" outlineLevel="3">
      <c r="E37" s="154" t="s">
        <v>91</v>
      </c>
      <c r="F37" s="154"/>
    </row>
    <row r="38" spans="1:6" outlineLevel="4">
      <c r="F38" s="155" t="s">
        <v>225</v>
      </c>
    </row>
    <row r="39" spans="1:6" outlineLevel="3">
      <c r="D39" s="155" t="s">
        <v>235</v>
      </c>
    </row>
    <row r="40" spans="1:6" outlineLevel="3">
      <c r="E40" s="154" t="s">
        <v>91</v>
      </c>
      <c r="F40" s="154"/>
    </row>
    <row r="41" spans="1:6" outlineLevel="4">
      <c r="F41" s="155" t="s">
        <v>240</v>
      </c>
    </row>
    <row r="42" spans="1:6" outlineLevel="4">
      <c r="F42" s="155" t="s">
        <v>241</v>
      </c>
    </row>
    <row r="43" spans="1:6" outlineLevel="4">
      <c r="F43" s="155" t="s">
        <v>242</v>
      </c>
    </row>
    <row r="44" spans="1:6" outlineLevel="3">
      <c r="D44" s="155" t="s">
        <v>227</v>
      </c>
    </row>
    <row r="45" spans="1:6" outlineLevel="3">
      <c r="E45" s="154" t="s">
        <v>91</v>
      </c>
      <c r="F45" s="154"/>
    </row>
    <row r="46" spans="1:6" outlineLevel="4">
      <c r="F46" s="155" t="s">
        <v>55</v>
      </c>
    </row>
    <row r="47" spans="1:6" outlineLevel="4">
      <c r="F47" s="155" t="s">
        <v>275</v>
      </c>
    </row>
    <row r="48" spans="1:6" outlineLevel="4">
      <c r="F48" s="155" t="s">
        <v>244</v>
      </c>
    </row>
    <row r="49" spans="1:6" outlineLevel="3">
      <c r="D49" s="155" t="s">
        <v>237</v>
      </c>
    </row>
    <row r="50" spans="1:6" outlineLevel="3">
      <c r="E50" s="154" t="s">
        <v>91</v>
      </c>
      <c r="F50" s="154"/>
    </row>
    <row r="51" spans="1:6" outlineLevel="4">
      <c r="F51" s="155" t="s">
        <v>139</v>
      </c>
    </row>
    <row r="62" spans="1:6">
      <c r="A62" s="156"/>
    </row>
    <row r="63" spans="1:6" ht="15.5">
      <c r="A63" s="157" t="s">
        <v>345</v>
      </c>
    </row>
    <row r="64" spans="1:6" ht="15.5">
      <c r="A64" s="158" t="s">
        <v>346</v>
      </c>
    </row>
    <row r="65" spans="1:1" ht="15.5">
      <c r="A65" s="158" t="s">
        <v>347</v>
      </c>
    </row>
    <row r="66" spans="1:1" ht="15.5">
      <c r="A66" s="158" t="s">
        <v>348</v>
      </c>
    </row>
    <row r="67" spans="1:1" ht="15.5">
      <c r="A67" s="157" t="s">
        <v>349</v>
      </c>
    </row>
    <row r="68" spans="1:1" ht="15.5">
      <c r="A68" s="158" t="s">
        <v>350</v>
      </c>
    </row>
    <row r="69" spans="1:1" ht="15.5">
      <c r="A69" s="158" t="s">
        <v>351</v>
      </c>
    </row>
    <row r="70" spans="1:1" ht="15.5">
      <c r="A70" s="157" t="s">
        <v>352</v>
      </c>
    </row>
    <row r="71" spans="1:1" ht="15.5">
      <c r="A71" s="158" t="s">
        <v>353</v>
      </c>
    </row>
    <row r="72" spans="1:1" ht="15.5">
      <c r="A72" s="158"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260</v>
      </c>
      <c r="B10" s="20"/>
    </row>
    <row r="11" spans="1:9" outlineLevel="1">
      <c r="B11" s="31" t="s">
        <v>338</v>
      </c>
      <c r="C11" s="94" t="s">
        <v>339</v>
      </c>
      <c r="D11" s="94" t="s">
        <v>234</v>
      </c>
      <c r="E11" s="94" t="s">
        <v>343</v>
      </c>
      <c r="F11" s="96" t="s">
        <v>342</v>
      </c>
      <c r="G11" s="134" t="s">
        <v>340</v>
      </c>
      <c r="H11" s="134" t="s">
        <v>341</v>
      </c>
      <c r="I11" t="s">
        <v>99</v>
      </c>
    </row>
    <row r="12" spans="1:9" outlineLevel="1">
      <c r="B12" s="4" t="s">
        <v>286</v>
      </c>
      <c r="C12" s="2" t="s">
        <v>324</v>
      </c>
      <c r="D12" s="2" t="s">
        <v>79</v>
      </c>
      <c r="E12" s="100" t="s">
        <v>277</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287</v>
      </c>
      <c r="C13" s="2"/>
      <c r="D13" s="2" t="s">
        <v>77</v>
      </c>
      <c r="E13" s="100" t="s">
        <v>278</v>
      </c>
      <c r="F13" s="98" t="str">
        <f t="shared" si="0"/>
        <v>PV-00001</v>
      </c>
      <c r="G13" s="135" t="str">
        <f t="shared" si="1"/>
        <v>L000004</v>
      </c>
      <c r="H13" s="135" t="str">
        <f t="shared" si="2"/>
        <v>North-Facing Roof</v>
      </c>
      <c r="I13" t="s">
        <v>105</v>
      </c>
    </row>
    <row r="14" spans="1:9" outlineLevel="1">
      <c r="B14" s="4" t="s">
        <v>288</v>
      </c>
      <c r="C14" s="2"/>
      <c r="D14" s="2" t="s">
        <v>77</v>
      </c>
      <c r="E14" s="100" t="s">
        <v>279</v>
      </c>
      <c r="F14" s="98" t="str">
        <f t="shared" si="0"/>
        <v>PV-00002</v>
      </c>
      <c r="G14" s="135" t="str">
        <f t="shared" si="1"/>
        <v>L000005</v>
      </c>
      <c r="H14" s="135" t="str">
        <f t="shared" si="2"/>
        <v>East-Facing Roof</v>
      </c>
      <c r="I14" t="s">
        <v>106</v>
      </c>
    </row>
    <row r="15" spans="1:9" outlineLevel="1">
      <c r="B15" s="4" t="s">
        <v>289</v>
      </c>
      <c r="C15" s="2"/>
      <c r="D15" s="2" t="s">
        <v>78</v>
      </c>
      <c r="E15" s="100" t="s">
        <v>280</v>
      </c>
      <c r="F15" s="98" t="str">
        <f t="shared" si="0"/>
        <v>JB250-00001</v>
      </c>
      <c r="G15" s="135" t="str">
        <f t="shared" si="1"/>
        <v>L000006</v>
      </c>
      <c r="H15" s="135" t="str">
        <f t="shared" si="2"/>
        <v>Basement</v>
      </c>
    </row>
    <row r="16" spans="1:9" outlineLevel="1">
      <c r="B16" s="4" t="s">
        <v>290</v>
      </c>
      <c r="C16" s="2"/>
      <c r="D16" s="2" t="s">
        <v>78</v>
      </c>
      <c r="E16" s="100" t="s">
        <v>281</v>
      </c>
      <c r="F16" s="98" t="str">
        <f t="shared" si="0"/>
        <v>JS-00001</v>
      </c>
      <c r="G16" s="135" t="str">
        <f t="shared" si="1"/>
        <v>L000006</v>
      </c>
      <c r="H16" s="135" t="str">
        <f t="shared" si="2"/>
        <v>Basement</v>
      </c>
      <c r="I16" t="s">
        <v>110</v>
      </c>
    </row>
    <row r="17" spans="1:9" outlineLevel="1">
      <c r="B17" s="4" t="s">
        <v>291</v>
      </c>
      <c r="C17" s="2"/>
      <c r="D17" s="2" t="s">
        <v>77</v>
      </c>
      <c r="E17" s="100" t="s">
        <v>282</v>
      </c>
      <c r="F17" s="98" t="str">
        <f t="shared" si="0"/>
        <v>BBC-00001</v>
      </c>
      <c r="G17" s="135" t="str">
        <f t="shared" si="1"/>
        <v>L000006</v>
      </c>
      <c r="H17" s="135" t="str">
        <f t="shared" si="2"/>
        <v>Basement</v>
      </c>
    </row>
    <row r="18" spans="1:9" outlineLevel="1">
      <c r="B18" s="4" t="s">
        <v>292</v>
      </c>
      <c r="C18" s="2"/>
      <c r="D18" s="2" t="s">
        <v>79</v>
      </c>
      <c r="E18" s="100" t="s">
        <v>283</v>
      </c>
      <c r="F18" s="98" t="str">
        <f t="shared" si="0"/>
        <v>Ulitium-00001</v>
      </c>
      <c r="G18" s="135" t="str">
        <f t="shared" si="1"/>
        <v>L000009</v>
      </c>
      <c r="H18" s="135" t="str">
        <f t="shared" si="2"/>
        <v xml:space="preserve">1st Floor </v>
      </c>
    </row>
    <row r="19" spans="1:9" outlineLevel="1">
      <c r="B19" s="4" t="s">
        <v>293</v>
      </c>
      <c r="C19" s="2"/>
      <c r="D19" s="2" t="s">
        <v>79</v>
      </c>
      <c r="E19" s="100" t="s">
        <v>284</v>
      </c>
      <c r="F19" s="98" t="str">
        <f t="shared" si="0"/>
        <v>PZEM04 -00001</v>
      </c>
      <c r="G19" s="135" t="str">
        <f t="shared" si="1"/>
        <v>L000009</v>
      </c>
      <c r="H19" s="135" t="str">
        <f t="shared" si="2"/>
        <v xml:space="preserve">1st Floor </v>
      </c>
      <c r="I19" t="s">
        <v>141</v>
      </c>
    </row>
    <row r="20" spans="1:9" outlineLevel="1">
      <c r="B20" s="4" t="s">
        <v>294</v>
      </c>
      <c r="C20" s="2"/>
      <c r="D20" s="2" t="s">
        <v>79</v>
      </c>
      <c r="E20" s="100" t="s">
        <v>285</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261</v>
      </c>
      <c r="F23" t="s">
        <v>325</v>
      </c>
    </row>
    <row r="24" spans="1:9" outlineLevel="1">
      <c r="B24" s="31" t="s">
        <v>338</v>
      </c>
      <c r="C24" s="94" t="s">
        <v>339</v>
      </c>
      <c r="D24" s="94" t="s">
        <v>86</v>
      </c>
      <c r="E24" s="94" t="s">
        <v>91</v>
      </c>
      <c r="F24" s="94" t="s">
        <v>3</v>
      </c>
      <c r="G24" s="94" t="s">
        <v>340</v>
      </c>
      <c r="H24" s="96" t="s">
        <v>341</v>
      </c>
    </row>
    <row r="25" spans="1:9" outlineLevel="1">
      <c r="B25" s="4" t="s">
        <v>277</v>
      </c>
      <c r="C25" s="2" t="s">
        <v>276</v>
      </c>
      <c r="D25" s="2" t="s">
        <v>44</v>
      </c>
      <c r="E25" s="2" t="s">
        <v>95</v>
      </c>
      <c r="F25" s="2" t="s">
        <v>51</v>
      </c>
      <c r="G25" s="100" t="s">
        <v>265</v>
      </c>
      <c r="H25" s="98" t="str">
        <f t="shared" ref="H25:H33" si="3">INDEX(LocationName,MATCH(G25,LocationID,0))</f>
        <v>Inverter Location</v>
      </c>
    </row>
    <row r="26" spans="1:9" outlineLevel="1">
      <c r="B26" s="4" t="s">
        <v>278</v>
      </c>
      <c r="C26" s="2" t="s">
        <v>103</v>
      </c>
      <c r="D26" s="2" t="s">
        <v>44</v>
      </c>
      <c r="E26" s="2" t="s">
        <v>102</v>
      </c>
      <c r="F26" s="2" t="s">
        <v>50</v>
      </c>
      <c r="G26" s="100" t="s">
        <v>266</v>
      </c>
      <c r="H26" s="98" t="str">
        <f t="shared" si="3"/>
        <v>North-Facing Roof</v>
      </c>
    </row>
    <row r="27" spans="1:9" outlineLevel="1">
      <c r="B27" s="4" t="s">
        <v>279</v>
      </c>
      <c r="C27" s="2" t="s">
        <v>104</v>
      </c>
      <c r="D27" s="2" t="s">
        <v>44</v>
      </c>
      <c r="E27" s="2" t="s">
        <v>102</v>
      </c>
      <c r="F27" s="2" t="s">
        <v>50</v>
      </c>
      <c r="G27" s="100" t="s">
        <v>267</v>
      </c>
      <c r="H27" s="98" t="str">
        <f t="shared" si="3"/>
        <v>East-Facing Roof</v>
      </c>
    </row>
    <row r="28" spans="1:9" outlineLevel="1">
      <c r="B28" s="4" t="s">
        <v>280</v>
      </c>
      <c r="C28" s="2" t="s">
        <v>84</v>
      </c>
      <c r="D28" s="2" t="s">
        <v>52</v>
      </c>
      <c r="E28" s="2" t="s">
        <v>93</v>
      </c>
      <c r="F28" s="2" t="s">
        <v>96</v>
      </c>
      <c r="G28" s="100" t="s">
        <v>268</v>
      </c>
      <c r="H28" s="98" t="str">
        <f t="shared" si="3"/>
        <v>Basement</v>
      </c>
    </row>
    <row r="29" spans="1:9" outlineLevel="1">
      <c r="B29" s="4" t="s">
        <v>281</v>
      </c>
      <c r="C29" s="2" t="s">
        <v>109</v>
      </c>
      <c r="D29" s="2" t="s">
        <v>52</v>
      </c>
      <c r="E29" s="2" t="s">
        <v>94</v>
      </c>
      <c r="F29" s="2" t="s">
        <v>96</v>
      </c>
      <c r="G29" s="100" t="s">
        <v>268</v>
      </c>
      <c r="H29" s="98" t="str">
        <f t="shared" si="3"/>
        <v>Basement</v>
      </c>
    </row>
    <row r="30" spans="1:9" outlineLevel="1">
      <c r="B30" s="4" t="s">
        <v>282</v>
      </c>
      <c r="C30" s="2" t="s">
        <v>85</v>
      </c>
      <c r="D30" s="2" t="s">
        <v>52</v>
      </c>
      <c r="E30" s="2" t="s">
        <v>108</v>
      </c>
      <c r="F30" s="2" t="s">
        <v>51</v>
      </c>
      <c r="G30" s="100" t="s">
        <v>268</v>
      </c>
      <c r="H30" s="98" t="str">
        <f t="shared" si="3"/>
        <v>Basement</v>
      </c>
    </row>
    <row r="31" spans="1:9" outlineLevel="1">
      <c r="B31" s="4" t="s">
        <v>283</v>
      </c>
      <c r="C31" s="2" t="s">
        <v>127</v>
      </c>
      <c r="D31" s="2" t="s">
        <v>53</v>
      </c>
      <c r="E31" s="2"/>
      <c r="F31" s="2"/>
      <c r="G31" s="100" t="s">
        <v>269</v>
      </c>
      <c r="H31" s="98" t="str">
        <f t="shared" si="3"/>
        <v xml:space="preserve">1st Floor </v>
      </c>
    </row>
    <row r="32" spans="1:9" outlineLevel="1">
      <c r="B32" s="4" t="s">
        <v>284</v>
      </c>
      <c r="C32" s="2" t="s">
        <v>138</v>
      </c>
      <c r="D32" s="2" t="s">
        <v>56</v>
      </c>
      <c r="E32" s="2"/>
      <c r="F32" s="2" t="s">
        <v>137</v>
      </c>
      <c r="G32" s="100" t="s">
        <v>269</v>
      </c>
      <c r="H32" s="98" t="str">
        <f t="shared" si="3"/>
        <v xml:space="preserve">1st Floor </v>
      </c>
    </row>
    <row r="33" spans="1:8" ht="15" outlineLevel="1" thickBot="1">
      <c r="B33" s="6" t="s">
        <v>285</v>
      </c>
      <c r="C33" s="39" t="s">
        <v>140</v>
      </c>
      <c r="D33" s="39" t="s">
        <v>57</v>
      </c>
      <c r="E33" s="39"/>
      <c r="F33" s="39" t="s">
        <v>137</v>
      </c>
      <c r="G33" s="101" t="s">
        <v>270</v>
      </c>
      <c r="H33" s="99" t="str">
        <f t="shared" si="3"/>
        <v>2nd Floor</v>
      </c>
    </row>
    <row r="34" spans="1:8" ht="15" thickBot="1">
      <c r="B34" s="32"/>
      <c r="C34" s="32"/>
      <c r="D34" s="32"/>
      <c r="E34" s="32"/>
      <c r="F34" s="32"/>
      <c r="G34" s="32"/>
    </row>
    <row r="35" spans="1:8" ht="15" thickBot="1">
      <c r="A35" s="21" t="s">
        <v>262</v>
      </c>
    </row>
    <row r="36" spans="1:8" outlineLevel="1">
      <c r="B36" s="31" t="s">
        <v>338</v>
      </c>
      <c r="C36" s="94" t="s">
        <v>339</v>
      </c>
      <c r="D36" s="94" t="s">
        <v>86</v>
      </c>
      <c r="E36" s="94" t="s">
        <v>91</v>
      </c>
      <c r="F36" s="96"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70" zoomScaleNormal="70" workbookViewId="0">
      <selection activeCell="H53" sqref="H53"/>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688</v>
      </c>
      <c r="C2" s="123"/>
      <c r="D2" s="124" t="s">
        <v>689</v>
      </c>
      <c r="F2" s="121" t="s">
        <v>301</v>
      </c>
      <c r="G2" s="112"/>
      <c r="H2" s="113" t="s">
        <v>692</v>
      </c>
      <c r="J2" s="121" t="s">
        <v>674</v>
      </c>
      <c r="K2" s="112"/>
      <c r="L2" s="113" t="s">
        <v>693</v>
      </c>
      <c r="M2" s="108"/>
    </row>
    <row r="3" spans="1:45" ht="102.5" customHeight="1" outlineLevel="1">
      <c r="A3" s="226"/>
      <c r="B3" s="125"/>
      <c r="C3" s="127" t="s">
        <v>691</v>
      </c>
      <c r="D3" s="213" t="s">
        <v>680</v>
      </c>
      <c r="F3" s="114"/>
      <c r="G3" s="111" t="s">
        <v>309</v>
      </c>
      <c r="H3" s="212" t="s">
        <v>685</v>
      </c>
      <c r="J3" s="114"/>
      <c r="K3" s="111" t="s">
        <v>700</v>
      </c>
      <c r="L3" s="212" t="s">
        <v>681</v>
      </c>
      <c r="M3" s="226"/>
    </row>
    <row r="4" spans="1:45" outlineLevel="1">
      <c r="A4" s="225"/>
      <c r="B4" s="125"/>
      <c r="C4" s="126"/>
      <c r="D4" s="257" t="s">
        <v>690</v>
      </c>
      <c r="F4" s="114"/>
      <c r="G4" s="108"/>
      <c r="H4" s="258" t="s">
        <v>308</v>
      </c>
      <c r="J4" s="114"/>
      <c r="K4" s="108"/>
      <c r="L4" s="258" t="s">
        <v>307</v>
      </c>
    </row>
    <row r="5" spans="1:45" ht="15" outlineLevel="1" thickBot="1">
      <c r="A5" s="108"/>
      <c r="B5" s="128" t="s">
        <v>543</v>
      </c>
      <c r="C5" s="129"/>
      <c r="D5" s="214"/>
      <c r="F5" s="115" t="s">
        <v>539</v>
      </c>
      <c r="G5" s="116"/>
      <c r="H5" s="117"/>
      <c r="J5" s="115" t="s">
        <v>533</v>
      </c>
      <c r="K5" s="119"/>
      <c r="L5" s="117"/>
      <c r="M5" s="108"/>
    </row>
    <row r="6" spans="1:45" ht="15" outlineLevel="1" thickBot="1">
      <c r="K6" s="109"/>
    </row>
    <row r="7" spans="1:45" outlineLevel="1">
      <c r="A7" s="108"/>
      <c r="B7" s="121" t="s">
        <v>120</v>
      </c>
      <c r="C7" s="112"/>
      <c r="D7" s="113" t="s">
        <v>696</v>
      </c>
      <c r="F7" s="121" t="s">
        <v>300</v>
      </c>
      <c r="G7" s="112"/>
      <c r="H7" s="113" t="s">
        <v>695</v>
      </c>
      <c r="J7" s="121" t="s">
        <v>299</v>
      </c>
      <c r="K7" s="112"/>
      <c r="L7" s="113" t="s">
        <v>694</v>
      </c>
      <c r="M7" s="108"/>
    </row>
    <row r="8" spans="1:45" ht="102.5" customHeight="1" outlineLevel="1">
      <c r="A8" s="226"/>
      <c r="B8" s="120"/>
      <c r="C8" s="138" t="s">
        <v>308</v>
      </c>
      <c r="D8" s="212" t="s">
        <v>684</v>
      </c>
      <c r="F8" s="120"/>
      <c r="G8" s="111" t="s">
        <v>306</v>
      </c>
      <c r="H8" s="212" t="s">
        <v>681</v>
      </c>
      <c r="J8" s="114"/>
      <c r="K8" s="111" t="s">
        <v>307</v>
      </c>
      <c r="L8" s="212" t="s">
        <v>682</v>
      </c>
      <c r="M8" s="226"/>
    </row>
    <row r="9" spans="1:45" outlineLevel="1">
      <c r="A9" s="225"/>
      <c r="B9" s="114"/>
      <c r="C9" s="108"/>
      <c r="D9" s="258" t="s">
        <v>306</v>
      </c>
      <c r="F9" s="114"/>
      <c r="G9" s="108"/>
      <c r="H9" s="258" t="s">
        <v>307</v>
      </c>
      <c r="J9" s="114"/>
      <c r="K9" s="108"/>
      <c r="L9" s="258" t="s">
        <v>305</v>
      </c>
      <c r="M9" s="108"/>
    </row>
    <row r="10" spans="1:45" ht="15" outlineLevel="1" thickBot="1">
      <c r="A10" s="108"/>
      <c r="B10" s="115" t="s">
        <v>537</v>
      </c>
      <c r="C10" s="116"/>
      <c r="D10" s="117"/>
      <c r="F10" s="115" t="s">
        <v>541</v>
      </c>
      <c r="G10" s="116"/>
      <c r="H10" s="117"/>
      <c r="J10" s="115" t="s">
        <v>538</v>
      </c>
      <c r="K10" s="116"/>
      <c r="L10" s="117"/>
      <c r="M10" s="108"/>
    </row>
    <row r="11" spans="1:45" ht="15" outlineLevel="1" thickBot="1">
      <c r="C11" s="110"/>
    </row>
    <row r="12" spans="1:45" outlineLevel="1">
      <c r="B12" s="121" t="s">
        <v>298</v>
      </c>
      <c r="C12" s="112"/>
      <c r="D12" s="113" t="s">
        <v>697</v>
      </c>
      <c r="F12" s="121" t="s">
        <v>297</v>
      </c>
      <c r="G12" s="112"/>
      <c r="H12" s="113" t="s">
        <v>698</v>
      </c>
      <c r="J12" s="121" t="s">
        <v>296</v>
      </c>
      <c r="K12" s="112"/>
      <c r="L12" s="113" t="s">
        <v>699</v>
      </c>
    </row>
    <row r="13" spans="1:45" ht="102.5" customHeight="1" outlineLevel="1">
      <c r="B13" s="114"/>
      <c r="C13" s="111" t="s">
        <v>305</v>
      </c>
      <c r="D13" s="212" t="s">
        <v>683</v>
      </c>
      <c r="F13" s="114"/>
      <c r="G13" s="111" t="s">
        <v>305</v>
      </c>
      <c r="H13" s="212" t="s">
        <v>683</v>
      </c>
      <c r="J13" s="114"/>
      <c r="K13" s="111" t="s">
        <v>303</v>
      </c>
      <c r="L13" s="212" t="s">
        <v>686</v>
      </c>
    </row>
    <row r="14" spans="1:45" outlineLevel="1">
      <c r="B14" s="114"/>
      <c r="C14" s="108"/>
      <c r="D14" s="258" t="s">
        <v>304</v>
      </c>
      <c r="F14" s="114"/>
      <c r="G14" s="108"/>
      <c r="H14" s="258" t="s">
        <v>303</v>
      </c>
      <c r="J14" s="114"/>
      <c r="K14" s="108"/>
      <c r="L14" s="258" t="s">
        <v>302</v>
      </c>
    </row>
    <row r="15" spans="1:45" ht="14" customHeight="1" outlineLevel="1" thickBot="1">
      <c r="B15" s="115" t="s">
        <v>536</v>
      </c>
      <c r="C15" s="116"/>
      <c r="D15" s="117"/>
      <c r="F15" s="115" t="s">
        <v>540</v>
      </c>
      <c r="G15" s="116"/>
      <c r="H15" s="117"/>
      <c r="J15" s="115" t="s">
        <v>533</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679</v>
      </c>
      <c r="N18" s="271" t="s">
        <v>704</v>
      </c>
      <c r="AN18" s="131"/>
    </row>
    <row r="19" spans="3:40">
      <c r="C19" s="93"/>
      <c r="N19" s="238" t="s">
        <v>300</v>
      </c>
      <c r="O19" s="93" t="s">
        <v>667</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360</v>
      </c>
      <c r="P20" s="228"/>
      <c r="Q20" s="228"/>
      <c r="R20" s="228"/>
      <c r="S20" s="228"/>
      <c r="T20" s="233">
        <f>SUM(O29:T29)</f>
        <v>47426</v>
      </c>
      <c r="U20" s="227" t="s">
        <v>361</v>
      </c>
      <c r="V20" s="228"/>
      <c r="W20" s="228"/>
      <c r="X20" s="228"/>
      <c r="Y20" s="228"/>
      <c r="Z20" s="229">
        <f>SUM(U29:Z29)</f>
        <v>47426</v>
      </c>
      <c r="AA20" s="227" t="s">
        <v>362</v>
      </c>
      <c r="AB20" s="228"/>
      <c r="AC20" s="228"/>
      <c r="AD20" s="228"/>
      <c r="AE20" s="228"/>
      <c r="AF20" s="228">
        <f>SUM(AA29:AF29)</f>
        <v>47426</v>
      </c>
      <c r="AG20" s="227" t="s">
        <v>363</v>
      </c>
      <c r="AH20" s="228"/>
      <c r="AI20" s="228"/>
      <c r="AJ20" s="228"/>
      <c r="AK20" s="228"/>
      <c r="AL20" s="229">
        <f>SUM(AG29,AH29:AL29)</f>
        <v>47426</v>
      </c>
      <c r="AM20" s="131"/>
      <c r="AN20" s="131"/>
    </row>
    <row r="21" spans="3:40">
      <c r="C21" s="93"/>
      <c r="N21" s="168" t="s">
        <v>554</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674</v>
      </c>
      <c r="P32" s="162" t="s">
        <v>360</v>
      </c>
      <c r="T32" s="161" t="s">
        <v>374</v>
      </c>
      <c r="AD32" s="93" t="s">
        <v>482</v>
      </c>
    </row>
    <row r="33" spans="14:20">
      <c r="P33" s="162" t="s">
        <v>361</v>
      </c>
      <c r="T33" s="161" t="s">
        <v>390</v>
      </c>
    </row>
    <row r="34" spans="14:20">
      <c r="P34" s="162" t="s">
        <v>362</v>
      </c>
      <c r="T34" s="161" t="s">
        <v>391</v>
      </c>
    </row>
    <row r="35" spans="14:20">
      <c r="P35" s="162" t="s">
        <v>363</v>
      </c>
      <c r="T35" s="161" t="s">
        <v>375</v>
      </c>
    </row>
    <row r="36" spans="14:20">
      <c r="T36" s="161" t="s">
        <v>378</v>
      </c>
    </row>
    <row r="37" spans="14:20">
      <c r="N37" s="162" t="s">
        <v>687</v>
      </c>
      <c r="P37" s="162" t="s">
        <v>364</v>
      </c>
      <c r="T37" s="164" t="s">
        <v>381</v>
      </c>
    </row>
    <row r="38" spans="14:20">
      <c r="P38" s="162" t="s">
        <v>366</v>
      </c>
      <c r="T38" s="164" t="s">
        <v>382</v>
      </c>
    </row>
    <row r="39" spans="14:20">
      <c r="P39" s="162" t="s">
        <v>367</v>
      </c>
      <c r="T39" s="164" t="s">
        <v>383</v>
      </c>
    </row>
    <row r="40" spans="14:20">
      <c r="P40" s="162" t="s">
        <v>368</v>
      </c>
      <c r="T40" s="161" t="s">
        <v>359</v>
      </c>
    </row>
    <row r="41" spans="14:20">
      <c r="P41" s="162" t="s">
        <v>369</v>
      </c>
      <c r="T41" s="161" t="s">
        <v>379</v>
      </c>
    </row>
    <row r="42" spans="14:20">
      <c r="P42" s="162" t="s">
        <v>370</v>
      </c>
      <c r="T42" s="164" t="s">
        <v>384</v>
      </c>
    </row>
    <row r="43" spans="14:20">
      <c r="P43" s="162" t="s">
        <v>365</v>
      </c>
      <c r="T43" s="164" t="s">
        <v>385</v>
      </c>
    </row>
    <row r="44" spans="14:20">
      <c r="T44" s="164" t="s">
        <v>386</v>
      </c>
    </row>
    <row r="45" spans="14:20">
      <c r="N45" s="162" t="s">
        <v>119</v>
      </c>
      <c r="P45" s="162" t="s">
        <v>301</v>
      </c>
      <c r="T45" s="161" t="s">
        <v>359</v>
      </c>
    </row>
    <row r="46" spans="14:20">
      <c r="N46" s="162"/>
      <c r="P46" s="162" t="s">
        <v>674</v>
      </c>
      <c r="T46" s="161" t="s">
        <v>380</v>
      </c>
    </row>
    <row r="47" spans="14:20">
      <c r="P47" s="162" t="s">
        <v>120</v>
      </c>
      <c r="T47" s="164" t="s">
        <v>387</v>
      </c>
    </row>
    <row r="48" spans="14:20">
      <c r="P48" s="162" t="s">
        <v>300</v>
      </c>
      <c r="T48" s="164" t="s">
        <v>388</v>
      </c>
    </row>
    <row r="49" spans="14:20">
      <c r="P49" s="162" t="s">
        <v>299</v>
      </c>
      <c r="T49" s="164" t="s">
        <v>389</v>
      </c>
    </row>
    <row r="50" spans="14:20">
      <c r="P50" s="162" t="s">
        <v>298</v>
      </c>
      <c r="T50" s="161" t="s">
        <v>359</v>
      </c>
    </row>
    <row r="51" spans="14:20">
      <c r="P51" s="162" t="s">
        <v>297</v>
      </c>
      <c r="T51" s="161"/>
    </row>
    <row r="52" spans="14:20">
      <c r="P52" s="162" t="s">
        <v>296</v>
      </c>
      <c r="T52" s="161"/>
    </row>
    <row r="53" spans="14:20">
      <c r="T53" s="93" t="s">
        <v>377</v>
      </c>
    </row>
    <row r="54" spans="14:20">
      <c r="N54" s="93" t="s">
        <v>542</v>
      </c>
      <c r="P54" s="108" t="s">
        <v>530</v>
      </c>
      <c r="T54" s="161" t="s">
        <v>178</v>
      </c>
    </row>
    <row r="55" spans="14:20">
      <c r="P55" s="108" t="s">
        <v>531</v>
      </c>
      <c r="T55" s="163" t="s">
        <v>371</v>
      </c>
    </row>
    <row r="56" spans="14:20">
      <c r="P56" s="108" t="s">
        <v>532</v>
      </c>
      <c r="T56" s="163" t="s">
        <v>372</v>
      </c>
    </row>
    <row r="57" spans="14:20">
      <c r="P57" s="108" t="s">
        <v>534</v>
      </c>
      <c r="T57" s="163" t="s">
        <v>373</v>
      </c>
    </row>
    <row r="58" spans="14:20">
      <c r="P58" s="108" t="s">
        <v>535</v>
      </c>
      <c r="T58" s="161" t="s">
        <v>182</v>
      </c>
    </row>
    <row r="60" spans="14:20">
      <c r="T60" s="161" t="s">
        <v>376</v>
      </c>
    </row>
    <row r="61" spans="14:20">
      <c r="N61" s="162" t="s">
        <v>668</v>
      </c>
      <c r="P61" s="162" t="s">
        <v>669</v>
      </c>
      <c r="Q61" s="162"/>
    </row>
    <row r="62" spans="14:20">
      <c r="N62" s="162"/>
      <c r="P62" s="162" t="s">
        <v>670</v>
      </c>
      <c r="Q62" s="162"/>
    </row>
    <row r="63" spans="14:20">
      <c r="N63" s="162"/>
      <c r="P63" s="162" t="s">
        <v>671</v>
      </c>
      <c r="Q63" s="162"/>
    </row>
    <row r="64" spans="14:20">
      <c r="N64" s="162"/>
      <c r="P64" s="162" t="s">
        <v>672</v>
      </c>
      <c r="Q64" s="162"/>
    </row>
    <row r="65" spans="14:43">
      <c r="N65" s="162"/>
      <c r="P65" s="162" t="s">
        <v>673</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tabSelected="1" zoomScale="70" zoomScaleNormal="70" workbookViewId="0">
      <selection activeCell="G194" sqref="G194"/>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688</v>
      </c>
      <c r="C2" s="123"/>
      <c r="D2" s="124" t="s">
        <v>689</v>
      </c>
      <c r="E2" s="108"/>
      <c r="F2" s="108"/>
    </row>
    <row r="3" spans="1:18" ht="102.5" hidden="1" customHeight="1" outlineLevel="1">
      <c r="A3" s="226"/>
      <c r="B3" s="125"/>
      <c r="C3" s="127" t="s">
        <v>691</v>
      </c>
      <c r="D3" s="213" t="s">
        <v>680</v>
      </c>
      <c r="E3" s="108"/>
      <c r="F3" s="108"/>
    </row>
    <row r="4" spans="1:18" hidden="1" outlineLevel="1">
      <c r="A4" s="225"/>
      <c r="B4" s="125"/>
      <c r="C4" s="126"/>
      <c r="D4" s="257" t="s">
        <v>690</v>
      </c>
      <c r="E4" s="108"/>
      <c r="F4" s="108"/>
    </row>
    <row r="5" spans="1:18" ht="15" hidden="1" outlineLevel="1" thickBot="1">
      <c r="A5" s="108"/>
      <c r="B5" s="128" t="s">
        <v>543</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301</v>
      </c>
      <c r="C21" s="112"/>
      <c r="D21" s="113" t="s">
        <v>692</v>
      </c>
      <c r="E21" s="108"/>
      <c r="F21" s="108"/>
      <c r="G21" s="108"/>
      <c r="H21" s="108"/>
      <c r="I21" s="108"/>
      <c r="J21" s="108"/>
      <c r="K21" s="108"/>
      <c r="L21" s="108"/>
      <c r="M21" s="108"/>
      <c r="N21" s="108"/>
    </row>
    <row r="22" spans="1:14" ht="102.5" hidden="1" customHeight="1" outlineLevel="1">
      <c r="A22" s="226"/>
      <c r="B22" s="114"/>
      <c r="C22" s="111" t="s">
        <v>309</v>
      </c>
      <c r="D22" s="212" t="s">
        <v>685</v>
      </c>
      <c r="E22" s="108"/>
      <c r="F22" s="108"/>
      <c r="G22" s="108"/>
      <c r="H22" s="108"/>
      <c r="I22" s="108"/>
      <c r="J22" s="108"/>
      <c r="K22" s="108"/>
      <c r="L22" s="108"/>
      <c r="M22" s="108"/>
      <c r="N22" s="108"/>
    </row>
    <row r="23" spans="1:14" hidden="1" outlineLevel="1">
      <c r="A23" s="225"/>
      <c r="B23" s="114"/>
      <c r="C23" s="108"/>
      <c r="D23" s="258" t="s">
        <v>308</v>
      </c>
      <c r="E23" s="108"/>
      <c r="F23" s="108"/>
      <c r="G23" s="108"/>
      <c r="H23" s="108"/>
      <c r="I23" s="108"/>
      <c r="J23" s="108"/>
      <c r="K23" s="108"/>
      <c r="L23" s="108"/>
      <c r="M23" s="108"/>
      <c r="N23" s="108"/>
    </row>
    <row r="24" spans="1:14" ht="15" hidden="1" outlineLevel="1" thickBot="1">
      <c r="A24" s="108"/>
      <c r="B24" s="115" t="s">
        <v>539</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674</v>
      </c>
      <c r="C40" s="112"/>
      <c r="D40" s="113" t="s">
        <v>693</v>
      </c>
      <c r="E40" s="108"/>
    </row>
    <row r="41" spans="1:14" ht="102.5" hidden="1" customHeight="1" outlineLevel="1">
      <c r="A41" s="226"/>
      <c r="B41" s="114"/>
      <c r="C41" s="111" t="s">
        <v>700</v>
      </c>
      <c r="D41" s="212" t="s">
        <v>681</v>
      </c>
      <c r="E41" s="226"/>
    </row>
    <row r="42" spans="1:14" hidden="1" outlineLevel="1">
      <c r="A42" s="225"/>
      <c r="B42" s="114"/>
      <c r="C42" s="108"/>
      <c r="D42" s="258" t="s">
        <v>307</v>
      </c>
    </row>
    <row r="43" spans="1:14" ht="15" hidden="1" outlineLevel="1" thickBot="1">
      <c r="A43" s="108"/>
      <c r="B43" s="115" t="s">
        <v>533</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696</v>
      </c>
      <c r="E59" s="108"/>
    </row>
    <row r="60" spans="1:14" ht="102.5" hidden="1" customHeight="1" outlineLevel="1">
      <c r="A60" s="226"/>
      <c r="B60" s="120"/>
      <c r="C60" s="138" t="s">
        <v>308</v>
      </c>
      <c r="D60" s="212" t="s">
        <v>684</v>
      </c>
      <c r="E60" s="226"/>
    </row>
    <row r="61" spans="1:14" hidden="1" outlineLevel="1">
      <c r="A61" s="225"/>
      <c r="B61" s="114"/>
      <c r="C61" s="108"/>
      <c r="D61" s="258" t="s">
        <v>306</v>
      </c>
    </row>
    <row r="62" spans="1:14" ht="15" hidden="1" outlineLevel="1" thickBot="1">
      <c r="A62" s="108"/>
      <c r="B62" s="115" t="s">
        <v>537</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300</v>
      </c>
      <c r="C78" s="112"/>
      <c r="D78" s="113" t="s">
        <v>695</v>
      </c>
      <c r="E78" s="108"/>
    </row>
    <row r="79" spans="1:29" ht="102.5" customHeight="1" outlineLevel="1">
      <c r="A79" s="226"/>
      <c r="B79" s="120"/>
      <c r="C79" s="111" t="s">
        <v>306</v>
      </c>
      <c r="D79" s="212" t="s">
        <v>681</v>
      </c>
      <c r="E79" s="226"/>
    </row>
    <row r="80" spans="1:29" outlineLevel="1">
      <c r="A80" s="225"/>
      <c r="B80" s="114"/>
      <c r="C80" s="108"/>
      <c r="D80" s="258" t="s">
        <v>307</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541</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300</v>
      </c>
      <c r="G83" s="93" t="s">
        <v>725</v>
      </c>
      <c r="H83" s="131"/>
      <c r="I83" s="131"/>
      <c r="J83" s="131"/>
      <c r="K83" s="131"/>
      <c r="L83" s="131"/>
    </row>
    <row r="84" spans="1:14" ht="15" outlineLevel="1" thickBot="1">
      <c r="A84" s="108"/>
      <c r="B84" s="108"/>
      <c r="C84" s="118"/>
      <c r="D84" s="108"/>
      <c r="E84" s="108"/>
      <c r="F84" s="270" t="s">
        <v>702</v>
      </c>
      <c r="G84" s="259" t="s">
        <v>364</v>
      </c>
      <c r="H84" s="259" t="s">
        <v>366</v>
      </c>
      <c r="I84" s="259" t="s">
        <v>367</v>
      </c>
      <c r="J84" s="259" t="s">
        <v>368</v>
      </c>
      <c r="K84" s="259" t="s">
        <v>369</v>
      </c>
      <c r="L84" s="259" t="s">
        <v>370</v>
      </c>
      <c r="M84" s="259" t="s">
        <v>365</v>
      </c>
      <c r="N84" s="218"/>
    </row>
    <row r="85" spans="1:14" outlineLevel="1">
      <c r="A85" s="108"/>
      <c r="B85" s="108"/>
      <c r="C85" s="118"/>
      <c r="D85" s="108"/>
      <c r="E85" s="108"/>
      <c r="F85" s="284">
        <v>6</v>
      </c>
      <c r="G85" s="261">
        <v>54</v>
      </c>
      <c r="H85" s="262">
        <v>3640</v>
      </c>
      <c r="I85" s="262">
        <v>54</v>
      </c>
      <c r="J85" s="262">
        <v>54</v>
      </c>
      <c r="K85" s="262">
        <v>54</v>
      </c>
      <c r="L85" s="262">
        <v>54</v>
      </c>
      <c r="M85" s="263">
        <v>54</v>
      </c>
      <c r="N85" s="174"/>
    </row>
    <row r="86" spans="1:14" outlineLevel="1">
      <c r="A86" s="108"/>
      <c r="B86" s="108"/>
      <c r="C86" s="118"/>
      <c r="D86" s="108"/>
      <c r="E86" s="108"/>
      <c r="F86" s="284">
        <v>7</v>
      </c>
      <c r="G86" s="264">
        <v>3640</v>
      </c>
      <c r="H86" s="265">
        <v>3643</v>
      </c>
      <c r="I86" s="265">
        <v>30</v>
      </c>
      <c r="J86" s="265">
        <v>30</v>
      </c>
      <c r="K86" s="265">
        <v>30</v>
      </c>
      <c r="L86" s="265">
        <v>3520</v>
      </c>
      <c r="M86" s="266">
        <v>30</v>
      </c>
      <c r="N86" s="174"/>
    </row>
    <row r="87" spans="1:14" outlineLevel="1">
      <c r="A87" s="108"/>
      <c r="B87" s="108"/>
      <c r="C87" s="118"/>
      <c r="D87" s="108"/>
      <c r="E87" s="108"/>
      <c r="F87" s="284">
        <v>8</v>
      </c>
      <c r="G87" s="264">
        <v>33</v>
      </c>
      <c r="H87" s="265">
        <v>33</v>
      </c>
      <c r="I87" s="265">
        <v>33</v>
      </c>
      <c r="J87" s="265">
        <v>33</v>
      </c>
      <c r="K87" s="265">
        <v>3520</v>
      </c>
      <c r="L87" s="265">
        <v>33</v>
      </c>
      <c r="M87" s="266">
        <v>3520</v>
      </c>
      <c r="N87" s="174"/>
    </row>
    <row r="88" spans="1:14" outlineLevel="1">
      <c r="A88" s="108"/>
      <c r="B88" s="108"/>
      <c r="C88" s="118"/>
      <c r="D88" s="108"/>
      <c r="E88" s="108"/>
      <c r="F88" s="284">
        <v>9</v>
      </c>
      <c r="G88" s="264">
        <v>23</v>
      </c>
      <c r="H88" s="265">
        <v>23</v>
      </c>
      <c r="I88" s="265">
        <v>23</v>
      </c>
      <c r="J88" s="265">
        <v>3520</v>
      </c>
      <c r="K88" s="265">
        <v>3640</v>
      </c>
      <c r="L88" s="265">
        <v>2333</v>
      </c>
      <c r="M88" s="266">
        <v>23</v>
      </c>
      <c r="N88" s="174"/>
    </row>
    <row r="89" spans="1:14" outlineLevel="1">
      <c r="A89" s="108"/>
      <c r="B89" s="108"/>
      <c r="C89" s="118"/>
      <c r="D89" s="108"/>
      <c r="E89" s="108"/>
      <c r="F89" s="284">
        <v>10</v>
      </c>
      <c r="G89" s="264">
        <v>55</v>
      </c>
      <c r="H89" s="265">
        <v>1233</v>
      </c>
      <c r="I89" s="265">
        <v>2333</v>
      </c>
      <c r="J89" s="265">
        <v>2000</v>
      </c>
      <c r="K89" s="265">
        <v>2333</v>
      </c>
      <c r="L89" s="265">
        <v>55</v>
      </c>
      <c r="M89" s="266">
        <v>2000</v>
      </c>
      <c r="N89" s="174"/>
    </row>
    <row r="90" spans="1:14" outlineLevel="1">
      <c r="A90" s="108"/>
      <c r="B90" s="108"/>
      <c r="C90" s="118"/>
      <c r="D90" s="108"/>
      <c r="E90" s="108"/>
      <c r="F90" s="284">
        <v>11</v>
      </c>
      <c r="G90" s="264">
        <v>44</v>
      </c>
      <c r="H90" s="265">
        <v>44</v>
      </c>
      <c r="I90" s="265">
        <v>3520</v>
      </c>
      <c r="J90" s="265">
        <v>2000</v>
      </c>
      <c r="K90" s="265">
        <v>44</v>
      </c>
      <c r="L90" s="265">
        <v>44</v>
      </c>
      <c r="M90" s="266">
        <v>44</v>
      </c>
      <c r="N90" s="174"/>
    </row>
    <row r="91" spans="1:14" outlineLevel="1">
      <c r="A91" s="108"/>
      <c r="B91" s="108"/>
      <c r="C91" s="118"/>
      <c r="D91" s="108"/>
      <c r="E91" s="108"/>
      <c r="F91" s="284">
        <v>12</v>
      </c>
      <c r="G91" s="264">
        <v>54</v>
      </c>
      <c r="H91" s="265">
        <v>3640</v>
      </c>
      <c r="I91" s="265">
        <v>54</v>
      </c>
      <c r="J91" s="265">
        <v>54</v>
      </c>
      <c r="K91" s="265">
        <v>54</v>
      </c>
      <c r="L91" s="265">
        <v>54</v>
      </c>
      <c r="M91" s="266">
        <v>54</v>
      </c>
      <c r="N91" s="174"/>
    </row>
    <row r="92" spans="1:14" outlineLevel="1">
      <c r="A92" s="108"/>
      <c r="B92" s="108"/>
      <c r="C92" s="118"/>
      <c r="D92" s="108"/>
      <c r="E92" s="108"/>
      <c r="F92" s="284">
        <v>13</v>
      </c>
      <c r="G92" s="264">
        <v>3640</v>
      </c>
      <c r="H92" s="265">
        <v>3643</v>
      </c>
      <c r="I92" s="265">
        <v>30</v>
      </c>
      <c r="J92" s="265">
        <v>30</v>
      </c>
      <c r="K92" s="265">
        <v>30</v>
      </c>
      <c r="L92" s="265">
        <v>3520</v>
      </c>
      <c r="M92" s="266">
        <v>30</v>
      </c>
      <c r="N92" s="174"/>
    </row>
    <row r="93" spans="1:14" outlineLevel="1">
      <c r="A93" s="108"/>
      <c r="B93" s="108"/>
      <c r="C93" s="118"/>
      <c r="D93" s="108"/>
      <c r="E93" s="108"/>
      <c r="F93" s="284">
        <v>14</v>
      </c>
      <c r="G93" s="264">
        <v>33</v>
      </c>
      <c r="H93" s="265">
        <v>33</v>
      </c>
      <c r="I93" s="265">
        <v>33</v>
      </c>
      <c r="J93" s="265">
        <v>33</v>
      </c>
      <c r="K93" s="265">
        <v>3520</v>
      </c>
      <c r="L93" s="265">
        <v>33</v>
      </c>
      <c r="M93" s="266">
        <v>3520</v>
      </c>
      <c r="N93" s="174"/>
    </row>
    <row r="94" spans="1:14" outlineLevel="1">
      <c r="A94" s="108"/>
      <c r="B94" s="108"/>
      <c r="C94" s="118"/>
      <c r="D94" s="108"/>
      <c r="E94" s="108"/>
      <c r="F94" s="284">
        <v>15</v>
      </c>
      <c r="G94" s="264">
        <v>23</v>
      </c>
      <c r="H94" s="265">
        <v>23</v>
      </c>
      <c r="I94" s="265">
        <v>23</v>
      </c>
      <c r="J94" s="265">
        <v>3520</v>
      </c>
      <c r="K94" s="265">
        <v>3640</v>
      </c>
      <c r="L94" s="265">
        <v>2333</v>
      </c>
      <c r="M94" s="266">
        <v>23</v>
      </c>
      <c r="N94" s="174"/>
    </row>
    <row r="95" spans="1:14" outlineLevel="1">
      <c r="A95" s="108"/>
      <c r="B95" s="108"/>
      <c r="C95" s="118"/>
      <c r="D95" s="108"/>
      <c r="E95" s="108"/>
      <c r="F95" s="284">
        <v>16</v>
      </c>
      <c r="G95" s="264">
        <v>55</v>
      </c>
      <c r="H95" s="265">
        <v>1233</v>
      </c>
      <c r="I95" s="265">
        <v>2333</v>
      </c>
      <c r="J95" s="265">
        <v>2000</v>
      </c>
      <c r="K95" s="265">
        <v>2333</v>
      </c>
      <c r="L95" s="265">
        <v>55</v>
      </c>
      <c r="M95" s="266">
        <v>2000</v>
      </c>
      <c r="N95" s="174"/>
    </row>
    <row r="96" spans="1:14" outlineLevel="1">
      <c r="A96" s="108"/>
      <c r="B96" s="108"/>
      <c r="C96" s="118"/>
      <c r="D96" s="108"/>
      <c r="E96" s="108"/>
      <c r="F96" s="284">
        <v>17</v>
      </c>
      <c r="G96" s="264">
        <v>44</v>
      </c>
      <c r="H96" s="265">
        <v>44</v>
      </c>
      <c r="I96" s="265">
        <v>3520</v>
      </c>
      <c r="J96" s="265">
        <v>2000</v>
      </c>
      <c r="K96" s="265">
        <v>44</v>
      </c>
      <c r="L96" s="265">
        <v>44</v>
      </c>
      <c r="M96" s="266">
        <v>44</v>
      </c>
      <c r="N96" s="174"/>
    </row>
    <row r="97" spans="1:14" outlineLevel="1">
      <c r="A97" s="108"/>
      <c r="B97" s="108"/>
      <c r="C97" s="118"/>
      <c r="D97" s="108"/>
      <c r="E97" s="108"/>
      <c r="F97" s="284">
        <v>18</v>
      </c>
      <c r="G97" s="264">
        <v>54</v>
      </c>
      <c r="H97" s="265">
        <v>3640</v>
      </c>
      <c r="I97" s="265">
        <v>54</v>
      </c>
      <c r="J97" s="265">
        <v>54</v>
      </c>
      <c r="K97" s="265">
        <v>54</v>
      </c>
      <c r="L97" s="265">
        <v>54</v>
      </c>
      <c r="M97" s="266">
        <v>54</v>
      </c>
      <c r="N97" s="174"/>
    </row>
    <row r="98" spans="1:14" outlineLevel="1">
      <c r="A98" s="108"/>
      <c r="B98" s="108"/>
      <c r="C98" s="118"/>
      <c r="D98" s="108"/>
      <c r="E98" s="108"/>
      <c r="F98" s="284">
        <v>19</v>
      </c>
      <c r="G98" s="264">
        <v>3640</v>
      </c>
      <c r="H98" s="265">
        <v>3643</v>
      </c>
      <c r="I98" s="265">
        <v>30</v>
      </c>
      <c r="J98" s="265">
        <v>30</v>
      </c>
      <c r="K98" s="265">
        <v>30</v>
      </c>
      <c r="L98" s="265">
        <v>3520</v>
      </c>
      <c r="M98" s="266">
        <v>30</v>
      </c>
      <c r="N98" s="174"/>
    </row>
    <row r="99" spans="1:14" outlineLevel="1">
      <c r="A99" s="108"/>
      <c r="B99" s="108"/>
      <c r="C99" s="118"/>
      <c r="D99" s="108"/>
      <c r="E99" s="108"/>
      <c r="F99" s="284">
        <v>20</v>
      </c>
      <c r="G99" s="264">
        <v>33</v>
      </c>
      <c r="H99" s="265">
        <v>33</v>
      </c>
      <c r="I99" s="265">
        <v>33</v>
      </c>
      <c r="J99" s="265">
        <v>33</v>
      </c>
      <c r="K99" s="265">
        <v>3520</v>
      </c>
      <c r="L99" s="265">
        <v>33</v>
      </c>
      <c r="M99" s="266">
        <v>3520</v>
      </c>
      <c r="N99" s="174"/>
    </row>
    <row r="100" spans="1:14" outlineLevel="1">
      <c r="A100" s="108"/>
      <c r="B100" s="108"/>
      <c r="C100" s="118"/>
      <c r="D100" s="108"/>
      <c r="E100" s="108"/>
      <c r="F100" s="284">
        <v>21</v>
      </c>
      <c r="G100" s="264">
        <v>23</v>
      </c>
      <c r="H100" s="265">
        <v>23</v>
      </c>
      <c r="I100" s="265">
        <v>23</v>
      </c>
      <c r="J100" s="265">
        <v>3520</v>
      </c>
      <c r="K100" s="265">
        <v>3640</v>
      </c>
      <c r="L100" s="265">
        <v>2333</v>
      </c>
      <c r="M100" s="266">
        <v>23</v>
      </c>
      <c r="N100" s="174"/>
    </row>
    <row r="101" spans="1:14" outlineLevel="1">
      <c r="A101" s="108"/>
      <c r="B101" s="108"/>
      <c r="C101" s="118"/>
      <c r="D101" s="108"/>
      <c r="E101" s="108"/>
      <c r="F101" s="284">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284">
        <v>23</v>
      </c>
      <c r="G102" s="264">
        <v>44</v>
      </c>
      <c r="H102" s="265">
        <v>44</v>
      </c>
      <c r="I102" s="265">
        <v>3520</v>
      </c>
      <c r="J102" s="265">
        <v>2000</v>
      </c>
      <c r="K102" s="265">
        <v>44</v>
      </c>
      <c r="L102" s="265">
        <v>44</v>
      </c>
      <c r="M102" s="266">
        <v>44</v>
      </c>
      <c r="N102" s="174"/>
    </row>
    <row r="103" spans="1:14" outlineLevel="1">
      <c r="A103" s="108"/>
      <c r="B103" s="108"/>
      <c r="C103" s="118"/>
      <c r="D103" s="108"/>
      <c r="E103" s="108"/>
      <c r="F103" s="284">
        <v>24</v>
      </c>
      <c r="G103" s="264">
        <v>54</v>
      </c>
      <c r="H103" s="265">
        <v>3640</v>
      </c>
      <c r="I103" s="265">
        <v>54</v>
      </c>
      <c r="J103" s="265">
        <v>54</v>
      </c>
      <c r="K103" s="265">
        <v>54</v>
      </c>
      <c r="L103" s="265">
        <v>54</v>
      </c>
      <c r="M103" s="266">
        <v>54</v>
      </c>
      <c r="N103" s="174"/>
    </row>
    <row r="104" spans="1:14" outlineLevel="1">
      <c r="A104" s="108"/>
      <c r="B104" s="108"/>
      <c r="C104" s="118"/>
      <c r="D104" s="108"/>
      <c r="E104" s="108"/>
      <c r="F104" s="284">
        <v>1</v>
      </c>
      <c r="G104" s="264">
        <v>3640</v>
      </c>
      <c r="H104" s="265">
        <v>3643</v>
      </c>
      <c r="I104" s="265">
        <v>30</v>
      </c>
      <c r="J104" s="265">
        <v>30</v>
      </c>
      <c r="K104" s="265">
        <v>30</v>
      </c>
      <c r="L104" s="265">
        <v>3520</v>
      </c>
      <c r="M104" s="266">
        <v>30</v>
      </c>
      <c r="N104" s="174"/>
    </row>
    <row r="105" spans="1:14" outlineLevel="1">
      <c r="A105" s="108"/>
      <c r="B105" s="108"/>
      <c r="C105" s="118"/>
      <c r="D105" s="108"/>
      <c r="E105" s="108"/>
      <c r="F105" s="284">
        <v>2</v>
      </c>
      <c r="G105" s="264">
        <v>33</v>
      </c>
      <c r="H105" s="265">
        <v>33</v>
      </c>
      <c r="I105" s="265">
        <v>33</v>
      </c>
      <c r="J105" s="265">
        <v>33</v>
      </c>
      <c r="K105" s="265">
        <v>3520</v>
      </c>
      <c r="L105" s="265">
        <v>33</v>
      </c>
      <c r="M105" s="266">
        <v>3520</v>
      </c>
      <c r="N105" s="174"/>
    </row>
    <row r="106" spans="1:14" outlineLevel="1">
      <c r="A106" s="108"/>
      <c r="B106" s="108"/>
      <c r="C106" s="118"/>
      <c r="D106" s="108"/>
      <c r="E106" s="108"/>
      <c r="F106" s="284">
        <v>3</v>
      </c>
      <c r="G106" s="264">
        <v>23</v>
      </c>
      <c r="H106" s="265">
        <v>23</v>
      </c>
      <c r="I106" s="265">
        <v>23</v>
      </c>
      <c r="J106" s="265">
        <v>3520</v>
      </c>
      <c r="K106" s="265">
        <v>3640</v>
      </c>
      <c r="L106" s="265">
        <v>2333</v>
      </c>
      <c r="M106" s="266">
        <v>23</v>
      </c>
      <c r="N106" s="174"/>
    </row>
    <row r="107" spans="1:14" outlineLevel="1">
      <c r="A107" s="108"/>
      <c r="B107" s="108"/>
      <c r="C107" s="118"/>
      <c r="D107" s="108"/>
      <c r="E107" s="108"/>
      <c r="F107" s="284">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284">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703</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299</v>
      </c>
      <c r="C111" s="112"/>
      <c r="D111" s="113" t="s">
        <v>694</v>
      </c>
      <c r="E111" s="108"/>
    </row>
    <row r="112" spans="1:14" ht="102.5" hidden="1" customHeight="1" outlineLevel="1">
      <c r="A112" s="226"/>
      <c r="B112" s="114"/>
      <c r="C112" s="111" t="s">
        <v>307</v>
      </c>
      <c r="D112" s="212" t="s">
        <v>682</v>
      </c>
      <c r="E112" s="226"/>
    </row>
    <row r="113" spans="1:14" hidden="1" outlineLevel="1">
      <c r="A113" s="225"/>
      <c r="B113" s="114"/>
      <c r="C113" s="108"/>
      <c r="D113" s="258" t="s">
        <v>305</v>
      </c>
      <c r="E113" s="108"/>
    </row>
    <row r="114" spans="1:14" ht="15" hidden="1" outlineLevel="1" thickBot="1">
      <c r="A114" s="108"/>
      <c r="B114" s="115" t="s">
        <v>538</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298</v>
      </c>
      <c r="C130" s="112"/>
      <c r="D130" s="113" t="s">
        <v>697</v>
      </c>
      <c r="E130" s="108"/>
    </row>
    <row r="131" spans="1:14" ht="102.5" hidden="1" customHeight="1" outlineLevel="1">
      <c r="A131" s="226"/>
      <c r="B131" s="114"/>
      <c r="C131" s="111" t="s">
        <v>305</v>
      </c>
      <c r="D131" s="212" t="s">
        <v>683</v>
      </c>
      <c r="E131" s="226"/>
    </row>
    <row r="132" spans="1:14" hidden="1" outlineLevel="1">
      <c r="A132" s="225"/>
      <c r="B132" s="114"/>
      <c r="C132" s="108"/>
      <c r="D132" s="258" t="s">
        <v>304</v>
      </c>
      <c r="E132" s="108"/>
    </row>
    <row r="133" spans="1:14" ht="15" hidden="1" outlineLevel="1" thickBot="1">
      <c r="A133" s="108"/>
      <c r="B133" s="115" t="s">
        <v>536</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297</v>
      </c>
      <c r="C149" s="112"/>
      <c r="D149" s="113" t="s">
        <v>698</v>
      </c>
      <c r="E149" s="108"/>
    </row>
    <row r="150" spans="1:14" ht="102.5" hidden="1" customHeight="1" outlineLevel="1">
      <c r="A150" s="226"/>
      <c r="B150" s="114"/>
      <c r="C150" s="111" t="s">
        <v>305</v>
      </c>
      <c r="D150" s="212" t="s">
        <v>683</v>
      </c>
      <c r="E150" s="226"/>
    </row>
    <row r="151" spans="1:14" hidden="1" outlineLevel="1">
      <c r="A151" s="225"/>
      <c r="B151" s="114"/>
      <c r="C151" s="108"/>
      <c r="D151" s="258" t="s">
        <v>303</v>
      </c>
      <c r="E151" s="108"/>
    </row>
    <row r="152" spans="1:14" ht="15" hidden="1" outlineLevel="1" thickBot="1">
      <c r="A152" s="108"/>
      <c r="B152" s="115" t="s">
        <v>540</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296</v>
      </c>
      <c r="C168" s="112"/>
      <c r="D168" s="113" t="s">
        <v>699</v>
      </c>
      <c r="E168" s="108"/>
    </row>
    <row r="169" spans="1:14" ht="102.5" hidden="1" customHeight="1" outlineLevel="1">
      <c r="A169" s="226"/>
      <c r="B169" s="114"/>
      <c r="C169" s="111" t="s">
        <v>303</v>
      </c>
      <c r="D169" s="212" t="s">
        <v>686</v>
      </c>
      <c r="E169" s="226"/>
    </row>
    <row r="170" spans="1:14" hidden="1" outlineLevel="1">
      <c r="A170" s="225"/>
      <c r="B170" s="114"/>
      <c r="C170" s="108"/>
      <c r="D170" s="258" t="s">
        <v>302</v>
      </c>
      <c r="E170" s="108"/>
    </row>
    <row r="171" spans="1:14" ht="15" hidden="1" outlineLevel="1" thickBot="1">
      <c r="A171" s="108"/>
      <c r="B171" s="115" t="s">
        <v>533</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P40" sqref="P40"/>
    </sheetView>
  </sheetViews>
  <sheetFormatPr defaultRowHeight="14.5"/>
  <cols>
    <col min="4" max="4" width="8.7265625" customWidth="1"/>
  </cols>
  <sheetData>
    <row r="1" spans="1:1">
      <c r="A1" t="s">
        <v>514</v>
      </c>
    </row>
    <row r="2" spans="1:1">
      <c r="A2" t="s">
        <v>705</v>
      </c>
    </row>
    <row r="3" spans="1:1">
      <c r="A3" s="217" t="s">
        <v>713</v>
      </c>
    </row>
    <row r="4" spans="1:1">
      <c r="A4" t="s">
        <v>706</v>
      </c>
    </row>
    <row r="5" spans="1:1">
      <c r="A5" s="217" t="s">
        <v>714</v>
      </c>
    </row>
    <row r="6" spans="1:1">
      <c r="A6" t="s">
        <v>515</v>
      </c>
    </row>
    <row r="7" spans="1:1">
      <c r="A7" t="s">
        <v>516</v>
      </c>
    </row>
    <row r="8" spans="1:1">
      <c r="A8" t="s">
        <v>726</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707</v>
      </c>
    </row>
    <row r="19" spans="1:5">
      <c r="A19" s="272" t="s">
        <v>708</v>
      </c>
    </row>
    <row r="20" spans="1:5">
      <c r="A20" s="272" t="s">
        <v>709</v>
      </c>
    </row>
    <row r="21" spans="1:5">
      <c r="A21" s="272" t="s">
        <v>710</v>
      </c>
    </row>
    <row r="22" spans="1:5">
      <c r="A22" s="272" t="s">
        <v>711</v>
      </c>
    </row>
    <row r="23" spans="1:5">
      <c r="A23" t="s">
        <v>712</v>
      </c>
    </row>
    <row r="24" spans="1:5">
      <c r="A24" s="273" t="s">
        <v>715</v>
      </c>
      <c r="E24" t="s">
        <v>717</v>
      </c>
    </row>
    <row r="25" spans="1:5">
      <c r="A25" s="273" t="s">
        <v>716</v>
      </c>
      <c r="E25" t="s">
        <v>718</v>
      </c>
    </row>
    <row r="26" spans="1:5">
      <c r="C26" t="s">
        <v>722</v>
      </c>
      <c r="E26" t="s">
        <v>721</v>
      </c>
    </row>
    <row r="27" spans="1:5">
      <c r="C27" t="s">
        <v>723</v>
      </c>
      <c r="E27" t="s">
        <v>720</v>
      </c>
    </row>
    <row r="28" spans="1:5">
      <c r="C28" t="s">
        <v>724</v>
      </c>
      <c r="E28" t="s">
        <v>719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B28" sqref="B28"/>
    </sheetView>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314</v>
      </c>
      <c r="B7" s="79"/>
    </row>
    <row r="8" spans="1:3">
      <c r="A8" s="80" t="s">
        <v>187</v>
      </c>
      <c r="B8" s="79"/>
    </row>
    <row r="9" spans="1:3" ht="52">
      <c r="A9" s="88" t="s">
        <v>200</v>
      </c>
      <c r="B9" s="89" t="s">
        <v>203</v>
      </c>
      <c r="C9" s="131" t="s">
        <v>311</v>
      </c>
    </row>
    <row r="10" spans="1:3">
      <c r="A10" s="88" t="s">
        <v>328</v>
      </c>
      <c r="B10" s="89" t="s">
        <v>312</v>
      </c>
      <c r="C10" s="131" t="s">
        <v>313</v>
      </c>
    </row>
    <row r="11" spans="1:3">
      <c r="C11" s="131"/>
    </row>
    <row r="12" spans="1:3">
      <c r="A12" s="88" t="s">
        <v>201</v>
      </c>
      <c r="B12" s="89" t="s">
        <v>202</v>
      </c>
      <c r="C12" s="131" t="s">
        <v>310</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727</v>
      </c>
    </row>
    <row r="24" spans="1:2" ht="29">
      <c r="A24" s="132" t="s">
        <v>207</v>
      </c>
      <c r="B24" s="133" t="s">
        <v>315</v>
      </c>
    </row>
    <row r="25" spans="1:2" ht="29">
      <c r="A25" s="132" t="s">
        <v>224</v>
      </c>
      <c r="B25" s="133" t="s">
        <v>316</v>
      </c>
    </row>
    <row r="26" spans="1:2" ht="43.5">
      <c r="A26" s="132" t="s">
        <v>208</v>
      </c>
      <c r="B26" s="133" t="s">
        <v>209</v>
      </c>
    </row>
    <row r="27" spans="1:2" ht="43.5">
      <c r="A27" s="132" t="s">
        <v>210</v>
      </c>
      <c r="B27" s="133" t="s">
        <v>211</v>
      </c>
    </row>
    <row r="28" spans="1:2" ht="29">
      <c r="A28" s="132" t="s">
        <v>212</v>
      </c>
      <c r="B28" s="133" t="s">
        <v>213</v>
      </c>
    </row>
    <row r="29" spans="1:2" ht="29">
      <c r="A29" s="132" t="s">
        <v>214</v>
      </c>
      <c r="B29" s="133" t="s">
        <v>215</v>
      </c>
    </row>
    <row r="30" spans="1:2">
      <c r="A30" s="132" t="s">
        <v>216</v>
      </c>
      <c r="B30" s="133" t="s">
        <v>217</v>
      </c>
    </row>
    <row r="31" spans="1:2" ht="29">
      <c r="A31" s="132" t="s">
        <v>218</v>
      </c>
      <c r="B31" s="133" t="s">
        <v>317</v>
      </c>
    </row>
    <row r="32" spans="1:2" ht="29">
      <c r="A32" s="132" t="s">
        <v>219</v>
      </c>
      <c r="B32" s="133" t="s">
        <v>318</v>
      </c>
    </row>
    <row r="33" spans="1:2" ht="29">
      <c r="A33" s="132" t="s">
        <v>220</v>
      </c>
      <c r="B33" s="133" t="s">
        <v>221</v>
      </c>
    </row>
    <row r="34" spans="1:2" ht="43.5">
      <c r="A34" s="132" t="s">
        <v>222</v>
      </c>
      <c r="B34" s="133" t="s">
        <v>223</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626</v>
      </c>
    </row>
    <row r="3" spans="1:2">
      <c r="A3" s="242" t="s">
        <v>627</v>
      </c>
    </row>
    <row r="4" spans="1:2">
      <c r="A4" s="242" t="s">
        <v>628</v>
      </c>
    </row>
    <row r="5" spans="1:2">
      <c r="A5" s="242" t="s">
        <v>629</v>
      </c>
    </row>
    <row r="6" spans="1:2">
      <c r="A6" s="242" t="s">
        <v>630</v>
      </c>
    </row>
    <row r="7" spans="1:2">
      <c r="A7" s="242" t="s">
        <v>631</v>
      </c>
    </row>
    <row r="8" spans="1:2">
      <c r="A8" s="242" t="s">
        <v>632</v>
      </c>
    </row>
    <row r="9" spans="1:2">
      <c r="A9" s="242" t="s">
        <v>633</v>
      </c>
    </row>
    <row r="10" spans="1:2">
      <c r="A10" s="242" t="s">
        <v>647</v>
      </c>
    </row>
    <row r="11" spans="1:2" ht="15" thickBot="1">
      <c r="A11" s="242" t="s">
        <v>634</v>
      </c>
    </row>
    <row r="12" spans="1:2">
      <c r="A12" s="279" t="s">
        <v>301</v>
      </c>
      <c r="B12" s="243" t="s">
        <v>635</v>
      </c>
    </row>
    <row r="13" spans="1:2" ht="29">
      <c r="A13" s="280"/>
      <c r="B13" s="244" t="s">
        <v>636</v>
      </c>
    </row>
    <row r="14" spans="1:2" ht="44" thickBot="1">
      <c r="A14" s="281"/>
      <c r="B14" s="245" t="s">
        <v>637</v>
      </c>
    </row>
    <row r="15" spans="1:2" ht="29.5" thickBot="1">
      <c r="A15" s="247" t="s">
        <v>120</v>
      </c>
      <c r="B15" s="245" t="s">
        <v>638</v>
      </c>
    </row>
    <row r="16" spans="1:2" ht="15" thickBot="1">
      <c r="A16" s="247" t="s">
        <v>300</v>
      </c>
      <c r="B16" s="245" t="s">
        <v>639</v>
      </c>
    </row>
    <row r="17" spans="1:2" ht="15" thickBot="1">
      <c r="A17" s="247" t="s">
        <v>299</v>
      </c>
      <c r="B17" s="245" t="s">
        <v>640</v>
      </c>
    </row>
    <row r="18" spans="1:2" ht="15" thickBot="1">
      <c r="A18" s="247" t="s">
        <v>298</v>
      </c>
      <c r="B18" s="245" t="s">
        <v>641</v>
      </c>
    </row>
    <row r="19" spans="1:2" ht="15" thickBot="1">
      <c r="A19" s="248" t="s">
        <v>297</v>
      </c>
      <c r="B19" s="244" t="s">
        <v>642</v>
      </c>
    </row>
    <row r="20" spans="1:2" ht="15" thickBot="1">
      <c r="A20" s="249" t="s">
        <v>296</v>
      </c>
      <c r="B20" s="246" t="s">
        <v>643</v>
      </c>
    </row>
    <row r="21" spans="1:2">
      <c r="A21" s="242"/>
      <c r="B21" s="250"/>
    </row>
    <row r="22" spans="1:2">
      <c r="A22" s="242" t="s">
        <v>656</v>
      </c>
    </row>
    <row r="23" spans="1:2">
      <c r="A23" s="242" t="s">
        <v>644</v>
      </c>
    </row>
    <row r="24" spans="1:2">
      <c r="A24" s="242" t="s">
        <v>645</v>
      </c>
    </row>
    <row r="25" spans="1:2">
      <c r="A25" s="242" t="s">
        <v>646</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477</v>
      </c>
      <c r="B2" s="200"/>
      <c r="C2" s="200"/>
      <c r="D2" s="199" t="s">
        <v>68</v>
      </c>
      <c r="E2" s="199" t="s">
        <v>43</v>
      </c>
    </row>
    <row r="3" spans="1:5" ht="23">
      <c r="A3" s="207" t="s">
        <v>442</v>
      </c>
      <c r="B3" s="196" t="s">
        <v>445</v>
      </c>
      <c r="D3" s="201" t="s">
        <v>472</v>
      </c>
      <c r="E3" s="193" t="s">
        <v>446</v>
      </c>
    </row>
    <row r="4" spans="1:5" ht="23">
      <c r="A4" s="208" t="s">
        <v>443</v>
      </c>
      <c r="B4" s="192"/>
      <c r="D4" s="202" t="s">
        <v>473</v>
      </c>
      <c r="E4" s="193" t="s">
        <v>444</v>
      </c>
    </row>
    <row r="5" spans="1:5" ht="34.5">
      <c r="A5" s="208" t="s">
        <v>435</v>
      </c>
      <c r="B5" s="192" t="s">
        <v>432</v>
      </c>
      <c r="D5" s="203" t="s">
        <v>472</v>
      </c>
      <c r="E5" s="197" t="s">
        <v>447</v>
      </c>
    </row>
    <row r="6" spans="1:5" ht="34.5">
      <c r="A6" s="208" t="s">
        <v>436</v>
      </c>
      <c r="B6" s="192" t="s">
        <v>433</v>
      </c>
      <c r="C6" s="195" t="str">
        <f>$B$5&amp;"/"&amp;B6&amp;"/"</f>
        <v>api.sundaya.com/energy/hse/</v>
      </c>
      <c r="D6" s="203" t="s">
        <v>472</v>
      </c>
      <c r="E6" s="197" t="s">
        <v>448</v>
      </c>
    </row>
    <row r="7" spans="1:5" ht="34.5">
      <c r="A7" s="208" t="s">
        <v>437</v>
      </c>
      <c r="B7" s="192"/>
      <c r="D7" s="203" t="s">
        <v>474</v>
      </c>
      <c r="E7" s="197" t="s">
        <v>449</v>
      </c>
    </row>
    <row r="8" spans="1:5" ht="23">
      <c r="A8" s="208" t="s">
        <v>438</v>
      </c>
      <c r="B8" s="192"/>
      <c r="D8" s="203" t="s">
        <v>474</v>
      </c>
      <c r="E8" s="197" t="s">
        <v>450</v>
      </c>
    </row>
    <row r="9" spans="1:5" ht="23">
      <c r="A9" s="208" t="s">
        <v>439</v>
      </c>
      <c r="B9" s="194"/>
      <c r="D9" s="203" t="s">
        <v>474</v>
      </c>
      <c r="E9" s="197" t="s">
        <v>451</v>
      </c>
    </row>
    <row r="10" spans="1:5">
      <c r="A10" s="208" t="s">
        <v>440</v>
      </c>
      <c r="B10" s="194"/>
      <c r="D10" s="202" t="s">
        <v>475</v>
      </c>
      <c r="E10" s="190" t="s">
        <v>452</v>
      </c>
    </row>
    <row r="11" spans="1:5" outlineLevel="1">
      <c r="A11" s="209"/>
      <c r="B11" s="192" t="s">
        <v>336</v>
      </c>
      <c r="C11" s="194" t="str">
        <f>C6&amp;"week"</f>
        <v>api.sundaya.com/energy/hse/week</v>
      </c>
      <c r="D11" s="204"/>
    </row>
    <row r="12" spans="1:5" outlineLevel="1">
      <c r="A12" s="209"/>
      <c r="B12" s="192" t="s">
        <v>434</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436</v>
      </c>
      <c r="B14" s="192" t="s">
        <v>333</v>
      </c>
      <c r="C14" s="195" t="str">
        <f>$B$5&amp;"/"&amp;B14&amp;"/"</f>
        <v>api.sundaya.com/energy/harvest/</v>
      </c>
      <c r="D14" s="205"/>
    </row>
    <row r="15" spans="1:5" outlineLevel="1">
      <c r="A15" s="209"/>
      <c r="B15" s="192" t="s">
        <v>142</v>
      </c>
      <c r="C15" s="194" t="str">
        <f>$C$14&amp;B15</f>
        <v>api.sundaya.com/energy/harvest/log</v>
      </c>
      <c r="D15" s="204"/>
    </row>
    <row r="16" spans="1:5" outlineLevel="1">
      <c r="A16" s="209" t="s">
        <v>436</v>
      </c>
      <c r="B16" s="192" t="s">
        <v>334</v>
      </c>
      <c r="C16" s="195" t="str">
        <f>$B$5&amp;"/"&amp;B16&amp;"/"</f>
        <v>api.sundaya.com/energy/store/</v>
      </c>
      <c r="D16" s="205"/>
    </row>
    <row r="17" spans="1:5" outlineLevel="1">
      <c r="A17" s="209" t="s">
        <v>436</v>
      </c>
      <c r="B17" s="192" t="s">
        <v>335</v>
      </c>
      <c r="C17" s="195" t="str">
        <f>$B$5&amp;"/"&amp;B17&amp;"/"</f>
        <v>api.sundaya.com/energy/enjoy/</v>
      </c>
      <c r="D17" s="205"/>
    </row>
    <row r="18" spans="1:5">
      <c r="A18" s="208" t="s">
        <v>441</v>
      </c>
      <c r="D18" s="202" t="s">
        <v>476</v>
      </c>
      <c r="E18" s="189" t="s">
        <v>453</v>
      </c>
    </row>
    <row r="19" spans="1:5" ht="23">
      <c r="A19" s="210" t="s">
        <v>454</v>
      </c>
      <c r="D19" s="202" t="s">
        <v>455</v>
      </c>
      <c r="E19" s="197" t="s">
        <v>456</v>
      </c>
    </row>
    <row r="20" spans="1:5" ht="23">
      <c r="A20" s="210" t="s">
        <v>457</v>
      </c>
      <c r="D20" s="202" t="s">
        <v>458</v>
      </c>
      <c r="E20" s="197" t="s">
        <v>459</v>
      </c>
    </row>
    <row r="21" spans="1:5">
      <c r="A21" s="210" t="s">
        <v>460</v>
      </c>
      <c r="D21" s="202" t="s">
        <v>461</v>
      </c>
      <c r="E21" s="197" t="s">
        <v>462</v>
      </c>
    </row>
    <row r="22" spans="1:5" ht="34.5">
      <c r="A22" s="210" t="s">
        <v>463</v>
      </c>
      <c r="D22" s="206" t="s">
        <v>464</v>
      </c>
      <c r="E22" s="197" t="s">
        <v>465</v>
      </c>
    </row>
    <row r="23" spans="1:5" ht="46">
      <c r="A23" s="210" t="s">
        <v>466</v>
      </c>
      <c r="D23" s="206" t="s">
        <v>467</v>
      </c>
      <c r="E23" s="197" t="s">
        <v>468</v>
      </c>
    </row>
    <row r="24" spans="1:5">
      <c r="A24" s="210" t="s">
        <v>469</v>
      </c>
      <c r="D24" s="202" t="s">
        <v>470</v>
      </c>
      <c r="E24" s="197" t="s">
        <v>471</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548</v>
      </c>
      <c r="B1" s="216"/>
      <c r="C1" s="216"/>
      <c r="D1" s="216"/>
      <c r="E1" s="216"/>
      <c r="F1" s="216"/>
      <c r="G1" s="216"/>
      <c r="H1" s="216"/>
      <c r="I1" s="216"/>
      <c r="J1" s="216"/>
      <c r="K1" s="216"/>
      <c r="L1" s="216"/>
      <c r="M1" s="216"/>
      <c r="N1" s="216"/>
      <c r="O1" s="216"/>
      <c r="P1" s="216"/>
      <c r="Q1" s="216"/>
      <c r="R1" s="216"/>
    </row>
    <row r="2" spans="1:18">
      <c r="A2" t="s">
        <v>545</v>
      </c>
    </row>
    <row r="3" spans="1:18">
      <c r="A3" t="s">
        <v>546</v>
      </c>
    </row>
    <row r="4" spans="1:18" ht="174.5" customHeight="1">
      <c r="K4" s="215"/>
    </row>
    <row r="5" spans="1:18">
      <c r="A5" t="s">
        <v>544</v>
      </c>
    </row>
    <row r="6" spans="1:18">
      <c r="A6" s="217" t="s">
        <v>549</v>
      </c>
    </row>
    <row r="7" spans="1:18">
      <c r="A7" s="217" t="s">
        <v>550</v>
      </c>
    </row>
    <row r="8" spans="1:18">
      <c r="A8" s="217" t="s">
        <v>551</v>
      </c>
    </row>
    <row r="9" spans="1:18">
      <c r="A9" s="217" t="s">
        <v>552</v>
      </c>
    </row>
    <row r="10" spans="1:18">
      <c r="A10" s="217" t="s">
        <v>553</v>
      </c>
    </row>
    <row r="11" spans="1:18" ht="249" customHeight="1"/>
    <row r="13" spans="1:18" ht="15" thickBot="1">
      <c r="A13" s="216" t="s">
        <v>547</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11"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9" t="s">
        <v>556</v>
      </c>
      <c r="B38" s="32"/>
      <c r="C38" s="32"/>
    </row>
    <row r="39" spans="1:5" outlineLevel="1">
      <c r="A39" s="239" t="s">
        <v>666</v>
      </c>
      <c r="B39" s="32"/>
      <c r="C39" s="32"/>
    </row>
    <row r="40" spans="1:5" outlineLevel="1">
      <c r="A40" s="239" t="s">
        <v>665</v>
      </c>
      <c r="B40" s="32"/>
      <c r="C40" s="32"/>
    </row>
    <row r="41" spans="1:5" outlineLevel="1">
      <c r="A41" s="239" t="s">
        <v>557</v>
      </c>
      <c r="B41" s="32"/>
      <c r="C41" s="32"/>
    </row>
    <row r="42" spans="1:5" outlineLevel="1">
      <c r="A42" s="240"/>
      <c r="B42" s="32"/>
      <c r="C42" s="32"/>
    </row>
    <row r="43" spans="1:5" outlineLevel="1">
      <c r="A43" s="239" t="s">
        <v>558</v>
      </c>
      <c r="B43" s="32"/>
      <c r="C43" s="32"/>
    </row>
    <row r="44" spans="1:5" outlineLevel="1">
      <c r="A44" s="239" t="s">
        <v>559</v>
      </c>
      <c r="B44" s="32"/>
      <c r="C44" s="32"/>
    </row>
    <row r="45" spans="1:5" outlineLevel="1">
      <c r="A45" s="239" t="s">
        <v>560</v>
      </c>
      <c r="B45" s="32"/>
      <c r="C45" s="32"/>
    </row>
    <row r="46" spans="1:5" outlineLevel="1">
      <c r="A46" s="239" t="s">
        <v>561</v>
      </c>
      <c r="B46" s="32"/>
      <c r="C46" s="32"/>
    </row>
    <row r="47" spans="1:5" outlineLevel="1">
      <c r="A47" s="240"/>
      <c r="B47" s="32"/>
      <c r="C47" s="32"/>
    </row>
    <row r="48" spans="1:5" outlineLevel="1">
      <c r="A48" s="239" t="s">
        <v>562</v>
      </c>
      <c r="B48" s="32"/>
      <c r="C48" s="32"/>
    </row>
    <row r="50" spans="1:1" collapsed="1">
      <c r="A50" s="241" t="s">
        <v>611</v>
      </c>
    </row>
    <row r="51" spans="1:1" hidden="1" outlineLevel="1">
      <c r="A51" s="239" t="s">
        <v>564</v>
      </c>
    </row>
    <row r="52" spans="1:1" hidden="1" outlineLevel="1">
      <c r="A52" s="239" t="s">
        <v>565</v>
      </c>
    </row>
    <row r="53" spans="1:1" hidden="1" outlineLevel="1">
      <c r="A53" s="239" t="s">
        <v>566</v>
      </c>
    </row>
    <row r="54" spans="1:1" hidden="1" outlineLevel="1">
      <c r="A54" s="239" t="s">
        <v>567</v>
      </c>
    </row>
    <row r="55" spans="1:1" hidden="1" outlineLevel="1">
      <c r="A55" s="239" t="s">
        <v>568</v>
      </c>
    </row>
    <row r="56" spans="1:1" hidden="1" outlineLevel="1">
      <c r="A56" s="239" t="s">
        <v>569</v>
      </c>
    </row>
    <row r="57" spans="1:1" hidden="1" outlineLevel="1">
      <c r="A57" s="239" t="s">
        <v>570</v>
      </c>
    </row>
    <row r="58" spans="1:1" hidden="1" outlineLevel="1">
      <c r="A58" s="239" t="s">
        <v>571</v>
      </c>
    </row>
    <row r="59" spans="1:1" hidden="1" outlineLevel="1">
      <c r="A59" s="239" t="s">
        <v>568</v>
      </c>
    </row>
    <row r="60" spans="1:1" hidden="1" outlineLevel="1">
      <c r="A60" s="239" t="s">
        <v>572</v>
      </c>
    </row>
    <row r="61" spans="1:1" hidden="1" outlineLevel="1">
      <c r="A61" s="239" t="s">
        <v>573</v>
      </c>
    </row>
    <row r="62" spans="1:1" hidden="1" outlineLevel="1">
      <c r="A62" s="239" t="s">
        <v>574</v>
      </c>
    </row>
    <row r="63" spans="1:1" hidden="1" outlineLevel="1">
      <c r="A63" s="239" t="s">
        <v>575</v>
      </c>
    </row>
    <row r="64" spans="1:1" hidden="1" outlineLevel="1">
      <c r="A64" s="239" t="s">
        <v>576</v>
      </c>
    </row>
    <row r="65" spans="1:1" hidden="1" outlineLevel="1">
      <c r="A65" s="239" t="s">
        <v>577</v>
      </c>
    </row>
    <row r="66" spans="1:1" hidden="1" outlineLevel="1">
      <c r="A66" s="239" t="s">
        <v>578</v>
      </c>
    </row>
    <row r="67" spans="1:1" hidden="1" outlineLevel="1">
      <c r="A67" s="239" t="s">
        <v>579</v>
      </c>
    </row>
    <row r="68" spans="1:1" hidden="1" outlineLevel="1">
      <c r="A68" s="239" t="s">
        <v>580</v>
      </c>
    </row>
    <row r="69" spans="1:1" hidden="1" outlineLevel="1">
      <c r="A69" s="239" t="s">
        <v>581</v>
      </c>
    </row>
    <row r="70" spans="1:1" hidden="1" outlineLevel="1">
      <c r="A70" s="239" t="s">
        <v>582</v>
      </c>
    </row>
    <row r="71" spans="1:1" hidden="1" outlineLevel="1">
      <c r="A71" s="239" t="s">
        <v>583</v>
      </c>
    </row>
    <row r="72" spans="1:1" hidden="1" outlineLevel="1">
      <c r="A72" s="239" t="s">
        <v>584</v>
      </c>
    </row>
    <row r="73" spans="1:1" hidden="1" outlineLevel="1">
      <c r="A73" s="239" t="s">
        <v>573</v>
      </c>
    </row>
    <row r="74" spans="1:1" hidden="1" outlineLevel="1">
      <c r="A74" s="239" t="s">
        <v>585</v>
      </c>
    </row>
    <row r="75" spans="1:1" hidden="1" outlineLevel="1">
      <c r="A75" s="239" t="s">
        <v>575</v>
      </c>
    </row>
    <row r="76" spans="1:1" hidden="1" outlineLevel="1">
      <c r="A76" s="239" t="s">
        <v>586</v>
      </c>
    </row>
    <row r="77" spans="1:1" hidden="1" outlineLevel="1">
      <c r="A77" s="239" t="s">
        <v>587</v>
      </c>
    </row>
    <row r="78" spans="1:1" hidden="1" outlineLevel="1">
      <c r="A78" s="239" t="s">
        <v>578</v>
      </c>
    </row>
    <row r="79" spans="1:1" hidden="1" outlineLevel="1">
      <c r="A79" s="239" t="s">
        <v>579</v>
      </c>
    </row>
    <row r="80" spans="1:1" hidden="1" outlineLevel="1">
      <c r="A80" s="239" t="s">
        <v>588</v>
      </c>
    </row>
    <row r="81" spans="1:1" hidden="1" outlineLevel="1">
      <c r="A81" s="239" t="s">
        <v>589</v>
      </c>
    </row>
    <row r="82" spans="1:1" hidden="1" outlineLevel="1">
      <c r="A82" s="239" t="s">
        <v>582</v>
      </c>
    </row>
    <row r="83" spans="1:1" hidden="1" outlineLevel="1">
      <c r="A83" s="239" t="s">
        <v>583</v>
      </c>
    </row>
    <row r="84" spans="1:1" hidden="1" outlineLevel="1">
      <c r="A84" s="239" t="s">
        <v>584</v>
      </c>
    </row>
    <row r="85" spans="1:1" hidden="1" outlineLevel="1">
      <c r="A85" s="239" t="s">
        <v>573</v>
      </c>
    </row>
    <row r="86" spans="1:1" hidden="1" outlineLevel="1">
      <c r="A86" s="239" t="s">
        <v>590</v>
      </c>
    </row>
    <row r="87" spans="1:1" hidden="1" outlineLevel="1">
      <c r="A87" s="239" t="s">
        <v>575</v>
      </c>
    </row>
    <row r="88" spans="1:1" hidden="1" outlineLevel="1">
      <c r="A88" s="239" t="s">
        <v>591</v>
      </c>
    </row>
    <row r="89" spans="1:1" hidden="1" outlineLevel="1">
      <c r="A89" s="239" t="s">
        <v>592</v>
      </c>
    </row>
    <row r="90" spans="1:1" hidden="1" outlineLevel="1">
      <c r="A90" s="239" t="s">
        <v>578</v>
      </c>
    </row>
    <row r="91" spans="1:1" hidden="1" outlineLevel="1">
      <c r="A91" s="239" t="s">
        <v>579</v>
      </c>
    </row>
    <row r="92" spans="1:1" hidden="1" outlineLevel="1">
      <c r="A92" s="239" t="s">
        <v>593</v>
      </c>
    </row>
    <row r="93" spans="1:1" hidden="1" outlineLevel="1">
      <c r="A93" s="239" t="s">
        <v>594</v>
      </c>
    </row>
    <row r="94" spans="1:1" hidden="1" outlineLevel="1">
      <c r="A94" s="239" t="s">
        <v>582</v>
      </c>
    </row>
    <row r="95" spans="1:1" hidden="1" outlineLevel="1">
      <c r="A95" s="239" t="s">
        <v>595</v>
      </c>
    </row>
    <row r="96" spans="1:1" hidden="1" outlineLevel="1">
      <c r="A96" s="239" t="s">
        <v>571</v>
      </c>
    </row>
    <row r="97" spans="1:1" hidden="1" outlineLevel="1">
      <c r="A97" s="239" t="s">
        <v>568</v>
      </c>
    </row>
    <row r="98" spans="1:1" hidden="1" outlineLevel="1">
      <c r="A98" s="239" t="s">
        <v>596</v>
      </c>
    </row>
    <row r="99" spans="1:1" hidden="1" outlineLevel="1">
      <c r="A99" s="239" t="s">
        <v>597</v>
      </c>
    </row>
    <row r="100" spans="1:1" hidden="1" outlineLevel="1">
      <c r="A100" s="239" t="s">
        <v>575</v>
      </c>
    </row>
    <row r="101" spans="1:1" hidden="1" outlineLevel="1">
      <c r="A101" s="239" t="s">
        <v>598</v>
      </c>
    </row>
    <row r="102" spans="1:1" hidden="1" outlineLevel="1">
      <c r="A102" s="239" t="s">
        <v>582</v>
      </c>
    </row>
    <row r="103" spans="1:1" hidden="1" outlineLevel="1">
      <c r="A103" s="239" t="s">
        <v>599</v>
      </c>
    </row>
    <row r="104" spans="1:1" hidden="1" outlineLevel="1">
      <c r="A104" s="239" t="s">
        <v>571</v>
      </c>
    </row>
    <row r="105" spans="1:1" hidden="1" outlineLevel="1">
      <c r="A105" s="239" t="s">
        <v>568</v>
      </c>
    </row>
    <row r="106" spans="1:1" hidden="1" outlineLevel="1">
      <c r="A106" s="239" t="s">
        <v>600</v>
      </c>
    </row>
    <row r="107" spans="1:1" hidden="1" outlineLevel="1">
      <c r="A107" s="239" t="s">
        <v>601</v>
      </c>
    </row>
    <row r="108" spans="1:1" hidden="1" outlineLevel="1">
      <c r="A108" s="239" t="s">
        <v>602</v>
      </c>
    </row>
    <row r="109" spans="1:1" hidden="1" outlineLevel="1">
      <c r="A109" s="239" t="s">
        <v>603</v>
      </c>
    </row>
    <row r="110" spans="1:1" hidden="1" outlineLevel="1">
      <c r="A110" s="239" t="s">
        <v>604</v>
      </c>
    </row>
    <row r="111" spans="1:1" hidden="1" outlineLevel="1">
      <c r="A111" s="239" t="s">
        <v>605</v>
      </c>
    </row>
    <row r="112" spans="1:1" hidden="1" outlineLevel="1">
      <c r="A112" s="239" t="s">
        <v>606</v>
      </c>
    </row>
    <row r="113" spans="1:1" hidden="1" outlineLevel="1">
      <c r="A113" s="239" t="s">
        <v>607</v>
      </c>
    </row>
    <row r="114" spans="1:1" hidden="1" outlineLevel="1">
      <c r="A114" s="239" t="s">
        <v>608</v>
      </c>
    </row>
    <row r="115" spans="1:1" hidden="1" outlineLevel="1">
      <c r="A115" s="239" t="s">
        <v>609</v>
      </c>
    </row>
    <row r="116" spans="1:1" hidden="1" outlineLevel="1">
      <c r="A116" s="239" t="s">
        <v>182</v>
      </c>
    </row>
    <row r="118" spans="1:1" collapsed="1">
      <c r="A118" s="241" t="s">
        <v>612</v>
      </c>
    </row>
    <row r="119" spans="1:1" hidden="1" outlineLevel="1">
      <c r="A119" s="239" t="s">
        <v>564</v>
      </c>
    </row>
    <row r="120" spans="1:1" hidden="1" outlineLevel="1">
      <c r="A120" s="239" t="s">
        <v>565</v>
      </c>
    </row>
    <row r="121" spans="1:1" hidden="1" outlineLevel="1">
      <c r="A121" s="239" t="s">
        <v>566</v>
      </c>
    </row>
    <row r="122" spans="1:1" hidden="1" outlineLevel="1">
      <c r="A122" s="239" t="s">
        <v>567</v>
      </c>
    </row>
    <row r="123" spans="1:1" hidden="1" outlineLevel="1">
      <c r="A123" s="239" t="s">
        <v>568</v>
      </c>
    </row>
    <row r="124" spans="1:1" hidden="1" outlineLevel="1">
      <c r="A124" s="239" t="s">
        <v>569</v>
      </c>
    </row>
    <row r="125" spans="1:1" hidden="1" outlineLevel="1">
      <c r="A125" s="239" t="s">
        <v>613</v>
      </c>
    </row>
    <row r="126" spans="1:1" hidden="1" outlineLevel="1">
      <c r="A126" s="239" t="s">
        <v>614</v>
      </c>
    </row>
    <row r="127" spans="1:1" hidden="1" outlineLevel="1">
      <c r="A127" s="239" t="s">
        <v>615</v>
      </c>
    </row>
    <row r="128" spans="1:1" hidden="1" outlineLevel="1">
      <c r="A128" s="239" t="s">
        <v>571</v>
      </c>
    </row>
    <row r="129" spans="1:1" hidden="1" outlineLevel="1">
      <c r="A129" s="239" t="s">
        <v>568</v>
      </c>
    </row>
    <row r="130" spans="1:1" hidden="1" outlineLevel="1">
      <c r="A130" s="239" t="s">
        <v>572</v>
      </c>
    </row>
    <row r="131" spans="1:1" hidden="1" outlineLevel="1">
      <c r="A131" s="239" t="s">
        <v>573</v>
      </c>
    </row>
    <row r="132" spans="1:1" hidden="1" outlineLevel="1">
      <c r="A132" s="239" t="s">
        <v>574</v>
      </c>
    </row>
    <row r="133" spans="1:1" hidden="1" outlineLevel="1">
      <c r="A133" s="239" t="s">
        <v>575</v>
      </c>
    </row>
    <row r="134" spans="1:1" hidden="1" outlineLevel="1">
      <c r="A134" s="239" t="s">
        <v>576</v>
      </c>
    </row>
    <row r="135" spans="1:1" hidden="1" outlineLevel="1">
      <c r="A135" s="239" t="s">
        <v>577</v>
      </c>
    </row>
    <row r="136" spans="1:1" hidden="1" outlineLevel="1">
      <c r="A136" s="239" t="s">
        <v>578</v>
      </c>
    </row>
    <row r="137" spans="1:1" hidden="1" outlineLevel="1">
      <c r="A137" s="239" t="s">
        <v>579</v>
      </c>
    </row>
    <row r="138" spans="1:1" hidden="1" outlineLevel="1">
      <c r="A138" s="239" t="s">
        <v>580</v>
      </c>
    </row>
    <row r="139" spans="1:1" hidden="1" outlineLevel="1">
      <c r="A139" s="239" t="s">
        <v>581</v>
      </c>
    </row>
    <row r="140" spans="1:1" hidden="1" outlineLevel="1">
      <c r="A140" s="239" t="s">
        <v>582</v>
      </c>
    </row>
    <row r="141" spans="1:1" hidden="1" outlineLevel="1">
      <c r="A141" s="239" t="s">
        <v>599</v>
      </c>
    </row>
    <row r="142" spans="1:1" hidden="1" outlineLevel="1">
      <c r="A142" s="239" t="s">
        <v>616</v>
      </c>
    </row>
    <row r="143" spans="1:1" hidden="1" outlineLevel="1">
      <c r="A143" s="239" t="s">
        <v>609</v>
      </c>
    </row>
    <row r="144" spans="1:1" hidden="1" outlineLevel="1">
      <c r="A144" s="239" t="s">
        <v>182</v>
      </c>
    </row>
    <row r="147" spans="1:1" collapsed="1">
      <c r="A147" s="241"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9" t="s">
        <v>564</v>
      </c>
    </row>
    <row r="153" spans="1:1" hidden="1" outlineLevel="1">
      <c r="A153" s="239" t="s">
        <v>565</v>
      </c>
    </row>
    <row r="154" spans="1:1" hidden="1" outlineLevel="1">
      <c r="A154" s="239" t="s">
        <v>566</v>
      </c>
    </row>
    <row r="155" spans="1:1" hidden="1" outlineLevel="1">
      <c r="A155" s="239" t="s">
        <v>567</v>
      </c>
    </row>
    <row r="156" spans="1:1" hidden="1" outlineLevel="1">
      <c r="A156" s="239" t="s">
        <v>568</v>
      </c>
    </row>
    <row r="157" spans="1:1" hidden="1" outlineLevel="1">
      <c r="A157" s="239" t="s">
        <v>620</v>
      </c>
    </row>
    <row r="158" spans="1:1" hidden="1" outlineLevel="1">
      <c r="A158" s="239" t="s">
        <v>621</v>
      </c>
    </row>
    <row r="159" spans="1:1" hidden="1" outlineLevel="1">
      <c r="A159" s="239" t="s">
        <v>622</v>
      </c>
    </row>
    <row r="160" spans="1:1" hidden="1" outlineLevel="1">
      <c r="A160" s="239" t="s">
        <v>623</v>
      </c>
    </row>
    <row r="161" spans="1:1" hidden="1" outlineLevel="1">
      <c r="A161" s="239" t="s">
        <v>608</v>
      </c>
    </row>
    <row r="162" spans="1:1" hidden="1" outlineLevel="1">
      <c r="A162" s="239" t="s">
        <v>609</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2019-02-16T10:40:59Z</dcterms:modified>
</cp:coreProperties>
</file>