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F5C9AC09-5138-4FE7-9B4D-6B9067971DD8}" xr6:coauthVersionLast="43" xr6:coauthVersionMax="43" xr10:uidLastSave="{00000000-0000-0000-0000-000000000000}"/>
  <bookViews>
    <workbookView xWindow="-16320" yWindow="-120" windowWidth="16440" windowHeight="28590"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datasets!$H$1</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6" i="29" l="1"/>
  <c r="F55" i="29"/>
  <c r="F54" i="29"/>
  <c r="F53" i="29"/>
  <c r="F52" i="29"/>
  <c r="F51" i="29"/>
  <c r="F50" i="29"/>
  <c r="F49" i="29"/>
  <c r="F48" i="29"/>
  <c r="F47" i="29"/>
  <c r="F46" i="29"/>
  <c r="F45" i="29"/>
  <c r="F44" i="29"/>
  <c r="F43" i="29"/>
  <c r="F42" i="29"/>
  <c r="G56" i="29"/>
  <c r="G55" i="29"/>
  <c r="G54" i="29"/>
  <c r="G53" i="29"/>
  <c r="G52" i="29"/>
  <c r="G51" i="29"/>
  <c r="G50" i="29"/>
  <c r="G49" i="29"/>
  <c r="G48" i="29"/>
  <c r="G47" i="29"/>
  <c r="G46" i="29"/>
  <c r="G45" i="29"/>
  <c r="G44" i="29"/>
  <c r="G43" i="29"/>
  <c r="G42" i="29"/>
  <c r="G38" i="29"/>
  <c r="F38" i="29"/>
  <c r="G37" i="29"/>
  <c r="F37" i="29"/>
  <c r="G36" i="29"/>
  <c r="F36" i="29"/>
  <c r="G35" i="29"/>
  <c r="F35" i="29"/>
  <c r="G34" i="29"/>
  <c r="F34" i="29"/>
  <c r="G33" i="29"/>
  <c r="F33" i="29"/>
  <c r="G32" i="29"/>
  <c r="F32" i="29"/>
  <c r="G31" i="29"/>
  <c r="F31" i="29"/>
  <c r="G30" i="29"/>
  <c r="F30" i="29"/>
  <c r="G29" i="29"/>
  <c r="F29" i="29"/>
  <c r="G28" i="29"/>
  <c r="F28" i="29"/>
  <c r="G27" i="29"/>
  <c r="F27" i="29"/>
  <c r="G26" i="29"/>
  <c r="F26" i="29"/>
  <c r="G25" i="29"/>
  <c r="F25" i="29"/>
  <c r="G24" i="29"/>
  <c r="F24" i="29"/>
  <c r="G23" i="29"/>
  <c r="F23" i="29"/>
  <c r="G22" i="29"/>
  <c r="F22" i="29"/>
  <c r="G21" i="29"/>
  <c r="F21" i="29"/>
  <c r="G20" i="29"/>
  <c r="F20" i="29"/>
  <c r="G19" i="29"/>
  <c r="F19" i="29"/>
  <c r="G18" i="29"/>
  <c r="F18" i="29"/>
  <c r="G17" i="29"/>
  <c r="F17" i="29"/>
  <c r="G16" i="29"/>
  <c r="F16" i="29"/>
  <c r="G15" i="29"/>
  <c r="F15" i="29"/>
  <c r="G14" i="29"/>
  <c r="F14" i="29"/>
  <c r="G13" i="29"/>
  <c r="F13" i="29"/>
  <c r="G12" i="29"/>
  <c r="F12" i="29"/>
  <c r="G11" i="29"/>
  <c r="F11" i="29"/>
  <c r="E13" i="29" l="1"/>
  <c r="E44" i="29"/>
  <c r="D13" i="29"/>
  <c r="D11" i="29"/>
  <c r="D44" i="29"/>
  <c r="E42" i="29"/>
  <c r="D42" i="29"/>
  <c r="E11" i="29"/>
  <c r="J17" i="27"/>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C11" i="29" l="1"/>
  <c r="C9" i="29" s="1"/>
  <c r="C42" i="29"/>
  <c r="BA36" i="16"/>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<sst xmlns="http://schemas.openxmlformats.org/spreadsheetml/2006/main" count="2432" uniqueCount="1293">
  <si>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</si>
  <si>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</si>
  <si>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</si>
  <si>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</si>
  <si>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</si>
  <si>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</si>
  <si>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</si>
  <si>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</si>
  <si>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</si>
  <si>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</si>
  <si>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</si>
  <si>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</si>
  <si>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</si>
  <si>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</si>
  <si>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</si>
  <si>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</si>
  <si>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</si>
  <si>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</si>
  <si>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</si>
  <si>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</si>
  <si>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</si>
  <si>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</si>
  <si>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</si>
  <si>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</si>
  <si>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</si>
  <si>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</si>
  <si>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</si>
  <si>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</si>
  <si>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</si>
  <si>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</si>
  <si>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</si>
  <si>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</si>
  <si>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</si>
  <si>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</si>
  <si>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</si>
  <si>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</si>
  <si>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</si>
  <si>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</si>
  <si>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</si>
  <si>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</si>
  <si>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</si>
  <si>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</si>
  <si>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</si>
  <si>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</si>
  <si>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</si>
  <si>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</si>
  <si>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</si>
  <si>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</si>
  <si>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</si>
  <si>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</si>
  <si>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</si>
  <si>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</si>
  <si>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</si>
  <si>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</si>
  <si>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</si>
  <si>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</si>
  <si>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</si>
  <si>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</si>
  <si>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</si>
  <si>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</si>
  <si>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</si>
  <si>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</si>
  <si>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</si>
  <si>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</si>
  <si>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</si>
  <si>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</si>
  <si>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</si>
  <si>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</si>
  <si>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</si>
  <si>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</si>
  <si>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</si>
  <si>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</si>
  <si>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</si>
  <si>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</si>
  <si>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</si>
  <si>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</si>
  <si>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</si>
  <si>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</si>
  <si>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</si>
  <si>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</si>
  <si>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</si>
  <si>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</si>
  <si>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</si>
  <si>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</si>
  <si>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</si>
  <si>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</si>
  <si>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</si>
  <si>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</si>
  <si>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</si>
  <si>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</si>
  <si>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</si>
  <si>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</si>
  <si>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</si>
  <si>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</si>
  <si>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</si>
  <si>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</si>
  <si>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</si>
  <si>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</si>
  <si>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</si>
  <si>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</si>
  <si>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</si>
  <si>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</si>
  <si>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</si>
  <si>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</si>
  <si>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</si>
  <si>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</si>
  <si>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</si>
  <si>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</si>
  <si>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</si>
  <si>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</si>
  <si>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</si>
  <si>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</si>
  <si>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</si>
  <si>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</si>
  <si>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</si>
  <si>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</si>
  <si>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</si>
  <si>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</si>
  <si>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</si>
  <si>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</si>
  <si>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</si>
  <si>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</si>
  <si>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</si>
  <si>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</si>
  <si>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</si>
  <si>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</si>
  <si>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</si>
  <si>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</si>
  <si>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</si>
  <si>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</si>
  <si>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</si>
  <si>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</si>
  <si>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</si>
  <si>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</si>
  <si>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</si>
  <si>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</si>
  <si>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</si>
  <si>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</si>
  <si>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</si>
  <si>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</si>
  <si>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</si>
  <si>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</si>
  <si>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</si>
  <si>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</si>
  <si>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</si>
  <si>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</si>
  <si>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</si>
  <si>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</si>
  <si>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</si>
  <si>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</si>
  <si>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</si>
  <si>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</si>
  <si>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</si>
  <si>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</si>
  <si>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</si>
  <si>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</si>
  <si>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</si>
  <si>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</si>
  <si>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</si>
  <si>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</si>
  <si>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</si>
  <si>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</si>
  <si>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</si>
  <si>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</si>
  <si>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</si>
  <si>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</si>
  <si>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</si>
  <si>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</si>
  <si>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</si>
  <si>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</si>
  <si>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</si>
  <si>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</si>
  <si>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</si>
  <si>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</si>
  <si>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</si>
  <si>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</si>
  <si>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</si>
  <si>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</si>
  <si>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</si>
  <si>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</si>
  <si>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</si>
  <si>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</si>
  <si>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</si>
  <si>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</si>
  <si>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</si>
  <si>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</si>
  <si>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</si>
  <si>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</si>
  <si>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</si>
  <si>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</si>
  <si>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</si>
  <si>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</si>
  <si>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</si>
  <si>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</si>
  <si>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</si>
  <si>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</si>
  <si>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</si>
  <si>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</si>
  <si>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</si>
  <si>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</si>
  <si>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</si>
  <si>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</si>
  <si>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</si>
  <si>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</si>
  <si>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</si>
  <si>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</si>
  <si>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</si>
  <si>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</si>
  <si>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</si>
  <si>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</si>
  <si>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</si>
  <si>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</si>
  <si>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</si>
  <si>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</si>
  <si>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</si>
  <si>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</si>
  <si>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</si>
  <si>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</si>
  <si>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</si>
  <si>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</si>
  <si>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</si>
  <si>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</si>
  <si>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</si>
  <si>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</si>
  <si>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</si>
  <si>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</si>
  <si>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</si>
  <si>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</si>
  <si>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</si>
  <si>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</si>
  <si>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</si>
  <si>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</si>
  <si>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</si>
  <si>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</si>
  <si>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</si>
  <si>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</si>
  <si>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</si>
  <si>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</si>
  <si>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</si>
  <si>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</si>
  <si>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</si>
  <si>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</si>
  <si>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</si>
  <si>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</si>
  <si>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</si>
  <si>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</si>
  <si>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</si>
  <si>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</si>
  <si>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</si>
  <si>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</si>
  <si>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</si>
  <si>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</si>
  <si>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</si>
  <si>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</si>
  <si>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</si>
  <si>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</si>
  <si>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</si>
  <si>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</si>
  <si>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</si>
  <si>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</si>
  <si>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</si>
  <si>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</si>
  <si>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</si>
  <si>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</si>
  <si>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</si>
  <si>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</si>
  <si>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</si>
  <si>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</si>
  <si>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</si>
  <si>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</si>
  <si>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</si>
  <si>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</si>
  <si>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</si>
  <si>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</si>
  <si>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</si>
  <si>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</si>
  <si>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</si>
  <si>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</si>
  <si>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</si>
  <si>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</si>
  <si>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</si>
  <si>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</si>
  <si>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</si>
  <si>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</si>
  <si>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</si>
  <si>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</si>
  <si>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</si>
  <si>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</si>
  <si>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</si>
  <si>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</si>
  <si>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</si>
  <si>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</si>
  <si>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</si>
  <si>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</si>
  <si>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</si>
  <si>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</si>
  <si>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</si>
  <si>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</si>
  <si>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</si>
  <si>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</si>
  <si>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</si>
  <si>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</si>
  <si>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</si>
  <si>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</si>
  <si>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</si>
  <si>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</si>
  <si>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</si>
  <si>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</si>
  <si>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</si>
  <si>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</si>
  <si>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</si>
  <si>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</si>
  <si>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</si>
  <si>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</si>
  <si>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</si>
  <si>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</si>
  <si>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</si>
  <si>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</si>
  <si>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</si>
  <si>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</si>
  <si>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</si>
  <si>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</si>
  <si>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</si>
  <si>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</si>
  <si>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</si>
  <si>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</si>
  <si>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</si>
  <si>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</si>
  <si>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</si>
  <si>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</si>
  <si>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</si>
  <si>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</si>
  <si>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</si>
  <si>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</si>
  <si>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</si>
  <si>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</si>
  <si>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</si>
  <si>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</si>
  <si>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</si>
  <si>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</si>
  <si>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</si>
  <si>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</si>
  <si>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</si>
  <si>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</si>
  <si>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</si>
  <si>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</si>
  <si>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</si>
  <si>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</si>
  <si>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</si>
  <si>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</si>
  <si>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</si>
  <si>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</si>
  <si>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</si>
  <si>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</si>
  <si>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</si>
  <si>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</si>
  <si>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</si>
  <si>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</si>
  <si>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</si>
  <si>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</si>
  <si>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</si>
  <si>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</si>
  <si>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</si>
  <si>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</si>
  <si>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</si>
  <si>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</si>
  <si>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</si>
  <si>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</si>
  <si>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</si>
  <si>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</si>
  <si>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</si>
  <si>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</si>
  <si>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</si>
  <si>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</si>
  <si>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</si>
  <si>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</si>
  <si>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</si>
  <si>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</si>
  <si>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</si>
  <si>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</si>
  <si>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</si>
  <si>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</si>
  <si>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</si>
  <si>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</si>
  <si>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</si>
  <si>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</si>
  <si>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</si>
  <si>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</si>
  <si>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</si>
  <si>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</si>
  <si>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</si>
  <si>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</si>
  <si>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</si>
  <si>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</si>
  <si>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</si>
  <si>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</si>
  <si>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</si>
  <si>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</si>
  <si>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</si>
  <si>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</si>
  <si>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</si>
  <si>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</si>
  <si>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</si>
  <si>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</si>
  <si>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</si>
  <si>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</si>
  <si>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</si>
  <si>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</si>
  <si>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</si>
  <si>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</si>
  <si>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</si>
  <si>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</si>
  <si>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</si>
  <si>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</si>
  <si>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</si>
  <si>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</si>
  <si>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</si>
  <si>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</si>
  <si>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</si>
  <si>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</si>
  <si>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</si>
  <si>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</si>
  <si>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</si>
  <si>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</si>
  <si>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</si>
  <si>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</si>
  <si>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</si>
  <si>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</si>
  <si>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</si>
  <si>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</si>
  <si>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</si>
  <si>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</si>
  <si>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</si>
  <si>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</si>
  <si>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</si>
  <si>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</si>
  <si>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</si>
  <si>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</si>
  <si>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</si>
  <si>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</si>
  <si>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</si>
  <si>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</si>
  <si>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</si>
  <si>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</si>
  <si>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</si>
  <si>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</si>
  <si>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</si>
  <si>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</si>
  <si>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</si>
  <si>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</si>
  <si>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</si>
  <si>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</si>
  <si>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</si>
  <si>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</si>
  <si>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</si>
  <si>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</si>
  <si>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</si>
  <si>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</si>
  <si>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</si>
  <si>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</si>
  <si>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</si>
  <si>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</si>
  <si>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</si>
  <si>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</si>
  <si>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</si>
  <si>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</si>
  <si>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</si>
  <si>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</si>
  <si>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</si>
  <si>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</si>
  <si>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</si>
  <si>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</si>
  <si>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</si>
  <si>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</si>
  <si>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</si>
  <si>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</si>
  <si>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</si>
  <si>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</si>
  <si>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</si>
  <si>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</si>
  <si>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</si>
  <si>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</si>
  <si>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</si>
  <si>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</si>
  <si>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</si>
  <si>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</si>
  <si>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</si>
  <si>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</si>
  <si>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</si>
  <si>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</si>
  <si>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</si>
  <si>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</si>
  <si>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</si>
  <si>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</si>
  <si>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</si>
  <si>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</si>
  <si>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</si>
  <si>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</si>
  <si>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</si>
  <si>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</si>
  <si>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</si>
  <si>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</si>
  <si>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</si>
  <si>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</si>
  <si>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</si>
  <si>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</si>
  <si>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</si>
  <si>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</si>
  <si>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</si>
  <si>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</si>
  <si>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</si>
  <si>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</si>
  <si>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</si>
  <si>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</si>
  <si>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</si>
  <si>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</si>
  <si>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</si>
  <si>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</si>
  <si>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</si>
  <si>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</si>
  <si>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</si>
  <si>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</si>
  <si>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</si>
  <si>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</si>
  <si>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</si>
  <si>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</si>
  <si>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</si>
  <si>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</si>
  <si>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</si>
  <si>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</si>
  <si>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</si>
  <si>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</si>
  <si>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</si>
  <si>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</si>
  <si>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</si>
  <si>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</si>
  <si>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</si>
  <si>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</si>
  <si>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</si>
  <si>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</si>
  <si>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</si>
  <si>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</si>
  <si>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</si>
  <si>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</si>
  <si>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</si>
  <si>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</si>
  <si>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</si>
  <si>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</si>
  <si>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</si>
  <si>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</si>
  <si>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</si>
  <si>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</si>
  <si>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</si>
  <si>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</si>
  <si>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</si>
  <si>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</si>
  <si>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</si>
  <si>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</si>
  <si>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</si>
  <si>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</si>
  <si>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</si>
  <si>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</si>
  <si>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</si>
  <si>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</si>
  <si>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</si>
  <si>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</si>
  <si>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</si>
  <si>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</si>
  <si>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</si>
  <si>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</si>
  <si>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</si>
  <si>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</si>
  <si>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</si>
  <si>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</si>
  <si>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</si>
  <si>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</si>
  <si>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</si>
  <si>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</si>
  <si>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</si>
  <si>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</si>
  <si>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</si>
  <si>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</si>
  <si>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</si>
  <si>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</si>
  <si>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</si>
  <si>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</si>
  <si>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</si>
  <si>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</si>
  <si>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</si>
  <si>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</si>
  <si>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</si>
  <si>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</si>
  <si>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</si>
  <si>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</si>
  <si>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</si>
  <si>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</si>
  <si>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</si>
  <si>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</si>
  <si>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</si>
  <si>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</si>
  <si>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</si>
  <si>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</si>
  <si>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</si>
  <si>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</si>
  <si>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</si>
  <si>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</si>
  <si>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</si>
  <si>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</si>
  <si>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</si>
  <si>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</si>
  <si>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</si>
  <si>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</si>
  <si>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</si>
  <si>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</si>
  <si>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</si>
  <si>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</si>
  <si>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</si>
  <si>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</si>
  <si>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</si>
  <si>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</si>
  <si>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</si>
  <si>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</si>
  <si>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</si>
  <si>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</si>
  <si>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</si>
  <si>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</si>
  <si>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</si>
  <si>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</si>
  <si>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</si>
  <si>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</si>
  <si>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</si>
  <si>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</si>
  <si>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</si>
  <si>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</si>
  <si>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</si>
  <si>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</si>
  <si>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</si>
  <si>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</si>
  <si>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</si>
  <si>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</si>
  <si>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</si>
  <si>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</si>
  <si>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</si>
  <si>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</si>
  <si>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</si>
  <si>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</si>
  <si>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</si>
  <si>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</si>
  <si>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</si>
  <si>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</si>
  <si>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</si>
  <si>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</si>
  <si>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</si>
  <si>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</si>
  <si>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</si>
  <si>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</si>
  <si>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</si>
  <si>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</si>
  <si>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</si>
  <si>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</si>
  <si>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</si>
  <si>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</si>
  <si>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</si>
  <si>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</si>
  <si>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</si>
  <si>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</si>
  <si>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</si>
  <si>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</si>
  <si>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</si>
  <si>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</si>
  <si>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</si>
  <si>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</si>
  <si>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</si>
  <si>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</si>
  <si>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</si>
  <si>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</si>
  <si>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</si>
  <si>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</si>
  <si>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</si>
  <si>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</si>
  <si>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</si>
  <si>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</si>
  <si>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</si>
  <si>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</si>
  <si>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</si>
  <si>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</si>
  <si>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</si>
  <si>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</si>
  <si>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</si>
  <si>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</si>
  <si>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</si>
  <si>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</si>
  <si>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</si>
  <si>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</si>
  <si>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</si>
  <si>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</si>
  <si>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</si>
  <si>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</si>
  <si>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</si>
  <si>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</si>
  <si>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</si>
  <si>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</si>
  <si>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</si>
  <si>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</si>
  <si>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</si>
  <si>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</si>
  <si>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</si>
  <si>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</si>
  <si>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</si>
  <si>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</si>
  <si>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</si>
  <si>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</si>
  <si>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</si>
  <si>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</si>
  <si>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</si>
  <si>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</si>
  <si>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</si>
  <si>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</si>
  <si>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</si>
  <si>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</si>
  <si>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</si>
  <si>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</si>
  <si>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</si>
  <si>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</si>
  <si>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</si>
  <si>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</si>
  <si>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</si>
  <si>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</si>
  <si>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</si>
  <si>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</si>
  <si>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</si>
  <si>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</si>
  <si>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</si>
  <si>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</si>
  <si>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</si>
  <si>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</si>
  <si>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</si>
  <si>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</si>
  <si>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</si>
  <si>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</si>
  <si>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</si>
  <si>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</si>
  <si>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</si>
  <si>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</si>
  <si>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</si>
  <si>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</si>
  <si>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</si>
  <si>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</si>
  <si>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</si>
  <si>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</si>
  <si>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</si>
  <si>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</si>
  <si>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</si>
  <si>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</si>
  <si>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</si>
  <si>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</si>
  <si>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</si>
  <si>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</si>
  <si>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</si>
  <si>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</si>
  <si>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</si>
  <si>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</si>
  <si>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</si>
  <si>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</si>
  <si>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</si>
  <si>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</si>
  <si>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</si>
  <si>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</si>
  <si>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</si>
  <si>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</si>
  <si>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</si>
  <si>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</si>
  <si>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</si>
  <si>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</si>
  <si>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</si>
  <si>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</si>
  <si>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</si>
  <si>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</si>
  <si>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</si>
  <si>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</si>
  <si>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</si>
  <si>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</si>
  <si>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</si>
  <si>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</si>
  <si>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</si>
  <si>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</si>
  <si>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</si>
  <si>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</si>
  <si>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</si>
  <si>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</si>
  <si>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</si>
  <si>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</si>
  <si>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</si>
  <si>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</si>
  <si>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</si>
  <si>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</si>
  <si>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</si>
  <si>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</si>
  <si>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</si>
  <si>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</si>
  <si>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</si>
  <si>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</si>
  <si>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</si>
  <si>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</si>
  <si>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</si>
  <si>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</si>
  <si>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</si>
  <si>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</si>
  <si>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</si>
  <si>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</si>
  <si>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</si>
  <si>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</si>
  <si>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</si>
  <si>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</si>
  <si>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</si>
  <si>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</si>
  <si>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</si>
  <si>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</si>
  <si>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</si>
  <si>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</si>
  <si>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</si>
  <si>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</si>
  <si>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</si>
  <si>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</si>
  <si>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</si>
  <si>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</si>
  <si>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</si>
  <si>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</si>
  <si>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</si>
  <si>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</si>
  <si>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</si>
  <si>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</si>
  <si>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</si>
  <si>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</si>
  <si>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</si>
  <si>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</si>
  <si>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</si>
  <si>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</si>
  <si>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</si>
  <si>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</si>
  <si>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</si>
  <si>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</si>
  <si>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</si>
  <si>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</si>
  <si>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</si>
  <si>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</si>
  <si>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</si>
  <si>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</si>
  <si>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</si>
  <si>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</si>
  <si>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</si>
  <si>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</si>
  <si>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</si>
  <si>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</si>
  <si>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</si>
  <si>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</si>
  <si>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</si>
  <si>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</si>
  <si>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</si>
  <si>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</si>
  <si>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</si>
  <si>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</si>
  <si>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</si>
  <si>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</si>
  <si>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</si>
  <si>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</si>
  <si>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</si>
  <si>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</si>
  <si>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</si>
  <si>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</si>
  <si>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</si>
  <si>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</si>
  <si>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</si>
  <si>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</si>
  <si>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</si>
  <si>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</si>
  <si>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</si>
  <si>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</si>
  <si>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</si>
  <si>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</si>
  <si>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</si>
  <si>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</si>
  <si>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</si>
  <si>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</si>
  <si>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</si>
  <si>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</si>
  <si>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</si>
  <si>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</si>
  <si>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</si>
  <si>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</si>
  <si>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</si>
  <si>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</si>
  <si>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</si>
  <si>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</si>
  <si>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</si>
  <si>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</si>
  <si>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</si>
  <si>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</si>
  <si>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</si>
  <si>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</si>
  <si>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</si>
  <si>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</si>
  <si>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</si>
  <si>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</si>
  <si>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</si>
  <si>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</si>
  <si>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</si>
  <si>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</si>
  <si>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</si>
  <si>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</si>
  <si>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</si>
  <si>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</si>
  <si>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</si>
  <si>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</si>
  <si>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</si>
  <si>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</si>
  <si>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</si>
  <si>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</si>
  <si>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</si>
  <si>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</si>
  <si>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</si>
  <si>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</si>
  <si>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</si>
  <si>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</si>
  <si>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</si>
  <si>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</si>
  <si>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</si>
  <si>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</si>
  <si>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</si>
  <si>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</si>
  <si>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</si>
  <si>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</si>
  <si>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</si>
  <si>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</si>
  <si>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</si>
  <si>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</si>
  <si>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</si>
  <si>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</si>
  <si>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</si>
  <si>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</si>
  <si>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</si>
  <si>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</si>
  <si>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</si>
  <si>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</si>
  <si>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</si>
  <si>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</si>
  <si>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</si>
  <si>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</si>
  <si>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</si>
  <si>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</si>
  <si>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</si>
  <si>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</si>
  <si>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</si>
  <si>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</si>
  <si>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</si>
  <si>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</si>
  <si>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</si>
  <si>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</si>
  <si>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</si>
  <si>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</si>
  <si>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</si>
  <si>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</si>
  <si>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</si>
  <si>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</si>
  <si>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</si>
  <si>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</si>
  <si>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</si>
  <si>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</si>
  <si>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</si>
  <si>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</si>
  <si>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</si>
  <si>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</si>
  <si>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</si>
  <si>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</si>
  <si>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</si>
  <si>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</si>
  <si>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</si>
  <si>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</si>
  <si>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</si>
  <si>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</si>
  <si>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</si>
  <si>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</si>
  <si>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</si>
  <si>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</si>
  <si>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</si>
  <si>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</si>
  <si>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</si>
  <si>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</si>
  <si>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</si>
  <si>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</si>
  <si>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</si>
  <si>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</si>
  <si>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</si>
  <si>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</si>
  <si>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</si>
  <si>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</si>
  <si>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</si>
  <si>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</si>
  <si>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</si>
  <si>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</si>
  <si>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</si>
  <si>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</si>
  <si>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</si>
  <si>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</si>
  <si>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</si>
  <si>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</si>
  <si>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</si>
  <si>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</si>
  <si>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</si>
  <si>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</si>
  <si>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</si>
  <si>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</si>
  <si>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</si>
  <si>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</si>
  <si>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</si>
  <si>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</si>
  <si>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</si>
  <si>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</si>
  <si>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</si>
  <si>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</si>
  <si>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</si>
  <si>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</si>
  <si>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</si>
  <si>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</si>
  <si>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</si>
  <si>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</si>
  <si>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</si>
  <si>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</si>
  <si>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</si>
  <si>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</si>
  <si>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</si>
  <si>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</si>
  <si>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</si>
  <si>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</si>
  <si>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</si>
  <si>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</si>
  <si>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</si>
  <si>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</si>
  <si>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</si>
  <si>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</si>
  <si>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</si>
  <si>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</si>
  <si>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</si>
  <si>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</si>
  <si>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</si>
  <si>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</si>
  <si>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</si>
  <si>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</si>
  <si>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</si>
  <si>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</si>
  <si>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</si>
  <si>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</si>
  <si>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</si>
  <si>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</si>
  <si>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</si>
  <si>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</si>
  <si>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</si>
  <si>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</si>
  <si>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</si>
  <si>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</si>
  <si>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</si>
  <si>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</si>
  <si>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</si>
  <si>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</si>
  <si>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</si>
  <si>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</si>
  <si>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</si>
  <si>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</si>
  <si>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</si>
  <si>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</si>
  <si>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</si>
  <si>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</si>
  <si>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</si>
  <si>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</si>
  <si>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</si>
  <si>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</si>
  <si>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</si>
  <si>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</si>
  <si>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</si>
  <si>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</si>
  <si>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</si>
  <si>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</si>
  <si>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</si>
  <si>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</si>
  <si>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</si>
  <si>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</si>
  <si>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</si>
  <si>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</si>
  <si>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</si>
  <si>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</si>
  <si>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</si>
  <si>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</si>
  <si>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</si>
  <si>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</si>
  <si>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</si>
  <si>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</si>
  <si>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</si>
  <si>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</si>
  <si>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</si>
  <si>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</si>
  <si>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</si>
  <si>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</si>
  <si>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</si>
  <si>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</si>
  <si>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</si>
  <si>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</si>
  <si>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</si>
  <si>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</si>
  <si>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</si>
  <si>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</si>
  <si>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</si>
  <si>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</si>
  <si>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</si>
  <si>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</si>
  <si>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</si>
  <si>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</si>
  <si>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</si>
  <si>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</si>
  <si>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</si>
  <si>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</si>
  <si>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</si>
  <si>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</si>
  <si>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</si>
  <si>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</si>
  <si>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</si>
  <si>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</si>
  <si>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</si>
  <si>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</si>
  <si>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</si>
  <si>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</si>
  <si>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</si>
  <si>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</si>
  <si>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</si>
  <si>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</si>
  <si>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</si>
  <si>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</si>
  <si>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</si>
  <si>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</si>
  <si>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</si>
  <si>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</si>
  <si>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</si>
  <si>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</si>
  <si>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</si>
  <si>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</si>
  <si>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</si>
  <si>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</si>
  <si>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</si>
  <si>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</si>
  <si>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</si>
  <si>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</si>
  <si>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</si>
  <si>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</si>
  <si>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</si>
  <si>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</si>
  <si>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</si>
  <si>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</si>
  <si>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</si>
  <si>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</si>
  <si>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</si>
  <si>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</si>
  <si>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</si>
  <si>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</si>
  <si>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</si>
  <si>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</si>
  <si>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</si>
  <si>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</si>
  <si>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</si>
  <si>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</si>
  <si>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</si>
  <si>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</si>
  <si>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</si>
  <si>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</si>
  <si>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</si>
  <si>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</si>
  <si>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</si>
  <si>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</si>
  <si>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</si>
  <si>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</si>
  <si>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</si>
  <si>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</si>
  <si>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</si>
  <si>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</si>
  <si>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</si>
  <si>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</si>
  <si>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</si>
  <si>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</si>
  <si>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</si>
  <si>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</si>
  <si>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</si>
  <si>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</si>
  <si>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</si>
  <si>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</si>
  <si>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</si>
  <si>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</si>
  <si>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</si>
  <si>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</si>
  <si>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</si>
  <si>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</si>
  <si>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</si>
  <si>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</si>
  <si>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</si>
  <si>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</si>
  <si>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PMS</t>
  </si>
  <si>
    <t>MPPT</t>
  </si>
  <si>
    <t>PACK</t>
  </si>
  <si>
    <t>cellblock</t>
  </si>
  <si>
    <t>pack</t>
  </si>
  <si>
    <t xml:space="preserve">20p </t>
  </si>
  <si>
    <t>14s cellblocks</t>
  </si>
  <si>
    <t>js</t>
  </si>
  <si>
    <t>12p packs</t>
  </si>
  <si>
    <t>RACK</t>
  </si>
  <si>
    <t>slotRack</t>
  </si>
  <si>
    <t>idRack</t>
  </si>
  <si>
    <t>BTS battery voltage (lvd2). Cuts off and reports 0v if battery SoC &lt; 40%</t>
  </si>
  <si>
    <t>VSAT battery voltage (lvd1). Cuts off and reports 0v if battery SoC &lt; 40%</t>
  </si>
  <si>
    <t>BATTERY</t>
  </si>
  <si>
    <t>LOAD</t>
  </si>
  <si>
    <t>how often does this set of data change</t>
  </si>
  <si>
    <t>can this be called load 1 load 2 instead of vsat and bts</t>
  </si>
  <si>
    <t>the controller's device Identifier (MPTT or inverter)</t>
  </si>
  <si>
    <t>pv string voltage. currently upto 4 strings per controller are supported. In future each string will have a dedicated controller.</t>
  </si>
  <si>
    <t>mandatory if installed</t>
  </si>
  <si>
    <t>INVERTER</t>
  </si>
  <si>
    <t>Device Type</t>
  </si>
  <si>
    <t>deviceId</t>
  </si>
  <si>
    <t>Header</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</si>
  <si>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</si>
  <si>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</si>
  <si>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</si>
  <si>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</si>
  <si>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</si>
  <si>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</si>
  <si>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</si>
  <si>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</si>
  <si>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</si>
  <si>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</si>
  <si>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</si>
  <si>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</si>
  <si>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</si>
  <si>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</si>
  <si>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</si>
  <si>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</si>
  <si>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</si>
  <si>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</si>
  <si>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attr.</t>
  </si>
  <si>
    <t>total bytes</t>
  </si>
  <si>
    <t>per pack</t>
  </si>
  <si>
    <t>packVolts</t>
  </si>
  <si>
    <t>packAmps</t>
  </si>
  <si>
    <t>CELL</t>
  </si>
  <si>
    <t>FET</t>
  </si>
  <si>
    <t>fetTemp</t>
  </si>
  <si>
    <t>fetStatus</t>
  </si>
  <si>
    <t>packTemp</t>
  </si>
  <si>
    <t>packSoc</t>
  </si>
  <si>
    <t>bottom</t>
  </si>
  <si>
    <t>mid</t>
  </si>
  <si>
    <t>top</t>
  </si>
  <si>
    <t>battVolts</t>
  </si>
  <si>
    <t>pvVolts [ ]</t>
  </si>
  <si>
    <t>pvAmps [ ]</t>
  </si>
  <si>
    <t>loadVolts [ ]</t>
  </si>
  <si>
    <t>loadAmps [ ]</t>
  </si>
  <si>
    <t>cellVolts [ ]</t>
  </si>
  <si>
    <t>rackId</t>
  </si>
  <si>
    <t>rackSlot</t>
  </si>
  <si>
    <t>EPACK-01-999</t>
  </si>
  <si>
    <t>IT6415AD-01-999</t>
  </si>
  <si>
    <t>Dataset</t>
  </si>
  <si>
    <t>EPACK</t>
  </si>
  <si>
    <t>dataset name / messaging topic</t>
  </si>
  <si>
    <t>RACK-01-001</t>
  </si>
  <si>
    <t xml:space="preserve">the example is for a site with 2 cabinets and 4 packs in each cabinet. </t>
  </si>
  <si>
    <t>BBC can handle 4 cabinets and each cabinet can hold 12 packs</t>
  </si>
  <si>
    <t>The example shows two data samples for each cabinet taken 10 seconds apart (CAB-00-001 at 1500.06 and 20190209T1500.16 , and CAB-00-002 at 150007 and 150017)</t>
  </si>
  <si>
    <t>required only if the corresponding subassembly (eg pv string) has been installed.</t>
  </si>
  <si>
    <t>each PMS controller (BBC) is able to handle 4 cabinets, with upto 12 packs in each cabinet, and 14 cells per pack</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</si>
  <si>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</si>
  <si>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</si>
  <si>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</si>
  <si>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</si>
  <si>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</si>
  <si>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</si>
  <si>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</si>
  <si>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</si>
  <si>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</si>
  <si>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cabinet dataset is 1912 bytes including whitespace, or 1336 bytes if JSON.stringify is used to strip whitespace.</t>
  </si>
  <si>
    <t>the size of each MPPT dataset is 367 bytes including whitespace, or 248 bytes if JSON.stringify is used to strip whitespace.</t>
  </si>
  <si>
    <t>the sender (bbc controller or ehub gateway) is authenticated using jwt and oauth</t>
  </si>
  <si>
    <t>MPPT and EPACK datasets are aquired by the BBC controller and sent directly to the cloud API or via an onsite EHUB gateway</t>
  </si>
  <si>
    <r>
      <t xml:space="preserve">teh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specified in the request body.</t>
    </r>
  </si>
  <si>
    <t>the pack.slot field indicates the cabinet slot into which the pack has been installed.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</si>
</sst>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07">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b/>
      <sz val="11"/>
      <color theme="4"/>
      <name val="Calibri"/>
      <family val="2"/>
      <scheme val="minor"/>
    </font>
  </fonts>
  <fills count="2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456">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00" fillId="23" borderId="1" xfId="6" applyBorder="1"/>
    <xf numFmtId="0" fontId="101" fillId="24" borderId="1" xfId="7" applyBorder="1"/>
    <xf numFmtId="0" fontId="4" fillId="6" borderId="1" xfId="1" applyBorder="1"/>
    <xf numFmtId="0" fontId="1" fillId="0" borderId="0" xfId="0" applyFont="1" applyBorder="1"/>
    <xf numFmtId="0" fontId="102" fillId="25" borderId="0" xfId="8" applyBorder="1"/>
    <xf numFmtId="0" fontId="105" fillId="0" borderId="0" xfId="0" applyFont="1"/>
    <xf numFmtId="0" fontId="106"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46" t="s">
        <v>133</v>
      </c>
    </row>
    <row r="3" spans="1:8" ht="15" outlineLevel="1" thickBot="1">
      <c r="A3" s="53" t="s">
        <v>132</v>
      </c>
      <c r="B3" s="447"/>
      <c r="E3" t="s">
        <v>218</v>
      </c>
    </row>
    <row r="4" spans="1:8">
      <c r="A4" s="54" t="s">
        <v>134</v>
      </c>
      <c r="B4" s="446" t="s">
        <v>133</v>
      </c>
      <c r="E4" t="s">
        <v>219</v>
      </c>
    </row>
    <row r="5" spans="1:8" outlineLevel="1">
      <c r="A5" s="55" t="s">
        <v>135</v>
      </c>
      <c r="B5" s="448"/>
    </row>
    <row r="6" spans="1:8" outlineLevel="1">
      <c r="A6" s="55" t="s">
        <v>136</v>
      </c>
      <c r="B6" s="448"/>
    </row>
    <row r="7" spans="1:8" ht="15" outlineLevel="1" thickBot="1">
      <c r="A7" s="53" t="s">
        <v>137</v>
      </c>
      <c r="B7" s="447"/>
    </row>
    <row r="8" spans="1:8" ht="15" outlineLevel="1" thickBot="1">
      <c r="A8" s="53" t="s">
        <v>138</v>
      </c>
      <c r="B8" s="56" t="s">
        <v>139</v>
      </c>
    </row>
    <row r="9" spans="1:8" outlineLevel="1">
      <c r="A9" s="57" t="s">
        <v>140</v>
      </c>
      <c r="B9" s="446" t="s">
        <v>133</v>
      </c>
    </row>
    <row r="10" spans="1:8" ht="15" outlineLevel="2" thickBot="1">
      <c r="A10" s="58" t="s">
        <v>141</v>
      </c>
      <c r="B10" s="447"/>
    </row>
    <row r="11" spans="1:8">
      <c r="A11" s="54" t="s">
        <v>142</v>
      </c>
      <c r="B11" s="446" t="s">
        <v>144</v>
      </c>
    </row>
    <row r="12" spans="1:8" ht="15" outlineLevel="1" thickBot="1">
      <c r="A12" s="53" t="s">
        <v>143</v>
      </c>
      <c r="B12" s="447"/>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449" t="s">
        <v>398</v>
      </c>
      <c r="C2" s="450"/>
      <c r="D2" s="449" t="s">
        <v>34</v>
      </c>
      <c r="E2" s="450"/>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451" t="s">
        <v>289</v>
      </c>
      <c r="B12" s="232" t="s">
        <v>623</v>
      </c>
    </row>
    <row r="13" spans="1:8" ht="29">
      <c r="A13" s="452"/>
      <c r="B13" s="233" t="s">
        <v>624</v>
      </c>
    </row>
    <row r="14" spans="1:8" ht="44" thickBot="1">
      <c r="A14" s="453"/>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454" t="s">
        <v>155</v>
      </c>
      <c r="C23" s="454"/>
      <c r="D23" s="454"/>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455" t="s">
        <v>158</v>
      </c>
      <c r="E30" s="455"/>
      <c r="F30" s="455"/>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Q97"/>
  <sheetViews>
    <sheetView tabSelected="1" zoomScale="85" zoomScaleNormal="85" workbookViewId="0">
      <selection activeCell="C82" sqref="C82"/>
    </sheetView>
  </sheetViews>
  <sheetFormatPr defaultRowHeight="14.5"/>
  <cols>
    <col min="1" max="1" width="20.1796875" customWidth="1"/>
    <col min="2" max="2" width="13.1796875" customWidth="1"/>
    <col min="3" max="3" width="11.54296875" customWidth="1"/>
    <col min="6" max="7" width="7.36328125" customWidth="1"/>
    <col min="8" max="8" width="14" customWidth="1"/>
    <col min="9" max="9" width="18.453125" customWidth="1"/>
    <col min="10" max="10" width="7.6328125" customWidth="1"/>
    <col min="11" max="12" width="15.1796875" customWidth="1"/>
    <col min="13" max="13" width="20.7265625" customWidth="1"/>
    <col min="14" max="14" width="53.08984375" customWidth="1"/>
    <col min="15" max="15" width="11.54296875" customWidth="1"/>
    <col min="16" max="16" width="11.36328125" customWidth="1"/>
    <col min="17" max="17" width="10.6328125" customWidth="1"/>
    <col min="18" max="19" width="10.54296875" customWidth="1"/>
  </cols>
  <sheetData>
    <row r="1" spans="1:17">
      <c r="H1" s="51" t="s">
        <v>1098</v>
      </c>
      <c r="J1" s="51"/>
      <c r="K1" s="51"/>
      <c r="L1" s="51"/>
    </row>
    <row r="2" spans="1:17">
      <c r="A2" s="426" t="s">
        <v>123</v>
      </c>
      <c r="H2" s="51"/>
      <c r="J2" s="51"/>
      <c r="K2" s="51"/>
      <c r="L2" s="51"/>
      <c r="M2" s="200"/>
    </row>
    <row r="3" spans="1:17">
      <c r="A3" s="200" t="s">
        <v>1178</v>
      </c>
      <c r="B3" t="s">
        <v>1200</v>
      </c>
      <c r="H3" s="51"/>
      <c r="J3" s="51"/>
      <c r="K3" s="51"/>
      <c r="L3" s="51"/>
      <c r="M3" s="200"/>
      <c r="O3" t="s">
        <v>1226</v>
      </c>
      <c r="P3" s="438"/>
    </row>
    <row r="4" spans="1:17">
      <c r="A4" s="200" t="s">
        <v>1201</v>
      </c>
      <c r="H4" s="51"/>
      <c r="J4" s="51"/>
      <c r="K4" s="51"/>
      <c r="L4" s="51"/>
      <c r="M4" s="200"/>
      <c r="O4" t="s">
        <v>1224</v>
      </c>
      <c r="P4" t="s">
        <v>242</v>
      </c>
    </row>
    <row r="5" spans="1:17">
      <c r="A5" s="200" t="s">
        <v>1222</v>
      </c>
      <c r="B5" t="s">
        <v>1276</v>
      </c>
      <c r="H5" s="51"/>
      <c r="J5" s="51"/>
      <c r="K5" s="51"/>
      <c r="L5" s="51"/>
      <c r="M5" s="200"/>
    </row>
    <row r="6" spans="1:17" ht="15" thickBot="1">
      <c r="A6" s="200"/>
      <c r="B6" s="230" t="s">
        <v>1274</v>
      </c>
      <c r="H6" s="51"/>
      <c r="J6" s="51"/>
      <c r="K6" s="51"/>
      <c r="L6" s="51"/>
      <c r="M6" s="200"/>
    </row>
    <row r="7" spans="1:17">
      <c r="A7" s="428" t="s">
        <v>1205</v>
      </c>
      <c r="B7" s="431" t="s">
        <v>1207</v>
      </c>
      <c r="H7" s="51"/>
      <c r="J7" s="51"/>
      <c r="K7" s="51"/>
      <c r="L7" s="51"/>
      <c r="M7" s="200"/>
      <c r="O7" s="230" t="s">
        <v>1202</v>
      </c>
      <c r="P7" s="434" t="s">
        <v>1204</v>
      </c>
    </row>
    <row r="8" spans="1:17" ht="15" thickBot="1">
      <c r="A8" s="429" t="s">
        <v>1206</v>
      </c>
      <c r="B8" s="432" t="s">
        <v>1208</v>
      </c>
      <c r="P8" s="435" t="s">
        <v>1211</v>
      </c>
      <c r="Q8" t="s">
        <v>1218</v>
      </c>
    </row>
    <row r="9" spans="1:17" ht="15" thickBot="1">
      <c r="A9" s="430" t="s">
        <v>1209</v>
      </c>
      <c r="B9" s="441" t="s">
        <v>1210</v>
      </c>
      <c r="C9" s="441">
        <f>12*C11</f>
        <v>4332</v>
      </c>
      <c r="G9" s="444" t="s">
        <v>1269</v>
      </c>
      <c r="H9" s="445" t="s">
        <v>1270</v>
      </c>
      <c r="N9" t="s">
        <v>1271</v>
      </c>
      <c r="P9" s="436" t="s">
        <v>1250</v>
      </c>
    </row>
    <row r="10" spans="1:17" ht="15" thickBot="1">
      <c r="C10" t="s">
        <v>1246</v>
      </c>
      <c r="D10" s="230" t="s">
        <v>1245</v>
      </c>
      <c r="E10" s="437" t="s">
        <v>476</v>
      </c>
      <c r="F10" s="230" t="s">
        <v>1245</v>
      </c>
      <c r="G10" s="437" t="s">
        <v>476</v>
      </c>
      <c r="H10" s="423" t="s">
        <v>1173</v>
      </c>
      <c r="I10" s="423" t="s">
        <v>1175</v>
      </c>
      <c r="J10" s="423" t="s">
        <v>1174</v>
      </c>
      <c r="K10" s="423" t="s">
        <v>1191</v>
      </c>
      <c r="L10" s="423" t="s">
        <v>1196</v>
      </c>
      <c r="M10" s="423" t="s">
        <v>1176</v>
      </c>
      <c r="N10" s="423" t="s">
        <v>1055</v>
      </c>
      <c r="P10" s="442" t="s">
        <v>1251</v>
      </c>
    </row>
    <row r="11" spans="1:17" ht="15" thickBot="1">
      <c r="A11" s="351"/>
      <c r="B11" s="441" t="s">
        <v>1247</v>
      </c>
      <c r="C11" s="441">
        <f>D11+E11+D13+E13</f>
        <v>361</v>
      </c>
      <c r="D11" s="440">
        <f>SUM(F11:F12)</f>
        <v>17</v>
      </c>
      <c r="E11" s="439">
        <f>SUM(G11:G12)</f>
        <v>36</v>
      </c>
      <c r="F11" s="440">
        <f>LEN(H11)</f>
        <v>8</v>
      </c>
      <c r="G11" s="439">
        <f>LEN(I11)</f>
        <v>12</v>
      </c>
      <c r="H11" s="438" t="s">
        <v>1225</v>
      </c>
      <c r="I11" s="22" t="s">
        <v>1267</v>
      </c>
      <c r="K11" t="s">
        <v>460</v>
      </c>
      <c r="L11" s="424"/>
      <c r="M11" t="s">
        <v>1177</v>
      </c>
      <c r="N11" t="s">
        <v>1190</v>
      </c>
    </row>
    <row r="12" spans="1:17">
      <c r="A12" s="351"/>
      <c r="F12" s="440">
        <f t="shared" ref="F12:F38" si="0">LEN(H12)</f>
        <v>9</v>
      </c>
      <c r="G12" s="439">
        <f t="shared" ref="G12:G38" si="1">LEN(I12)</f>
        <v>24</v>
      </c>
      <c r="H12" s="438" t="s">
        <v>1125</v>
      </c>
      <c r="I12" s="22" t="s">
        <v>1182</v>
      </c>
      <c r="J12" t="s">
        <v>662</v>
      </c>
      <c r="K12" s="421" t="s">
        <v>1194</v>
      </c>
      <c r="L12" s="424" t="s">
        <v>145</v>
      </c>
      <c r="M12" t="s">
        <v>1177</v>
      </c>
      <c r="N12" t="s">
        <v>1126</v>
      </c>
    </row>
    <row r="13" spans="1:17">
      <c r="A13" s="351"/>
      <c r="C13" t="s">
        <v>1264</v>
      </c>
      <c r="D13" s="440">
        <f>SUM(F13:F38)</f>
        <v>192</v>
      </c>
      <c r="E13" s="439">
        <f>SUM(G13:G38)</f>
        <v>116</v>
      </c>
      <c r="F13" s="440">
        <f t="shared" si="0"/>
        <v>7</v>
      </c>
      <c r="G13" s="439">
        <f t="shared" si="1"/>
        <v>5</v>
      </c>
      <c r="H13" s="427" t="s">
        <v>1128</v>
      </c>
      <c r="I13" s="22">
        <v>3.9289999999999998</v>
      </c>
      <c r="J13" t="s">
        <v>1158</v>
      </c>
      <c r="K13" t="s">
        <v>1192</v>
      </c>
      <c r="L13" s="424"/>
      <c r="M13" t="s">
        <v>1177</v>
      </c>
      <c r="N13" t="s">
        <v>1164</v>
      </c>
      <c r="O13" s="230" t="s">
        <v>1203</v>
      </c>
      <c r="P13" s="434" t="s">
        <v>44</v>
      </c>
    </row>
    <row r="14" spans="1:17">
      <c r="A14" s="351"/>
      <c r="F14" s="440">
        <f t="shared" si="0"/>
        <v>7</v>
      </c>
      <c r="G14" s="439">
        <f t="shared" si="1"/>
        <v>5</v>
      </c>
      <c r="H14" s="427" t="s">
        <v>1129</v>
      </c>
      <c r="I14" s="22">
        <v>3.9289999999999998</v>
      </c>
      <c r="J14" t="s">
        <v>1158</v>
      </c>
      <c r="K14" t="s">
        <v>1192</v>
      </c>
      <c r="L14" s="424"/>
      <c r="M14" t="s">
        <v>1177</v>
      </c>
      <c r="N14" t="s">
        <v>1164</v>
      </c>
      <c r="O14" s="230" t="s">
        <v>1223</v>
      </c>
      <c r="P14" s="435" t="s">
        <v>1216</v>
      </c>
    </row>
    <row r="15" spans="1:17">
      <c r="A15" s="351"/>
      <c r="F15" s="440">
        <f t="shared" si="0"/>
        <v>7</v>
      </c>
      <c r="G15" s="439">
        <f t="shared" si="1"/>
        <v>5</v>
      </c>
      <c r="H15" s="427" t="s">
        <v>1130</v>
      </c>
      <c r="I15" s="22">
        <v>3.9289999999999998</v>
      </c>
      <c r="J15" t="s">
        <v>1158</v>
      </c>
      <c r="K15" t="s">
        <v>1192</v>
      </c>
      <c r="L15" s="424"/>
      <c r="M15" t="s">
        <v>1177</v>
      </c>
      <c r="N15" t="s">
        <v>1164</v>
      </c>
      <c r="P15" s="436" t="s">
        <v>1217</v>
      </c>
      <c r="Q15" t="s">
        <v>1219</v>
      </c>
    </row>
    <row r="16" spans="1:17">
      <c r="A16" s="351"/>
      <c r="F16" s="440">
        <f t="shared" si="0"/>
        <v>7</v>
      </c>
      <c r="G16" s="439">
        <f t="shared" si="1"/>
        <v>5</v>
      </c>
      <c r="H16" s="427" t="s">
        <v>1131</v>
      </c>
      <c r="I16" s="22">
        <v>3.9289999999999998</v>
      </c>
      <c r="J16" t="s">
        <v>1158</v>
      </c>
      <c r="K16" t="s">
        <v>1192</v>
      </c>
      <c r="L16" s="424"/>
      <c r="M16" t="s">
        <v>1177</v>
      </c>
      <c r="N16" t="s">
        <v>1164</v>
      </c>
    </row>
    <row r="17" spans="1:14">
      <c r="A17" s="351"/>
      <c r="F17" s="440">
        <f t="shared" si="0"/>
        <v>7</v>
      </c>
      <c r="G17" s="439">
        <f t="shared" si="1"/>
        <v>5</v>
      </c>
      <c r="H17" s="427" t="s">
        <v>1132</v>
      </c>
      <c r="I17" s="22">
        <v>3.9289999999999998</v>
      </c>
      <c r="J17" t="s">
        <v>1158</v>
      </c>
      <c r="K17" t="s">
        <v>1192</v>
      </c>
      <c r="L17" s="424"/>
      <c r="M17" t="s">
        <v>1177</v>
      </c>
      <c r="N17" t="s">
        <v>1164</v>
      </c>
    </row>
    <row r="18" spans="1:14">
      <c r="A18" s="351"/>
      <c r="F18" s="440">
        <f t="shared" si="0"/>
        <v>7</v>
      </c>
      <c r="G18" s="439">
        <f t="shared" si="1"/>
        <v>5</v>
      </c>
      <c r="H18" s="427" t="s">
        <v>1133</v>
      </c>
      <c r="I18" s="22">
        <v>3.9289999999999998</v>
      </c>
      <c r="J18" t="s">
        <v>1158</v>
      </c>
      <c r="K18" t="s">
        <v>1192</v>
      </c>
      <c r="L18" s="424"/>
      <c r="M18" t="s">
        <v>1177</v>
      </c>
      <c r="N18" t="s">
        <v>1164</v>
      </c>
    </row>
    <row r="19" spans="1:14">
      <c r="A19" s="351"/>
      <c r="F19" s="440">
        <f t="shared" si="0"/>
        <v>7</v>
      </c>
      <c r="G19" s="439">
        <f t="shared" si="1"/>
        <v>5</v>
      </c>
      <c r="H19" s="427" t="s">
        <v>1134</v>
      </c>
      <c r="I19" s="22">
        <v>3.9289999999999998</v>
      </c>
      <c r="J19" t="s">
        <v>1158</v>
      </c>
      <c r="K19" t="s">
        <v>1192</v>
      </c>
      <c r="L19" s="424"/>
      <c r="M19" t="s">
        <v>1177</v>
      </c>
      <c r="N19" t="s">
        <v>1164</v>
      </c>
    </row>
    <row r="20" spans="1:14">
      <c r="A20" s="351"/>
      <c r="F20" s="440">
        <f t="shared" si="0"/>
        <v>7</v>
      </c>
      <c r="G20" s="439">
        <f t="shared" si="1"/>
        <v>5</v>
      </c>
      <c r="H20" s="427" t="s">
        <v>1135</v>
      </c>
      <c r="I20" s="22">
        <v>3.9289999999999998</v>
      </c>
      <c r="J20" t="s">
        <v>1158</v>
      </c>
      <c r="K20" t="s">
        <v>1192</v>
      </c>
      <c r="L20" s="424"/>
      <c r="M20" t="s">
        <v>1177</v>
      </c>
      <c r="N20" t="s">
        <v>1164</v>
      </c>
    </row>
    <row r="21" spans="1:14">
      <c r="A21" s="351"/>
      <c r="F21" s="440">
        <f t="shared" si="0"/>
        <v>7</v>
      </c>
      <c r="G21" s="439">
        <f t="shared" si="1"/>
        <v>5</v>
      </c>
      <c r="H21" s="427" t="s">
        <v>1136</v>
      </c>
      <c r="I21" s="22">
        <v>3.9289999999999998</v>
      </c>
      <c r="J21" t="s">
        <v>1158</v>
      </c>
      <c r="K21" t="s">
        <v>1192</v>
      </c>
      <c r="L21" s="424"/>
      <c r="M21" t="s">
        <v>1177</v>
      </c>
      <c r="N21" t="s">
        <v>1164</v>
      </c>
    </row>
    <row r="22" spans="1:14">
      <c r="A22" s="351"/>
      <c r="F22" s="440">
        <f t="shared" si="0"/>
        <v>7</v>
      </c>
      <c r="G22" s="439">
        <f t="shared" si="1"/>
        <v>5</v>
      </c>
      <c r="H22" s="427" t="s">
        <v>1137</v>
      </c>
      <c r="I22" s="22">
        <v>3.9289999999999998</v>
      </c>
      <c r="J22" t="s">
        <v>1158</v>
      </c>
      <c r="K22" t="s">
        <v>1192</v>
      </c>
      <c r="L22" s="424"/>
      <c r="M22" t="s">
        <v>1177</v>
      </c>
      <c r="N22" t="s">
        <v>1164</v>
      </c>
    </row>
    <row r="23" spans="1:14">
      <c r="A23" s="351"/>
      <c r="F23" s="440">
        <f t="shared" si="0"/>
        <v>7</v>
      </c>
      <c r="G23" s="439">
        <f t="shared" si="1"/>
        <v>5</v>
      </c>
      <c r="H23" s="427" t="s">
        <v>1138</v>
      </c>
      <c r="I23" s="22">
        <v>3.9289999999999998</v>
      </c>
      <c r="J23" t="s">
        <v>1158</v>
      </c>
      <c r="K23" t="s">
        <v>1192</v>
      </c>
      <c r="L23" s="424"/>
      <c r="M23" t="s">
        <v>1177</v>
      </c>
      <c r="N23" t="s">
        <v>1164</v>
      </c>
    </row>
    <row r="24" spans="1:14">
      <c r="A24" s="351"/>
      <c r="F24" s="440">
        <f t="shared" si="0"/>
        <v>7</v>
      </c>
      <c r="G24" s="439">
        <f t="shared" si="1"/>
        <v>5</v>
      </c>
      <c r="H24" s="427" t="s">
        <v>1139</v>
      </c>
      <c r="I24" s="22">
        <v>3.9289999999999998</v>
      </c>
      <c r="J24" t="s">
        <v>1158</v>
      </c>
      <c r="K24" t="s">
        <v>1192</v>
      </c>
      <c r="L24" s="424"/>
      <c r="M24" t="s">
        <v>1177</v>
      </c>
      <c r="N24" t="s">
        <v>1164</v>
      </c>
    </row>
    <row r="25" spans="1:14">
      <c r="A25" s="351"/>
      <c r="F25" s="440">
        <f t="shared" si="0"/>
        <v>7</v>
      </c>
      <c r="G25" s="439">
        <f t="shared" si="1"/>
        <v>5</v>
      </c>
      <c r="H25" s="427" t="s">
        <v>1140</v>
      </c>
      <c r="I25" s="22">
        <v>3.9289999999999998</v>
      </c>
      <c r="J25" t="s">
        <v>1158</v>
      </c>
      <c r="K25" t="s">
        <v>1192</v>
      </c>
      <c r="L25" s="424"/>
      <c r="M25" t="s">
        <v>1177</v>
      </c>
      <c r="N25" t="s">
        <v>1164</v>
      </c>
    </row>
    <row r="26" spans="1:14">
      <c r="A26" s="351"/>
      <c r="F26" s="440">
        <f t="shared" si="0"/>
        <v>7</v>
      </c>
      <c r="G26" s="439">
        <f t="shared" si="1"/>
        <v>5</v>
      </c>
      <c r="H26" s="427" t="s">
        <v>1141</v>
      </c>
      <c r="I26" s="22">
        <v>3.9289999999999998</v>
      </c>
      <c r="J26" t="s">
        <v>1158</v>
      </c>
      <c r="K26" t="s">
        <v>1192</v>
      </c>
      <c r="L26" s="424"/>
      <c r="M26" t="s">
        <v>1177</v>
      </c>
      <c r="N26" t="s">
        <v>1164</v>
      </c>
    </row>
    <row r="27" spans="1:14">
      <c r="A27" s="351"/>
      <c r="C27" t="s">
        <v>1248</v>
      </c>
      <c r="F27" s="440">
        <f t="shared" si="0"/>
        <v>5</v>
      </c>
      <c r="G27" s="439">
        <f t="shared" si="1"/>
        <v>4</v>
      </c>
      <c r="H27" s="425" t="s">
        <v>1143</v>
      </c>
      <c r="I27" s="22">
        <v>55.1</v>
      </c>
      <c r="J27" t="s">
        <v>1158</v>
      </c>
      <c r="K27" t="s">
        <v>1192</v>
      </c>
      <c r="L27" s="424"/>
      <c r="M27" t="s">
        <v>1177</v>
      </c>
      <c r="N27" t="s">
        <v>1162</v>
      </c>
    </row>
    <row r="28" spans="1:14">
      <c r="A28" s="351"/>
      <c r="C28" t="s">
        <v>1249</v>
      </c>
      <c r="F28" s="440">
        <f t="shared" si="0"/>
        <v>5</v>
      </c>
      <c r="G28" s="439">
        <f t="shared" si="1"/>
        <v>3</v>
      </c>
      <c r="H28" s="425" t="s">
        <v>1144</v>
      </c>
      <c r="I28" s="424" t="s">
        <v>1183</v>
      </c>
      <c r="J28" t="s">
        <v>1159</v>
      </c>
      <c r="K28" t="s">
        <v>1192</v>
      </c>
      <c r="L28" s="424"/>
      <c r="M28" t="s">
        <v>1177</v>
      </c>
      <c r="N28" t="s">
        <v>1127</v>
      </c>
    </row>
    <row r="29" spans="1:14">
      <c r="A29" s="351"/>
      <c r="C29" t="s">
        <v>1255</v>
      </c>
      <c r="F29" s="440">
        <f t="shared" si="0"/>
        <v>7</v>
      </c>
      <c r="G29" s="439">
        <f t="shared" si="1"/>
        <v>4</v>
      </c>
      <c r="H29" s="425" t="s">
        <v>1142</v>
      </c>
      <c r="I29" s="424">
        <v>94.3</v>
      </c>
      <c r="J29" t="s">
        <v>402</v>
      </c>
      <c r="K29" t="s">
        <v>1193</v>
      </c>
      <c r="L29" s="424" t="s">
        <v>1198</v>
      </c>
      <c r="M29" t="s">
        <v>1178</v>
      </c>
      <c r="N29" t="s">
        <v>1163</v>
      </c>
    </row>
    <row r="30" spans="1:14">
      <c r="A30" s="351"/>
      <c r="C30" t="s">
        <v>1254</v>
      </c>
      <c r="D30" t="s">
        <v>1256</v>
      </c>
      <c r="F30" s="440">
        <f t="shared" si="0"/>
        <v>11</v>
      </c>
      <c r="G30" s="439">
        <f t="shared" si="1"/>
        <v>4</v>
      </c>
      <c r="H30" s="425" t="s">
        <v>1145</v>
      </c>
      <c r="I30" s="424" t="s">
        <v>1184</v>
      </c>
      <c r="J30" s="421" t="s">
        <v>1160</v>
      </c>
      <c r="K30" t="s">
        <v>1193</v>
      </c>
      <c r="L30" s="424"/>
      <c r="M30" t="s">
        <v>1178</v>
      </c>
      <c r="N30" t="s">
        <v>1239</v>
      </c>
    </row>
    <row r="31" spans="1:14">
      <c r="A31" s="351"/>
      <c r="D31" t="s">
        <v>1257</v>
      </c>
      <c r="F31" s="440">
        <f t="shared" si="0"/>
        <v>8</v>
      </c>
      <c r="G31" s="439">
        <f t="shared" si="1"/>
        <v>4</v>
      </c>
      <c r="H31" s="425" t="s">
        <v>1146</v>
      </c>
      <c r="I31" s="424" t="s">
        <v>1185</v>
      </c>
      <c r="J31" s="421" t="s">
        <v>1160</v>
      </c>
      <c r="K31" t="s">
        <v>1193</v>
      </c>
      <c r="L31" s="424"/>
      <c r="M31" t="s">
        <v>1178</v>
      </c>
      <c r="N31" t="s">
        <v>1240</v>
      </c>
    </row>
    <row r="32" spans="1:14">
      <c r="A32" s="351"/>
      <c r="D32" t="s">
        <v>1258</v>
      </c>
      <c r="F32" s="440">
        <f t="shared" si="0"/>
        <v>8</v>
      </c>
      <c r="G32" s="439">
        <f t="shared" si="1"/>
        <v>4</v>
      </c>
      <c r="H32" s="425" t="s">
        <v>1147</v>
      </c>
      <c r="I32" s="424" t="s">
        <v>1186</v>
      </c>
      <c r="J32" s="421" t="s">
        <v>1160</v>
      </c>
      <c r="K32" t="s">
        <v>1193</v>
      </c>
      <c r="L32" s="424"/>
      <c r="M32" t="s">
        <v>1178</v>
      </c>
      <c r="N32" t="s">
        <v>1241</v>
      </c>
    </row>
    <row r="33" spans="1:14">
      <c r="A33" s="351"/>
      <c r="C33" t="s">
        <v>1252</v>
      </c>
      <c r="D33" t="s">
        <v>1039</v>
      </c>
      <c r="F33" s="440">
        <f t="shared" si="0"/>
        <v>6</v>
      </c>
      <c r="G33" s="439">
        <f t="shared" si="1"/>
        <v>4</v>
      </c>
      <c r="H33" s="443" t="s">
        <v>1148</v>
      </c>
      <c r="I33" s="424" t="s">
        <v>1187</v>
      </c>
      <c r="J33" s="421" t="s">
        <v>1160</v>
      </c>
      <c r="K33" t="s">
        <v>1193</v>
      </c>
      <c r="L33" s="424"/>
      <c r="M33" t="s">
        <v>1178</v>
      </c>
      <c r="N33" t="s">
        <v>1171</v>
      </c>
    </row>
    <row r="34" spans="1:14">
      <c r="A34" s="351"/>
      <c r="D34" t="s">
        <v>1038</v>
      </c>
      <c r="F34" s="440">
        <f t="shared" si="0"/>
        <v>7</v>
      </c>
      <c r="G34" s="439">
        <f t="shared" si="1"/>
        <v>4</v>
      </c>
      <c r="H34" s="442" t="s">
        <v>1149</v>
      </c>
      <c r="I34" s="424" t="s">
        <v>1187</v>
      </c>
      <c r="J34" s="421" t="s">
        <v>1160</v>
      </c>
      <c r="K34" t="s">
        <v>1193</v>
      </c>
      <c r="L34" s="424"/>
      <c r="M34" t="s">
        <v>1178</v>
      </c>
      <c r="N34" t="s">
        <v>1172</v>
      </c>
    </row>
    <row r="35" spans="1:14">
      <c r="A35" s="351"/>
      <c r="C35" t="s">
        <v>1253</v>
      </c>
      <c r="D35" t="s">
        <v>1039</v>
      </c>
      <c r="F35" s="440">
        <f t="shared" si="0"/>
        <v>11</v>
      </c>
      <c r="G35" s="439">
        <f t="shared" si="1"/>
        <v>1</v>
      </c>
      <c r="H35" s="443" t="s">
        <v>1169</v>
      </c>
      <c r="I35" s="22">
        <v>1</v>
      </c>
      <c r="K35" s="421" t="s">
        <v>1161</v>
      </c>
      <c r="L35" s="424" t="s">
        <v>1168</v>
      </c>
      <c r="M35" t="s">
        <v>1178</v>
      </c>
      <c r="N35" t="s">
        <v>1179</v>
      </c>
    </row>
    <row r="36" spans="1:14">
      <c r="A36" s="351"/>
      <c r="D36" t="s">
        <v>1038</v>
      </c>
      <c r="F36" s="440">
        <f t="shared" si="0"/>
        <v>12</v>
      </c>
      <c r="G36" s="439">
        <f t="shared" si="1"/>
        <v>1</v>
      </c>
      <c r="H36" s="442" t="s">
        <v>1170</v>
      </c>
      <c r="I36" s="22">
        <v>1</v>
      </c>
      <c r="K36" s="421" t="s">
        <v>1161</v>
      </c>
      <c r="L36" s="424" t="s">
        <v>1168</v>
      </c>
      <c r="M36" t="s">
        <v>1178</v>
      </c>
      <c r="N36" t="s">
        <v>1180</v>
      </c>
    </row>
    <row r="37" spans="1:14">
      <c r="C37" t="s">
        <v>1265</v>
      </c>
      <c r="F37" s="440">
        <f t="shared" si="0"/>
        <v>6</v>
      </c>
      <c r="G37" s="439">
        <f t="shared" si="1"/>
        <v>11</v>
      </c>
      <c r="H37" s="433" t="s">
        <v>1213</v>
      </c>
      <c r="I37" s="22" t="s">
        <v>1272</v>
      </c>
      <c r="K37" s="421" t="s">
        <v>460</v>
      </c>
      <c r="L37" s="424"/>
      <c r="M37" t="s">
        <v>1177</v>
      </c>
      <c r="N37" t="s">
        <v>1199</v>
      </c>
    </row>
    <row r="38" spans="1:14">
      <c r="C38" t="s">
        <v>1266</v>
      </c>
      <c r="F38" s="440">
        <f t="shared" si="0"/>
        <v>8</v>
      </c>
      <c r="G38" s="439">
        <f t="shared" si="1"/>
        <v>2</v>
      </c>
      <c r="H38" s="433" t="s">
        <v>1212</v>
      </c>
      <c r="I38" s="22">
        <v>12</v>
      </c>
      <c r="K38" t="s">
        <v>460</v>
      </c>
      <c r="L38" s="424" t="s">
        <v>1197</v>
      </c>
      <c r="M38" t="s">
        <v>1177</v>
      </c>
      <c r="N38" t="s">
        <v>1195</v>
      </c>
    </row>
    <row r="39" spans="1:14" ht="15" thickBot="1">
      <c r="F39" s="440"/>
      <c r="G39" s="439"/>
      <c r="I39" s="22"/>
      <c r="L39" s="424"/>
    </row>
    <row r="40" spans="1:14" ht="15" thickBot="1">
      <c r="A40" s="351"/>
      <c r="G40" s="444" t="s">
        <v>1269</v>
      </c>
      <c r="H40" s="445" t="s">
        <v>1203</v>
      </c>
      <c r="L40" s="424"/>
      <c r="N40" t="s">
        <v>1271</v>
      </c>
    </row>
    <row r="41" spans="1:14" ht="15" thickBot="1">
      <c r="A41" s="351"/>
      <c r="C41" t="s">
        <v>1246</v>
      </c>
      <c r="D41" s="230" t="s">
        <v>1245</v>
      </c>
      <c r="E41" s="437" t="s">
        <v>476</v>
      </c>
      <c r="F41" s="230" t="s">
        <v>1245</v>
      </c>
      <c r="G41" s="437" t="s">
        <v>476</v>
      </c>
      <c r="H41" s="423" t="s">
        <v>1173</v>
      </c>
      <c r="I41" s="423" t="s">
        <v>1175</v>
      </c>
      <c r="J41" s="423" t="s">
        <v>1174</v>
      </c>
      <c r="K41" s="423" t="s">
        <v>1191</v>
      </c>
      <c r="L41" s="423" t="s">
        <v>1196</v>
      </c>
      <c r="M41" s="423" t="s">
        <v>1176</v>
      </c>
      <c r="N41" s="423" t="s">
        <v>1055</v>
      </c>
    </row>
    <row r="42" spans="1:14" ht="15" thickBot="1">
      <c r="A42" s="351"/>
      <c r="C42" s="441">
        <f>D42+E42+D44+E44</f>
        <v>163</v>
      </c>
      <c r="D42" s="440">
        <f>SUM(F42:F43)</f>
        <v>17</v>
      </c>
      <c r="E42" s="439">
        <f>SUM(G42:G43)</f>
        <v>39</v>
      </c>
      <c r="F42" s="440">
        <f t="shared" ref="F42:F56" si="2">LEN(H42)</f>
        <v>8</v>
      </c>
      <c r="G42" s="439">
        <f>LEN(I42)</f>
        <v>15</v>
      </c>
      <c r="H42" s="438" t="s">
        <v>1225</v>
      </c>
      <c r="I42" s="424" t="s">
        <v>1268</v>
      </c>
      <c r="K42" t="s">
        <v>460</v>
      </c>
      <c r="L42" s="424"/>
      <c r="M42" t="s">
        <v>1177</v>
      </c>
      <c r="N42" t="s">
        <v>1220</v>
      </c>
    </row>
    <row r="43" spans="1:14">
      <c r="A43" s="351"/>
      <c r="F43" s="440">
        <f t="shared" si="2"/>
        <v>9</v>
      </c>
      <c r="G43" s="439">
        <f t="shared" ref="G43:G56" si="3">LEN(I43)</f>
        <v>24</v>
      </c>
      <c r="H43" s="438" t="s">
        <v>1125</v>
      </c>
      <c r="I43" s="424" t="s">
        <v>1182</v>
      </c>
      <c r="K43" s="421" t="s">
        <v>1194</v>
      </c>
      <c r="L43" s="424" t="s">
        <v>145</v>
      </c>
      <c r="M43" t="s">
        <v>1177</v>
      </c>
      <c r="N43" t="s">
        <v>1126</v>
      </c>
    </row>
    <row r="44" spans="1:14">
      <c r="A44" s="351"/>
      <c r="C44" t="s">
        <v>1260</v>
      </c>
      <c r="D44" s="440">
        <f>SUM(F44:F56)</f>
        <v>73</v>
      </c>
      <c r="E44" s="439">
        <f>SUM(G44:G56)</f>
        <v>34</v>
      </c>
      <c r="F44" s="440">
        <f t="shared" si="2"/>
        <v>5</v>
      </c>
      <c r="G44" s="439">
        <f t="shared" si="3"/>
        <v>2</v>
      </c>
      <c r="H44" s="425" t="s">
        <v>1227</v>
      </c>
      <c r="I44" s="424">
        <v>48</v>
      </c>
      <c r="J44" t="s">
        <v>1158</v>
      </c>
      <c r="K44" t="s">
        <v>1193</v>
      </c>
      <c r="M44" t="s">
        <v>1222</v>
      </c>
      <c r="N44" t="s">
        <v>1221</v>
      </c>
    </row>
    <row r="45" spans="1:14">
      <c r="A45" s="351"/>
      <c r="F45" s="440">
        <f t="shared" si="2"/>
        <v>5</v>
      </c>
      <c r="G45" s="439">
        <f t="shared" si="3"/>
        <v>2</v>
      </c>
      <c r="H45" s="425" t="s">
        <v>1228</v>
      </c>
      <c r="I45" s="424">
        <v>48</v>
      </c>
      <c r="J45" t="s">
        <v>1158</v>
      </c>
      <c r="K45" t="s">
        <v>1193</v>
      </c>
      <c r="M45" t="s">
        <v>1222</v>
      </c>
      <c r="N45" t="s">
        <v>1188</v>
      </c>
    </row>
    <row r="46" spans="1:14">
      <c r="A46" s="351"/>
      <c r="F46" s="440">
        <f t="shared" si="2"/>
        <v>5</v>
      </c>
      <c r="G46" s="439">
        <f t="shared" si="3"/>
        <v>2</v>
      </c>
      <c r="H46" s="425" t="s">
        <v>1229</v>
      </c>
      <c r="I46" s="424">
        <v>48</v>
      </c>
      <c r="J46" t="s">
        <v>1158</v>
      </c>
      <c r="K46" t="s">
        <v>1193</v>
      </c>
      <c r="M46" t="s">
        <v>1222</v>
      </c>
      <c r="N46" t="s">
        <v>1188</v>
      </c>
    </row>
    <row r="47" spans="1:14">
      <c r="A47" s="351"/>
      <c r="F47" s="440">
        <f t="shared" si="2"/>
        <v>5</v>
      </c>
      <c r="G47" s="439">
        <f t="shared" si="3"/>
        <v>2</v>
      </c>
      <c r="H47" s="425" t="s">
        <v>1230</v>
      </c>
      <c r="I47" s="424">
        <v>48</v>
      </c>
      <c r="J47" t="s">
        <v>1158</v>
      </c>
      <c r="K47" t="s">
        <v>1193</v>
      </c>
      <c r="M47" t="s">
        <v>1222</v>
      </c>
      <c r="N47" t="s">
        <v>1188</v>
      </c>
    </row>
    <row r="48" spans="1:14">
      <c r="A48" s="351"/>
      <c r="C48" t="s">
        <v>1261</v>
      </c>
      <c r="F48" s="440">
        <f t="shared" si="2"/>
        <v>5</v>
      </c>
      <c r="G48" s="439">
        <f t="shared" si="3"/>
        <v>3</v>
      </c>
      <c r="H48" s="425" t="s">
        <v>1231</v>
      </c>
      <c r="I48" s="424" t="s">
        <v>1242</v>
      </c>
      <c r="J48" t="s">
        <v>1159</v>
      </c>
      <c r="K48" t="s">
        <v>1193</v>
      </c>
      <c r="M48" t="s">
        <v>1177</v>
      </c>
      <c r="N48" t="s">
        <v>1189</v>
      </c>
    </row>
    <row r="49" spans="1:14">
      <c r="A49" s="351"/>
      <c r="F49" s="440">
        <f t="shared" si="2"/>
        <v>5</v>
      </c>
      <c r="G49" s="439">
        <f t="shared" si="3"/>
        <v>3</v>
      </c>
      <c r="H49" s="425" t="s">
        <v>1232</v>
      </c>
      <c r="I49" s="424" t="s">
        <v>1242</v>
      </c>
      <c r="J49" t="s">
        <v>1159</v>
      </c>
      <c r="K49" t="s">
        <v>1193</v>
      </c>
      <c r="M49" t="s">
        <v>1222</v>
      </c>
      <c r="N49" t="s">
        <v>1189</v>
      </c>
    </row>
    <row r="50" spans="1:14">
      <c r="A50" s="351"/>
      <c r="F50" s="440">
        <f t="shared" si="2"/>
        <v>5</v>
      </c>
      <c r="G50" s="439">
        <f t="shared" si="3"/>
        <v>3</v>
      </c>
      <c r="H50" s="425" t="s">
        <v>1233</v>
      </c>
      <c r="I50" s="424" t="s">
        <v>1242</v>
      </c>
      <c r="J50" t="s">
        <v>1159</v>
      </c>
      <c r="K50" t="s">
        <v>1193</v>
      </c>
      <c r="M50" t="s">
        <v>1222</v>
      </c>
      <c r="N50" t="s">
        <v>1189</v>
      </c>
    </row>
    <row r="51" spans="1:14">
      <c r="A51" s="351"/>
      <c r="F51" s="440">
        <f t="shared" si="2"/>
        <v>5</v>
      </c>
      <c r="G51" s="439">
        <f t="shared" si="3"/>
        <v>3</v>
      </c>
      <c r="H51" s="425" t="s">
        <v>1234</v>
      </c>
      <c r="I51" s="424" t="s">
        <v>1242</v>
      </c>
      <c r="J51" t="s">
        <v>1159</v>
      </c>
      <c r="K51" t="s">
        <v>1193</v>
      </c>
      <c r="M51" t="s">
        <v>1222</v>
      </c>
      <c r="N51" t="s">
        <v>1189</v>
      </c>
    </row>
    <row r="52" spans="1:14">
      <c r="A52" s="351"/>
      <c r="C52" t="s">
        <v>1259</v>
      </c>
      <c r="F52" s="440">
        <f t="shared" si="2"/>
        <v>5</v>
      </c>
      <c r="G52" s="439">
        <f t="shared" si="3"/>
        <v>4</v>
      </c>
      <c r="H52" s="433" t="s">
        <v>1150</v>
      </c>
      <c r="I52" s="424" t="s">
        <v>1243</v>
      </c>
      <c r="J52" t="s">
        <v>1158</v>
      </c>
      <c r="K52" t="s">
        <v>1193</v>
      </c>
      <c r="M52" t="s">
        <v>1177</v>
      </c>
      <c r="N52" t="s">
        <v>1165</v>
      </c>
    </row>
    <row r="53" spans="1:14">
      <c r="A53" s="352"/>
      <c r="C53" t="s">
        <v>1262</v>
      </c>
      <c r="F53" s="440">
        <f t="shared" si="2"/>
        <v>7</v>
      </c>
      <c r="G53" s="439">
        <f t="shared" si="3"/>
        <v>2</v>
      </c>
      <c r="H53" s="427" t="s">
        <v>1235</v>
      </c>
      <c r="I53" s="424">
        <v>48</v>
      </c>
      <c r="J53" t="s">
        <v>1158</v>
      </c>
      <c r="K53" t="s">
        <v>1193</v>
      </c>
      <c r="M53" t="s">
        <v>1177</v>
      </c>
      <c r="N53" t="s">
        <v>1215</v>
      </c>
    </row>
    <row r="54" spans="1:14">
      <c r="F54" s="440">
        <f t="shared" si="2"/>
        <v>7</v>
      </c>
      <c r="G54" s="439">
        <f t="shared" si="3"/>
        <v>2</v>
      </c>
      <c r="H54" s="427" t="s">
        <v>1236</v>
      </c>
      <c r="I54" s="424">
        <v>48</v>
      </c>
      <c r="J54" t="s">
        <v>1158</v>
      </c>
      <c r="K54" t="s">
        <v>1193</v>
      </c>
      <c r="M54" t="s">
        <v>1177</v>
      </c>
      <c r="N54" t="s">
        <v>1214</v>
      </c>
    </row>
    <row r="55" spans="1:14">
      <c r="C55" t="s">
        <v>1263</v>
      </c>
      <c r="F55" s="440">
        <f t="shared" si="2"/>
        <v>7</v>
      </c>
      <c r="G55" s="439">
        <f t="shared" si="3"/>
        <v>3</v>
      </c>
      <c r="H55" s="427" t="s">
        <v>1238</v>
      </c>
      <c r="I55" s="424" t="s">
        <v>1244</v>
      </c>
      <c r="J55" t="s">
        <v>1159</v>
      </c>
      <c r="K55" t="s">
        <v>1193</v>
      </c>
      <c r="M55" t="s">
        <v>1177</v>
      </c>
      <c r="N55" t="s">
        <v>1152</v>
      </c>
    </row>
    <row r="56" spans="1:14">
      <c r="F56" s="440">
        <f t="shared" si="2"/>
        <v>7</v>
      </c>
      <c r="G56" s="439">
        <f t="shared" si="3"/>
        <v>3</v>
      </c>
      <c r="H56" s="427" t="s">
        <v>1237</v>
      </c>
      <c r="I56" s="424" t="s">
        <v>1244</v>
      </c>
      <c r="J56" t="s">
        <v>1159</v>
      </c>
      <c r="K56" t="s">
        <v>1193</v>
      </c>
      <c r="M56" t="s">
        <v>1177</v>
      </c>
      <c r="N56" t="s">
        <v>1151</v>
      </c>
    </row>
    <row r="58" spans="1:14">
      <c r="N58" s="420" t="s">
        <v>1181</v>
      </c>
    </row>
    <row r="59" spans="1:14">
      <c r="G59" s="439"/>
      <c r="N59" s="420" t="s">
        <v>1153</v>
      </c>
    </row>
    <row r="60" spans="1:14">
      <c r="G60" s="439"/>
      <c r="N60" s="420" t="s">
        <v>1154</v>
      </c>
    </row>
    <row r="61" spans="1:14">
      <c r="G61" s="439"/>
      <c r="N61" s="420" t="s">
        <v>1156</v>
      </c>
    </row>
    <row r="62" spans="1:14">
      <c r="G62" s="439"/>
      <c r="N62" s="420" t="s">
        <v>1153</v>
      </c>
    </row>
    <row r="63" spans="1:14">
      <c r="G63" s="439"/>
      <c r="N63" s="420" t="s">
        <v>1154</v>
      </c>
    </row>
    <row r="64" spans="1:14">
      <c r="G64" s="439"/>
      <c r="N64" s="420" t="s">
        <v>1155</v>
      </c>
    </row>
    <row r="65" spans="3:14">
      <c r="G65" s="439"/>
    </row>
    <row r="66" spans="3:14">
      <c r="G66" s="439"/>
      <c r="N66" s="420" t="s">
        <v>1157</v>
      </c>
    </row>
    <row r="67" spans="3:14">
      <c r="G67" s="439"/>
    </row>
    <row r="68" spans="3:14">
      <c r="G68" s="439"/>
    </row>
    <row r="69" spans="3:14">
      <c r="G69" s="439"/>
    </row>
    <row r="72" spans="3:14">
      <c r="I72" s="422" t="s">
        <v>1166</v>
      </c>
    </row>
    <row r="73" spans="3:14">
      <c r="I73" s="422" t="s">
        <v>1167</v>
      </c>
    </row>
    <row r="78" spans="3:14">
      <c r="C78" t="s">
        <v>1279</v>
      </c>
    </row>
    <row r="79" spans="3:14">
      <c r="C79" t="s">
        <v>1273</v>
      </c>
    </row>
    <row r="80" spans="3:14">
      <c r="C80" t="s">
        <v>1275</v>
      </c>
    </row>
    <row r="81" spans="3:3">
      <c r="C81" t="s">
        <v>1281</v>
      </c>
    </row>
    <row r="82" spans="3:3">
      <c r="C82" t="s">
        <v>1292</v>
      </c>
    </row>
    <row r="83" spans="3:3">
      <c r="C83" t="s">
        <v>1280</v>
      </c>
    </row>
    <row r="84" spans="3:3">
      <c r="C84" t="s">
        <v>1287</v>
      </c>
    </row>
    <row r="85" spans="3:3">
      <c r="C85" t="s">
        <v>1277</v>
      </c>
    </row>
    <row r="86" spans="3:3">
      <c r="C86" t="s">
        <v>1278</v>
      </c>
    </row>
    <row r="88" spans="3:3">
      <c r="C88" t="s">
        <v>1282</v>
      </c>
    </row>
    <row r="89" spans="3:3">
      <c r="C89" t="s">
        <v>1283</v>
      </c>
    </row>
    <row r="90" spans="3:3">
      <c r="C90" t="s">
        <v>1284</v>
      </c>
    </row>
    <row r="91" spans="3:3">
      <c r="C91" t="s">
        <v>1285</v>
      </c>
    </row>
    <row r="92" spans="3:3">
      <c r="C92" t="s">
        <v>1286</v>
      </c>
    </row>
    <row r="93" spans="3:3">
      <c r="C93" t="s">
        <v>1288</v>
      </c>
    </row>
    <row r="95" spans="3:3">
      <c r="C95" t="s">
        <v>1290</v>
      </c>
    </row>
    <row r="96" spans="3:3">
      <c r="C96" t="s">
        <v>1289</v>
      </c>
    </row>
    <row r="97" spans="3:3">
      <c r="C97" t="s">
        <v>1291</v>
      </c>
    </row>
  </sheetData>
  <hyperlinks>
    <hyperlink ref="H1" location="Index" display="Back to Index" xr:uid="{B5FD63EA-1F6A-420C-A5C4-69E9C9654E9E}"/>
  </hyperlink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2019-07-12T11:09:40Z</dcterms:modified>
</cp:coreProperties>
</file>