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invad\Dropbox\IYS\"/>
    </mc:Choice>
  </mc:AlternateContent>
  <xr:revisionPtr revIDLastSave="0" documentId="8_{5C18D7B0-C88A-43AE-8747-96290813D914}" xr6:coauthVersionLast="45" xr6:coauthVersionMax="45" xr10:uidLastSave="{00000000-0000-0000-0000-000000000000}"/>
  <bookViews>
    <workbookView xWindow="-120" yWindow="-120" windowWidth="29040" windowHeight="17640" firstSheet="1" activeTab="4" xr2:uid="{00000000-000D-0000-FFFF-FFFF00000000}"/>
  </bookViews>
  <sheets>
    <sheet name="Calculate minutes" sheetId="6" r:id="rId1"/>
    <sheet name="Notes" sheetId="13" r:id="rId2"/>
    <sheet name="Bongo metadata" sheetId="2" r:id="rId3"/>
    <sheet name="Samples collected" sheetId="12" r:id="rId4"/>
    <sheet name="POM samples" sheetId="3" r:id="rId5"/>
    <sheet name="Chl a samples" sheetId="4" r:id="rId6"/>
    <sheet name="Charlie samples" sheetId="11" r:id="rId7"/>
    <sheet name="Fatty acid &amp; isotope selection" sheetId="18" r:id="rId8"/>
  </sheets>
  <definedNames>
    <definedName name="_xlnm._FilterDatabase" localSheetId="2" hidden="1">'Bongo metadata'!$A$1:$V$123</definedName>
    <definedName name="_xlnm._FilterDatabase" localSheetId="3" hidden="1">'Samples collected'!$A$1:$AA$1548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1" i="6" l="1"/>
  <c r="D370" i="6"/>
  <c r="D369" i="6"/>
  <c r="D368" i="6"/>
  <c r="D367" i="6" l="1"/>
  <c r="D366" i="6"/>
  <c r="D365" i="6"/>
  <c r="D364" i="6"/>
  <c r="Q361" i="4" l="1"/>
  <c r="U361" i="4" s="1"/>
  <c r="P361" i="4"/>
  <c r="T361" i="4" s="1"/>
  <c r="Q360" i="4"/>
  <c r="U360" i="4" s="1"/>
  <c r="P360" i="4"/>
  <c r="T360" i="4" s="1"/>
  <c r="Q359" i="4"/>
  <c r="U359" i="4" s="1"/>
  <c r="P359" i="4"/>
  <c r="T359" i="4" s="1"/>
  <c r="Q358" i="4"/>
  <c r="U358" i="4" s="1"/>
  <c r="P358" i="4"/>
  <c r="T358" i="4" s="1"/>
  <c r="Q357" i="4"/>
  <c r="U357" i="4" s="1"/>
  <c r="P357" i="4"/>
  <c r="T357" i="4" s="1"/>
  <c r="Q356" i="4"/>
  <c r="U356" i="4" s="1"/>
  <c r="P356" i="4"/>
  <c r="T356" i="4" s="1"/>
  <c r="U355" i="4"/>
  <c r="Q355" i="4"/>
  <c r="P355" i="4"/>
  <c r="T355" i="4" s="1"/>
  <c r="Q354" i="4"/>
  <c r="U354" i="4" s="1"/>
  <c r="P354" i="4"/>
  <c r="T354" i="4" s="1"/>
  <c r="Q353" i="4"/>
  <c r="U353" i="4" s="1"/>
  <c r="P353" i="4"/>
  <c r="T353" i="4" s="1"/>
  <c r="Q352" i="4"/>
  <c r="U352" i="4" s="1"/>
  <c r="P352" i="4"/>
  <c r="T352" i="4" s="1"/>
  <c r="U351" i="4"/>
  <c r="Q351" i="4"/>
  <c r="P351" i="4"/>
  <c r="T351" i="4" s="1"/>
  <c r="Q350" i="4"/>
  <c r="U350" i="4" s="1"/>
  <c r="P350" i="4"/>
  <c r="T350" i="4" s="1"/>
  <c r="Q349" i="4"/>
  <c r="U349" i="4" s="1"/>
  <c r="P349" i="4"/>
  <c r="T349" i="4" s="1"/>
  <c r="Q348" i="4"/>
  <c r="U348" i="4" s="1"/>
  <c r="P348" i="4"/>
  <c r="T348" i="4" s="1"/>
  <c r="Q347" i="4"/>
  <c r="U347" i="4" s="1"/>
  <c r="P347" i="4"/>
  <c r="T347" i="4" s="1"/>
  <c r="Q346" i="4"/>
  <c r="U346" i="4" s="1"/>
  <c r="P346" i="4"/>
  <c r="T346" i="4" s="1"/>
  <c r="Q345" i="4"/>
  <c r="U345" i="4" s="1"/>
  <c r="P345" i="4"/>
  <c r="T345" i="4" s="1"/>
  <c r="Q344" i="4"/>
  <c r="U344" i="4" s="1"/>
  <c r="P344" i="4"/>
  <c r="T344" i="4" s="1"/>
  <c r="Q343" i="4"/>
  <c r="U343" i="4" s="1"/>
  <c r="P343" i="4"/>
  <c r="T343" i="4" s="1"/>
  <c r="Q342" i="4"/>
  <c r="U342" i="4" s="1"/>
  <c r="P342" i="4"/>
  <c r="T342" i="4" s="1"/>
  <c r="Q341" i="4"/>
  <c r="U341" i="4" s="1"/>
  <c r="P341" i="4"/>
  <c r="T341" i="4" s="1"/>
  <c r="Q340" i="4"/>
  <c r="U340" i="4" s="1"/>
  <c r="P340" i="4"/>
  <c r="T340" i="4" s="1"/>
  <c r="U339" i="4"/>
  <c r="Q339" i="4"/>
  <c r="P339" i="4"/>
  <c r="T339" i="4" s="1"/>
  <c r="Q338" i="4"/>
  <c r="U338" i="4" s="1"/>
  <c r="P338" i="4"/>
  <c r="T338" i="4" s="1"/>
  <c r="Q337" i="4"/>
  <c r="U337" i="4" s="1"/>
  <c r="P337" i="4"/>
  <c r="T337" i="4" s="1"/>
  <c r="Q336" i="4"/>
  <c r="U336" i="4" s="1"/>
  <c r="P336" i="4"/>
  <c r="T336" i="4" s="1"/>
  <c r="U335" i="4"/>
  <c r="Q335" i="4"/>
  <c r="P335" i="4"/>
  <c r="T335" i="4" s="1"/>
  <c r="Q334" i="4"/>
  <c r="U334" i="4" s="1"/>
  <c r="P334" i="4"/>
  <c r="T334" i="4" s="1"/>
  <c r="Q333" i="4"/>
  <c r="U333" i="4" s="1"/>
  <c r="P333" i="4"/>
  <c r="T333" i="4" s="1"/>
  <c r="P332" i="4"/>
  <c r="T332" i="4" s="1"/>
  <c r="Q332" i="4"/>
  <c r="U332" i="4" s="1"/>
  <c r="D363" i="6"/>
  <c r="D362" i="6" l="1"/>
  <c r="D361" i="6"/>
  <c r="D360" i="6"/>
  <c r="D359" i="6"/>
  <c r="D358" i="6"/>
  <c r="D357" i="6"/>
  <c r="D356" i="6"/>
  <c r="D355" i="6"/>
  <c r="Q123" i="2"/>
  <c r="M123" i="2"/>
  <c r="N123" i="2" s="1"/>
  <c r="O123" i="2" s="1"/>
  <c r="M122" i="2"/>
  <c r="N122" i="2" s="1"/>
  <c r="O122" i="2" s="1"/>
  <c r="Q122" i="2"/>
  <c r="D354" i="6"/>
  <c r="D353" i="6"/>
  <c r="Q121" i="2"/>
  <c r="M121" i="2"/>
  <c r="N121" i="2" s="1"/>
  <c r="O121" i="2" s="1"/>
  <c r="M120" i="2"/>
  <c r="N120" i="2" s="1"/>
  <c r="O120" i="2" s="1"/>
  <c r="Q120" i="2"/>
  <c r="D352" i="6"/>
  <c r="D351" i="6"/>
  <c r="R121" i="2" l="1"/>
  <c r="R122" i="2"/>
  <c r="R120" i="2"/>
  <c r="R123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D350" i="6" l="1"/>
  <c r="D349" i="6"/>
  <c r="D348" i="6"/>
  <c r="D347" i="6"/>
  <c r="D346" i="6"/>
  <c r="D345" i="6"/>
  <c r="D344" i="6"/>
  <c r="D343" i="6"/>
  <c r="M119" i="2"/>
  <c r="N119" i="2" s="1"/>
  <c r="O119" i="2" s="1"/>
  <c r="R119" i="2" s="1"/>
  <c r="M118" i="2"/>
  <c r="N118" i="2" s="1"/>
  <c r="O118" i="2" s="1"/>
  <c r="R118" i="2" s="1"/>
  <c r="D342" i="6"/>
  <c r="D341" i="6"/>
  <c r="M117" i="2"/>
  <c r="N117" i="2"/>
  <c r="O117" i="2" s="1"/>
  <c r="R117" i="2" s="1"/>
  <c r="M116" i="2"/>
  <c r="N116" i="2" s="1"/>
  <c r="O116" i="2" s="1"/>
  <c r="R116" i="2" s="1"/>
  <c r="D340" i="6"/>
  <c r="D339" i="6"/>
  <c r="M115" i="2"/>
  <c r="N115" i="2" s="1"/>
  <c r="O115" i="2" s="1"/>
  <c r="R115" i="2" s="1"/>
  <c r="M114" i="2"/>
  <c r="N114" i="2" s="1"/>
  <c r="O114" i="2" s="1"/>
  <c r="R114" i="2" s="1"/>
  <c r="D338" i="6"/>
  <c r="D337" i="6"/>
  <c r="U330" i="4"/>
  <c r="T330" i="4"/>
  <c r="T328" i="4"/>
  <c r="U310" i="4"/>
  <c r="T310" i="4"/>
  <c r="Q331" i="4"/>
  <c r="U331" i="4" s="1"/>
  <c r="P331" i="4"/>
  <c r="T331" i="4" s="1"/>
  <c r="Q330" i="4"/>
  <c r="P330" i="4"/>
  <c r="Q329" i="4"/>
  <c r="U329" i="4" s="1"/>
  <c r="P329" i="4"/>
  <c r="T329" i="4" s="1"/>
  <c r="Q328" i="4"/>
  <c r="U328" i="4" s="1"/>
  <c r="P328" i="4"/>
  <c r="Q327" i="4"/>
  <c r="U327" i="4" s="1"/>
  <c r="P327" i="4"/>
  <c r="T327" i="4" s="1"/>
  <c r="Q326" i="4"/>
  <c r="U326" i="4" s="1"/>
  <c r="P326" i="4"/>
  <c r="T326" i="4" s="1"/>
  <c r="Q325" i="4"/>
  <c r="U325" i="4" s="1"/>
  <c r="P325" i="4"/>
  <c r="T325" i="4" s="1"/>
  <c r="Q324" i="4"/>
  <c r="U324" i="4" s="1"/>
  <c r="P324" i="4"/>
  <c r="T324" i="4" s="1"/>
  <c r="Q323" i="4"/>
  <c r="U323" i="4" s="1"/>
  <c r="P323" i="4"/>
  <c r="T323" i="4" s="1"/>
  <c r="Q322" i="4"/>
  <c r="U322" i="4" s="1"/>
  <c r="P322" i="4"/>
  <c r="T322" i="4" s="1"/>
  <c r="Q321" i="4"/>
  <c r="U321" i="4" s="1"/>
  <c r="P321" i="4"/>
  <c r="T321" i="4" s="1"/>
  <c r="Q320" i="4"/>
  <c r="U320" i="4" s="1"/>
  <c r="P320" i="4"/>
  <c r="T320" i="4" s="1"/>
  <c r="Q319" i="4"/>
  <c r="U319" i="4" s="1"/>
  <c r="P319" i="4"/>
  <c r="T319" i="4" s="1"/>
  <c r="Q318" i="4"/>
  <c r="U318" i="4" s="1"/>
  <c r="P318" i="4"/>
  <c r="T318" i="4" s="1"/>
  <c r="Q317" i="4"/>
  <c r="U317" i="4" s="1"/>
  <c r="P317" i="4"/>
  <c r="T317" i="4" s="1"/>
  <c r="Q316" i="4"/>
  <c r="U316" i="4" s="1"/>
  <c r="P316" i="4"/>
  <c r="T316" i="4" s="1"/>
  <c r="Q315" i="4"/>
  <c r="U315" i="4" s="1"/>
  <c r="P315" i="4"/>
  <c r="T315" i="4" s="1"/>
  <c r="Q314" i="4"/>
  <c r="U314" i="4" s="1"/>
  <c r="P314" i="4"/>
  <c r="T314" i="4" s="1"/>
  <c r="Q313" i="4"/>
  <c r="U313" i="4" s="1"/>
  <c r="P313" i="4"/>
  <c r="T313" i="4" s="1"/>
  <c r="Q312" i="4"/>
  <c r="U312" i="4" s="1"/>
  <c r="P312" i="4"/>
  <c r="T312" i="4" s="1"/>
  <c r="Q311" i="4"/>
  <c r="U311" i="4" s="1"/>
  <c r="P311" i="4"/>
  <c r="T311" i="4" s="1"/>
  <c r="Q310" i="4"/>
  <c r="P310" i="4"/>
  <c r="Q309" i="4"/>
  <c r="U309" i="4" s="1"/>
  <c r="P309" i="4"/>
  <c r="T309" i="4" s="1"/>
  <c r="P308" i="4"/>
  <c r="T308" i="4" s="1"/>
  <c r="Q308" i="4"/>
  <c r="U308" i="4"/>
  <c r="D336" i="6" l="1"/>
  <c r="D335" i="6"/>
  <c r="D334" i="6"/>
  <c r="D333" i="6"/>
  <c r="D332" i="6"/>
  <c r="D331" i="6"/>
  <c r="D330" i="6"/>
  <c r="D329" i="6"/>
  <c r="M113" i="2"/>
  <c r="N113" i="2" s="1"/>
  <c r="O113" i="2" s="1"/>
  <c r="R113" i="2" s="1"/>
  <c r="M112" i="2"/>
  <c r="N112" i="2" s="1"/>
  <c r="O112" i="2" s="1"/>
  <c r="R112" i="2" s="1"/>
  <c r="D328" i="6"/>
  <c r="D327" i="6"/>
  <c r="M111" i="2"/>
  <c r="N111" i="2" s="1"/>
  <c r="O111" i="2" s="1"/>
  <c r="R111" i="2" s="1"/>
  <c r="M110" i="2"/>
  <c r="N110" i="2" s="1"/>
  <c r="O110" i="2" s="1"/>
  <c r="R110" i="2" s="1"/>
  <c r="D326" i="6"/>
  <c r="D325" i="6"/>
  <c r="Q307" i="4"/>
  <c r="U307" i="4" s="1"/>
  <c r="P307" i="4"/>
  <c r="T307" i="4" s="1"/>
  <c r="Q306" i="4"/>
  <c r="U306" i="4" s="1"/>
  <c r="P306" i="4"/>
  <c r="T306" i="4" s="1"/>
  <c r="Q305" i="4"/>
  <c r="U305" i="4" s="1"/>
  <c r="P305" i="4"/>
  <c r="T305" i="4" s="1"/>
  <c r="Q304" i="4"/>
  <c r="U304" i="4" s="1"/>
  <c r="P304" i="4"/>
  <c r="T304" i="4" s="1"/>
  <c r="Q303" i="4"/>
  <c r="U303" i="4" s="1"/>
  <c r="P303" i="4"/>
  <c r="T303" i="4" s="1"/>
  <c r="Q302" i="4"/>
  <c r="U302" i="4" s="1"/>
  <c r="P302" i="4"/>
  <c r="T302" i="4" s="1"/>
  <c r="Q301" i="4"/>
  <c r="U301" i="4" s="1"/>
  <c r="P301" i="4"/>
  <c r="T301" i="4" s="1"/>
  <c r="Q300" i="4"/>
  <c r="U300" i="4" s="1"/>
  <c r="P300" i="4"/>
  <c r="T300" i="4" s="1"/>
  <c r="Q299" i="4"/>
  <c r="U299" i="4" s="1"/>
  <c r="P299" i="4"/>
  <c r="T299" i="4" s="1"/>
  <c r="Q298" i="4"/>
  <c r="U298" i="4" s="1"/>
  <c r="P298" i="4"/>
  <c r="T298" i="4" s="1"/>
  <c r="Q297" i="4"/>
  <c r="U297" i="4" s="1"/>
  <c r="P297" i="4"/>
  <c r="T297" i="4" s="1"/>
  <c r="Q296" i="4"/>
  <c r="U296" i="4" s="1"/>
  <c r="P296" i="4"/>
  <c r="T296" i="4" s="1"/>
  <c r="Q295" i="4"/>
  <c r="U295" i="4" s="1"/>
  <c r="P295" i="4"/>
  <c r="T295" i="4" s="1"/>
  <c r="Q294" i="4"/>
  <c r="U294" i="4" s="1"/>
  <c r="P294" i="4"/>
  <c r="T294" i="4" s="1"/>
  <c r="Q293" i="4"/>
  <c r="U293" i="4" s="1"/>
  <c r="P293" i="4"/>
  <c r="T293" i="4" s="1"/>
  <c r="Q292" i="4"/>
  <c r="U292" i="4" s="1"/>
  <c r="P292" i="4"/>
  <c r="T292" i="4" s="1"/>
  <c r="Q291" i="4"/>
  <c r="U291" i="4" s="1"/>
  <c r="P291" i="4"/>
  <c r="T291" i="4" s="1"/>
  <c r="Q290" i="4"/>
  <c r="U290" i="4" s="1"/>
  <c r="P290" i="4"/>
  <c r="T290" i="4" s="1"/>
  <c r="Q289" i="4"/>
  <c r="U289" i="4" s="1"/>
  <c r="P289" i="4"/>
  <c r="T289" i="4" s="1"/>
  <c r="Q288" i="4"/>
  <c r="U288" i="4" s="1"/>
  <c r="P288" i="4"/>
  <c r="T288" i="4" s="1"/>
  <c r="Q287" i="4"/>
  <c r="U287" i="4" s="1"/>
  <c r="P287" i="4"/>
  <c r="T287" i="4" s="1"/>
  <c r="Q286" i="4"/>
  <c r="U286" i="4" s="1"/>
  <c r="P286" i="4"/>
  <c r="T286" i="4" s="1"/>
  <c r="Q285" i="4"/>
  <c r="U285" i="4" s="1"/>
  <c r="P285" i="4"/>
  <c r="T285" i="4" s="1"/>
  <c r="Q284" i="4"/>
  <c r="U284" i="4" s="1"/>
  <c r="P284" i="4"/>
  <c r="T284" i="4" s="1"/>
  <c r="Q283" i="4"/>
  <c r="U283" i="4" s="1"/>
  <c r="P283" i="4"/>
  <c r="T283" i="4" s="1"/>
  <c r="Q282" i="4"/>
  <c r="U282" i="4" s="1"/>
  <c r="P282" i="4"/>
  <c r="T282" i="4" s="1"/>
  <c r="Q281" i="4"/>
  <c r="U281" i="4" s="1"/>
  <c r="P281" i="4"/>
  <c r="T281" i="4" s="1"/>
  <c r="Q280" i="4"/>
  <c r="U280" i="4" s="1"/>
  <c r="P280" i="4"/>
  <c r="T280" i="4" s="1"/>
  <c r="Q279" i="4"/>
  <c r="U279" i="4" s="1"/>
  <c r="P279" i="4"/>
  <c r="T279" i="4" s="1"/>
  <c r="Q278" i="4"/>
  <c r="U278" i="4" s="1"/>
  <c r="P278" i="4"/>
  <c r="T278" i="4" s="1"/>
  <c r="Q277" i="4"/>
  <c r="U277" i="4" s="1"/>
  <c r="P277" i="4"/>
  <c r="T277" i="4" s="1"/>
  <c r="Q276" i="4"/>
  <c r="U276" i="4" s="1"/>
  <c r="P276" i="4"/>
  <c r="T276" i="4" s="1"/>
  <c r="Q275" i="4"/>
  <c r="U275" i="4" s="1"/>
  <c r="P275" i="4"/>
  <c r="T275" i="4" s="1"/>
  <c r="Q274" i="4"/>
  <c r="U274" i="4" s="1"/>
  <c r="P274" i="4"/>
  <c r="T274" i="4" s="1"/>
  <c r="Q273" i="4"/>
  <c r="U273" i="4" s="1"/>
  <c r="P273" i="4"/>
  <c r="T273" i="4" s="1"/>
  <c r="Q272" i="4"/>
  <c r="U272" i="4" s="1"/>
  <c r="P272" i="4"/>
  <c r="T272" i="4" s="1"/>
  <c r="Q271" i="4"/>
  <c r="U271" i="4" s="1"/>
  <c r="P271" i="4"/>
  <c r="T271" i="4" s="1"/>
  <c r="Q270" i="4"/>
  <c r="U270" i="4" s="1"/>
  <c r="P270" i="4"/>
  <c r="T270" i="4" s="1"/>
  <c r="Q269" i="4"/>
  <c r="U269" i="4" s="1"/>
  <c r="P269" i="4"/>
  <c r="T269" i="4" s="1"/>
  <c r="Q268" i="4"/>
  <c r="U268" i="4" s="1"/>
  <c r="P268" i="4"/>
  <c r="T268" i="4" s="1"/>
  <c r="Q267" i="4"/>
  <c r="U267" i="4" s="1"/>
  <c r="P267" i="4"/>
  <c r="T267" i="4" s="1"/>
  <c r="Q266" i="4"/>
  <c r="U266" i="4" s="1"/>
  <c r="P266" i="4"/>
  <c r="T266" i="4" s="1"/>
  <c r="D324" i="6" l="1"/>
  <c r="D323" i="6"/>
  <c r="D322" i="6"/>
  <c r="D321" i="6"/>
  <c r="M109" i="2"/>
  <c r="N109" i="2" s="1"/>
  <c r="O109" i="2" s="1"/>
  <c r="R109" i="2" s="1"/>
  <c r="M108" i="2"/>
  <c r="N108" i="2" s="1"/>
  <c r="O108" i="2" s="1"/>
  <c r="R108" i="2" s="1"/>
  <c r="M103" i="2"/>
  <c r="N103" i="2" s="1"/>
  <c r="D320" i="6"/>
  <c r="D319" i="6"/>
  <c r="D318" i="6"/>
  <c r="D317" i="6"/>
  <c r="D316" i="6"/>
  <c r="D315" i="6"/>
  <c r="M105" i="2"/>
  <c r="N105" i="2" s="1"/>
  <c r="O105" i="2" s="1"/>
  <c r="R105" i="2" s="1"/>
  <c r="M104" i="2"/>
  <c r="N104" i="2" s="1"/>
  <c r="O104" i="2" s="1"/>
  <c r="R104" i="2" s="1"/>
  <c r="D314" i="6"/>
  <c r="D313" i="6"/>
  <c r="D312" i="6" l="1"/>
  <c r="D311" i="6"/>
  <c r="D310" i="6"/>
  <c r="D309" i="6"/>
  <c r="D308" i="6"/>
  <c r="D307" i="6"/>
  <c r="D306" i="6"/>
  <c r="D305" i="6"/>
  <c r="D304" i="6"/>
  <c r="D303" i="6"/>
  <c r="D302" i="6"/>
  <c r="D301" i="6"/>
  <c r="D300" i="6" l="1"/>
  <c r="D299" i="6"/>
  <c r="D298" i="6"/>
  <c r="D297" i="6"/>
  <c r="O103" i="2"/>
  <c r="R103" i="2" s="1"/>
  <c r="M102" i="2"/>
  <c r="N102" i="2" s="1"/>
  <c r="O102" i="2" s="1"/>
  <c r="R102" i="2" s="1"/>
  <c r="D296" i="6"/>
  <c r="D295" i="6"/>
  <c r="D294" i="6"/>
  <c r="D293" i="6"/>
  <c r="D292" i="6"/>
  <c r="D291" i="6"/>
  <c r="M101" i="2" l="1"/>
  <c r="N101" i="2" s="1"/>
  <c r="O101" i="2" s="1"/>
  <c r="R101" i="2" s="1"/>
  <c r="M100" i="2"/>
  <c r="N100" i="2" s="1"/>
  <c r="O100" i="2" s="1"/>
  <c r="R100" i="2" s="1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Q224" i="4"/>
  <c r="U224" i="4" s="1"/>
  <c r="P224" i="4"/>
  <c r="T224" i="4" s="1"/>
  <c r="Q265" i="4"/>
  <c r="U265" i="4" s="1"/>
  <c r="P265" i="4"/>
  <c r="T265" i="4" s="1"/>
  <c r="Q264" i="4"/>
  <c r="U264" i="4" s="1"/>
  <c r="P264" i="4"/>
  <c r="T264" i="4" s="1"/>
  <c r="Q263" i="4"/>
  <c r="U263" i="4" s="1"/>
  <c r="P263" i="4"/>
  <c r="T263" i="4" s="1"/>
  <c r="Q262" i="4"/>
  <c r="U262" i="4" s="1"/>
  <c r="P262" i="4"/>
  <c r="T262" i="4" s="1"/>
  <c r="Q261" i="4"/>
  <c r="U261" i="4" s="1"/>
  <c r="P261" i="4"/>
  <c r="T261" i="4" s="1"/>
  <c r="Q260" i="4"/>
  <c r="U260" i="4" s="1"/>
  <c r="P260" i="4"/>
  <c r="T260" i="4" s="1"/>
  <c r="Q259" i="4"/>
  <c r="U259" i="4" s="1"/>
  <c r="P259" i="4"/>
  <c r="T259" i="4" s="1"/>
  <c r="Q258" i="4"/>
  <c r="U258" i="4" s="1"/>
  <c r="P258" i="4"/>
  <c r="T258" i="4" s="1"/>
  <c r="Q257" i="4"/>
  <c r="U257" i="4" s="1"/>
  <c r="P257" i="4"/>
  <c r="T257" i="4" s="1"/>
  <c r="Q256" i="4"/>
  <c r="U256" i="4" s="1"/>
  <c r="P256" i="4"/>
  <c r="T256" i="4" s="1"/>
  <c r="Q255" i="4"/>
  <c r="U255" i="4" s="1"/>
  <c r="P255" i="4"/>
  <c r="T255" i="4" s="1"/>
  <c r="Q254" i="4"/>
  <c r="U254" i="4" s="1"/>
  <c r="P254" i="4"/>
  <c r="T254" i="4" s="1"/>
  <c r="Q253" i="4"/>
  <c r="U253" i="4" s="1"/>
  <c r="P253" i="4"/>
  <c r="T253" i="4" s="1"/>
  <c r="Q252" i="4"/>
  <c r="U252" i="4" s="1"/>
  <c r="P252" i="4"/>
  <c r="T252" i="4" s="1"/>
  <c r="Q251" i="4"/>
  <c r="U251" i="4" s="1"/>
  <c r="P251" i="4"/>
  <c r="T251" i="4" s="1"/>
  <c r="Q250" i="4"/>
  <c r="U250" i="4" s="1"/>
  <c r="P250" i="4"/>
  <c r="T250" i="4" s="1"/>
  <c r="Q249" i="4"/>
  <c r="U249" i="4" s="1"/>
  <c r="P249" i="4"/>
  <c r="T249" i="4" s="1"/>
  <c r="Q248" i="4"/>
  <c r="U248" i="4" s="1"/>
  <c r="P248" i="4"/>
  <c r="T248" i="4" s="1"/>
  <c r="Q247" i="4"/>
  <c r="U247" i="4" s="1"/>
  <c r="P247" i="4"/>
  <c r="T247" i="4" s="1"/>
  <c r="Q246" i="4"/>
  <c r="U246" i="4" s="1"/>
  <c r="P246" i="4"/>
  <c r="T246" i="4" s="1"/>
  <c r="Q245" i="4"/>
  <c r="U245" i="4" s="1"/>
  <c r="P245" i="4"/>
  <c r="T245" i="4" s="1"/>
  <c r="Q244" i="4"/>
  <c r="U244" i="4" s="1"/>
  <c r="P244" i="4"/>
  <c r="T244" i="4" s="1"/>
  <c r="Q243" i="4"/>
  <c r="U243" i="4" s="1"/>
  <c r="P243" i="4"/>
  <c r="T243" i="4" s="1"/>
  <c r="Q242" i="4"/>
  <c r="U242" i="4" s="1"/>
  <c r="P242" i="4"/>
  <c r="T242" i="4" s="1"/>
  <c r="Q241" i="4"/>
  <c r="U241" i="4" s="1"/>
  <c r="P241" i="4"/>
  <c r="T241" i="4" s="1"/>
  <c r="Q240" i="4"/>
  <c r="U240" i="4" s="1"/>
  <c r="P240" i="4"/>
  <c r="T240" i="4" s="1"/>
  <c r="Q239" i="4"/>
  <c r="U239" i="4" s="1"/>
  <c r="P239" i="4"/>
  <c r="T239" i="4" s="1"/>
  <c r="Q238" i="4"/>
  <c r="U238" i="4" s="1"/>
  <c r="P238" i="4"/>
  <c r="T238" i="4" s="1"/>
  <c r="Q237" i="4"/>
  <c r="U237" i="4" s="1"/>
  <c r="P237" i="4"/>
  <c r="T237" i="4" s="1"/>
  <c r="Q236" i="4"/>
  <c r="U236" i="4" s="1"/>
  <c r="P236" i="4"/>
  <c r="T236" i="4" s="1"/>
  <c r="Q235" i="4"/>
  <c r="U235" i="4" s="1"/>
  <c r="P235" i="4"/>
  <c r="T235" i="4" s="1"/>
  <c r="Q234" i="4"/>
  <c r="U234" i="4" s="1"/>
  <c r="P234" i="4"/>
  <c r="T234" i="4" s="1"/>
  <c r="Q233" i="4"/>
  <c r="U233" i="4" s="1"/>
  <c r="P233" i="4"/>
  <c r="T233" i="4" s="1"/>
  <c r="Q232" i="4"/>
  <c r="U232" i="4" s="1"/>
  <c r="P232" i="4"/>
  <c r="T232" i="4" s="1"/>
  <c r="Q231" i="4"/>
  <c r="U231" i="4" s="1"/>
  <c r="P231" i="4"/>
  <c r="T231" i="4" s="1"/>
  <c r="Q230" i="4"/>
  <c r="U230" i="4" s="1"/>
  <c r="P230" i="4"/>
  <c r="T230" i="4" s="1"/>
  <c r="Q229" i="4"/>
  <c r="U229" i="4" s="1"/>
  <c r="P229" i="4"/>
  <c r="T229" i="4" s="1"/>
  <c r="Q228" i="4"/>
  <c r="U228" i="4" s="1"/>
  <c r="P228" i="4"/>
  <c r="T228" i="4" s="1"/>
  <c r="Q227" i="4"/>
  <c r="U227" i="4" s="1"/>
  <c r="P227" i="4"/>
  <c r="T227" i="4" s="1"/>
  <c r="Q226" i="4"/>
  <c r="U226" i="4" s="1"/>
  <c r="P226" i="4"/>
  <c r="T226" i="4" s="1"/>
  <c r="Q225" i="4"/>
  <c r="U225" i="4" s="1"/>
  <c r="P225" i="4"/>
  <c r="T225" i="4" s="1"/>
  <c r="M99" i="2"/>
  <c r="N99" i="2"/>
  <c r="O99" i="2" s="1"/>
  <c r="R99" i="2" s="1"/>
  <c r="M98" i="2"/>
  <c r="N98" i="2" s="1"/>
  <c r="O98" i="2" s="1"/>
  <c r="R98" i="2" s="1"/>
  <c r="D276" i="6"/>
  <c r="D275" i="6"/>
  <c r="M97" i="2"/>
  <c r="N97" i="2" s="1"/>
  <c r="O97" i="2" s="1"/>
  <c r="R97" i="2" s="1"/>
  <c r="M96" i="2"/>
  <c r="N96" i="2" s="1"/>
  <c r="O96" i="2" s="1"/>
  <c r="R96" i="2" s="1"/>
  <c r="D274" i="6"/>
  <c r="D273" i="6"/>
  <c r="M95" i="2"/>
  <c r="N95" i="2"/>
  <c r="O95" i="2" s="1"/>
  <c r="R95" i="2" s="1"/>
  <c r="M94" i="2"/>
  <c r="N94" i="2" s="1"/>
  <c r="O94" i="2" s="1"/>
  <c r="R94" i="2" s="1"/>
  <c r="D272" i="6"/>
  <c r="D271" i="6"/>
  <c r="M93" i="2" l="1"/>
  <c r="N93" i="2" s="1"/>
  <c r="O93" i="2" s="1"/>
  <c r="R93" i="2" s="1"/>
  <c r="M92" i="2"/>
  <c r="N92" i="2" s="1"/>
  <c r="O92" i="2" s="1"/>
  <c r="R92" i="2" s="1"/>
  <c r="D270" i="6"/>
  <c r="D269" i="6"/>
  <c r="M91" i="2"/>
  <c r="N91" i="2"/>
  <c r="O91" i="2" s="1"/>
  <c r="R91" i="2" s="1"/>
  <c r="M90" i="2"/>
  <c r="N90" i="2" s="1"/>
  <c r="O90" i="2" s="1"/>
  <c r="R90" i="2" s="1"/>
  <c r="D268" i="6"/>
  <c r="D267" i="6"/>
  <c r="M89" i="2"/>
  <c r="N89" i="2" s="1"/>
  <c r="O89" i="2" s="1"/>
  <c r="R89" i="2" s="1"/>
  <c r="M88" i="2"/>
  <c r="N88" i="2" s="1"/>
  <c r="O88" i="2" s="1"/>
  <c r="R88" i="2" s="1"/>
  <c r="D266" i="6"/>
  <c r="D265" i="6"/>
  <c r="D264" i="6" l="1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Q223" i="4" l="1"/>
  <c r="U223" i="4" s="1"/>
  <c r="P223" i="4"/>
  <c r="T223" i="4" s="1"/>
  <c r="Q222" i="4"/>
  <c r="U222" i="4" s="1"/>
  <c r="P222" i="4"/>
  <c r="T222" i="4" s="1"/>
  <c r="Q221" i="4"/>
  <c r="U221" i="4" s="1"/>
  <c r="P221" i="4"/>
  <c r="T221" i="4" s="1"/>
  <c r="Q220" i="4"/>
  <c r="U220" i="4" s="1"/>
  <c r="P220" i="4"/>
  <c r="T220" i="4" s="1"/>
  <c r="Q219" i="4"/>
  <c r="U219" i="4" s="1"/>
  <c r="P219" i="4"/>
  <c r="T219" i="4" s="1"/>
  <c r="Q218" i="4"/>
  <c r="U218" i="4" s="1"/>
  <c r="P218" i="4"/>
  <c r="T218" i="4" s="1"/>
  <c r="Q217" i="4"/>
  <c r="U217" i="4" s="1"/>
  <c r="P217" i="4"/>
  <c r="T217" i="4" s="1"/>
  <c r="Q216" i="4"/>
  <c r="U216" i="4" s="1"/>
  <c r="P216" i="4"/>
  <c r="T216" i="4" s="1"/>
  <c r="Q215" i="4"/>
  <c r="U215" i="4" s="1"/>
  <c r="P215" i="4"/>
  <c r="T215" i="4" s="1"/>
  <c r="Q214" i="4"/>
  <c r="U214" i="4" s="1"/>
  <c r="P214" i="4"/>
  <c r="T214" i="4" s="1"/>
  <c r="Q213" i="4"/>
  <c r="U213" i="4" s="1"/>
  <c r="P213" i="4"/>
  <c r="T213" i="4" s="1"/>
  <c r="Q212" i="4"/>
  <c r="U212" i="4" s="1"/>
  <c r="P212" i="4"/>
  <c r="T212" i="4" s="1"/>
  <c r="Q211" i="4"/>
  <c r="U211" i="4" s="1"/>
  <c r="P211" i="4"/>
  <c r="T211" i="4" s="1"/>
  <c r="Q210" i="4"/>
  <c r="U210" i="4" s="1"/>
  <c r="P210" i="4"/>
  <c r="T210" i="4" s="1"/>
  <c r="Q209" i="4"/>
  <c r="U209" i="4" s="1"/>
  <c r="P209" i="4"/>
  <c r="T209" i="4" s="1"/>
  <c r="Q208" i="4"/>
  <c r="U208" i="4" s="1"/>
  <c r="P208" i="4"/>
  <c r="T208" i="4" s="1"/>
  <c r="Q207" i="4"/>
  <c r="U207" i="4" s="1"/>
  <c r="P207" i="4"/>
  <c r="T207" i="4" s="1"/>
  <c r="Q206" i="4"/>
  <c r="U206" i="4" s="1"/>
  <c r="P206" i="4"/>
  <c r="T206" i="4" s="1"/>
  <c r="Q205" i="4"/>
  <c r="U205" i="4" s="1"/>
  <c r="P205" i="4"/>
  <c r="T205" i="4" s="1"/>
  <c r="Q204" i="4"/>
  <c r="U204" i="4" s="1"/>
  <c r="P204" i="4"/>
  <c r="T204" i="4" s="1"/>
  <c r="Q203" i="4"/>
  <c r="U203" i="4" s="1"/>
  <c r="P203" i="4"/>
  <c r="T203" i="4" s="1"/>
  <c r="Q202" i="4"/>
  <c r="U202" i="4" s="1"/>
  <c r="P202" i="4"/>
  <c r="T202" i="4" s="1"/>
  <c r="Q201" i="4"/>
  <c r="U201" i="4" s="1"/>
  <c r="P201" i="4"/>
  <c r="T201" i="4" s="1"/>
  <c r="Q200" i="4"/>
  <c r="U200" i="4" s="1"/>
  <c r="P200" i="4"/>
  <c r="T200" i="4" s="1"/>
  <c r="Q199" i="4"/>
  <c r="U199" i="4" s="1"/>
  <c r="P199" i="4"/>
  <c r="T199" i="4" s="1"/>
  <c r="Q198" i="4"/>
  <c r="U198" i="4" s="1"/>
  <c r="P198" i="4"/>
  <c r="T198" i="4" s="1"/>
  <c r="Q197" i="4"/>
  <c r="U197" i="4" s="1"/>
  <c r="P197" i="4"/>
  <c r="T197" i="4" s="1"/>
  <c r="Q196" i="4"/>
  <c r="U196" i="4" s="1"/>
  <c r="P196" i="4"/>
  <c r="T196" i="4" s="1"/>
  <c r="Q195" i="4"/>
  <c r="U195" i="4" s="1"/>
  <c r="P195" i="4"/>
  <c r="T195" i="4" s="1"/>
  <c r="Q194" i="4"/>
  <c r="U194" i="4" s="1"/>
  <c r="P194" i="4"/>
  <c r="T194" i="4" s="1"/>
  <c r="Q193" i="4"/>
  <c r="U193" i="4" s="1"/>
  <c r="P193" i="4"/>
  <c r="T193" i="4" s="1"/>
  <c r="Q192" i="4"/>
  <c r="U192" i="4" s="1"/>
  <c r="P192" i="4"/>
  <c r="T192" i="4" s="1"/>
  <c r="Q191" i="4"/>
  <c r="U191" i="4" s="1"/>
  <c r="P191" i="4"/>
  <c r="T191" i="4" s="1"/>
  <c r="Q190" i="4"/>
  <c r="U190" i="4" s="1"/>
  <c r="P190" i="4"/>
  <c r="T190" i="4" s="1"/>
  <c r="Q189" i="4"/>
  <c r="U189" i="4" s="1"/>
  <c r="P189" i="4"/>
  <c r="T189" i="4" s="1"/>
  <c r="Q188" i="4"/>
  <c r="U188" i="4" s="1"/>
  <c r="P188" i="4"/>
  <c r="T188" i="4" s="1"/>
  <c r="Q187" i="4"/>
  <c r="U187" i="4" s="1"/>
  <c r="P187" i="4"/>
  <c r="T187" i="4" s="1"/>
  <c r="Q186" i="4"/>
  <c r="U186" i="4" s="1"/>
  <c r="P186" i="4"/>
  <c r="T186" i="4" s="1"/>
  <c r="Q185" i="4"/>
  <c r="U185" i="4" s="1"/>
  <c r="P185" i="4"/>
  <c r="T185" i="4" s="1"/>
  <c r="Q184" i="4"/>
  <c r="U184" i="4" s="1"/>
  <c r="P184" i="4"/>
  <c r="T184" i="4" s="1"/>
  <c r="Q183" i="4"/>
  <c r="U183" i="4" s="1"/>
  <c r="P183" i="4"/>
  <c r="T183" i="4" s="1"/>
  <c r="P182" i="4"/>
  <c r="T182" i="4" s="1"/>
  <c r="Q182" i="4"/>
  <c r="U182" i="4" s="1"/>
  <c r="D250" i="6" l="1"/>
  <c r="D249" i="6"/>
  <c r="D248" i="6"/>
  <c r="D247" i="6"/>
  <c r="D246" i="6"/>
  <c r="D245" i="6"/>
  <c r="D244" i="6"/>
  <c r="D243" i="6"/>
  <c r="M87" i="2"/>
  <c r="N87" i="2" s="1"/>
  <c r="O87" i="2" s="1"/>
  <c r="R87" i="2" s="1"/>
  <c r="M86" i="2"/>
  <c r="N86" i="2" s="1"/>
  <c r="O86" i="2" s="1"/>
  <c r="R86" i="2" s="1"/>
  <c r="M85" i="2"/>
  <c r="N85" i="2" s="1"/>
  <c r="O85" i="2" s="1"/>
  <c r="R85" i="2" s="1"/>
  <c r="M84" i="2"/>
  <c r="N84" i="2" s="1"/>
  <c r="O84" i="2" s="1"/>
  <c r="R84" i="2" s="1"/>
  <c r="D242" i="6"/>
  <c r="D241" i="6"/>
  <c r="D240" i="6" l="1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M83" i="2"/>
  <c r="N83" i="2"/>
  <c r="O83" i="2" s="1"/>
  <c r="R83" i="2" s="1"/>
  <c r="M82" i="2"/>
  <c r="N82" i="2" s="1"/>
  <c r="O82" i="2" s="1"/>
  <c r="R82" i="2" s="1"/>
  <c r="E220" i="6"/>
  <c r="D218" i="6"/>
  <c r="D217" i="6"/>
  <c r="D220" i="6"/>
  <c r="D219" i="6"/>
  <c r="E219" i="6" s="1"/>
  <c r="M81" i="2"/>
  <c r="N81" i="2" s="1"/>
  <c r="O81" i="2" s="1"/>
  <c r="R81" i="2" s="1"/>
  <c r="M80" i="2"/>
  <c r="N80" i="2"/>
  <c r="O80" i="2" s="1"/>
  <c r="R80" i="2" s="1"/>
  <c r="M79" i="2"/>
  <c r="N79" i="2" s="1"/>
  <c r="O79" i="2" s="1"/>
  <c r="R79" i="2" s="1"/>
  <c r="M78" i="2"/>
  <c r="N78" i="2" s="1"/>
  <c r="O78" i="2" s="1"/>
  <c r="R78" i="2" s="1"/>
  <c r="D216" i="6"/>
  <c r="D215" i="6"/>
  <c r="M77" i="2"/>
  <c r="N77" i="2" s="1"/>
  <c r="O77" i="2" s="1"/>
  <c r="R77" i="2" s="1"/>
  <c r="M76" i="2"/>
  <c r="N76" i="2" s="1"/>
  <c r="O76" i="2" s="1"/>
  <c r="R76" i="2" s="1"/>
  <c r="D214" i="6"/>
  <c r="D213" i="6"/>
  <c r="O117" i="4" l="1"/>
  <c r="Q117" i="4" s="1"/>
  <c r="U117" i="4" s="1"/>
  <c r="Q364" i="4"/>
  <c r="U364" i="4" s="1"/>
  <c r="P364" i="4"/>
  <c r="T364" i="4" s="1"/>
  <c r="Q362" i="4"/>
  <c r="U362" i="4" s="1"/>
  <c r="P362" i="4"/>
  <c r="T362" i="4" s="1"/>
  <c r="Q365" i="4"/>
  <c r="U365" i="4" s="1"/>
  <c r="P365" i="4"/>
  <c r="T365" i="4" s="1"/>
  <c r="Q363" i="4"/>
  <c r="U363" i="4" s="1"/>
  <c r="P363" i="4"/>
  <c r="T363" i="4" s="1"/>
  <c r="Q179" i="4"/>
  <c r="U179" i="4" s="1"/>
  <c r="P179" i="4"/>
  <c r="T179" i="4" s="1"/>
  <c r="Q176" i="4"/>
  <c r="U176" i="4" s="1"/>
  <c r="P176" i="4"/>
  <c r="T176" i="4" s="1"/>
  <c r="Q178" i="4"/>
  <c r="U178" i="4" s="1"/>
  <c r="P178" i="4"/>
  <c r="T178" i="4" s="1"/>
  <c r="Q181" i="4"/>
  <c r="U181" i="4" s="1"/>
  <c r="P181" i="4"/>
  <c r="T181" i="4" s="1"/>
  <c r="Q177" i="4"/>
  <c r="U177" i="4" s="1"/>
  <c r="P177" i="4"/>
  <c r="T177" i="4" s="1"/>
  <c r="Q180" i="4"/>
  <c r="U180" i="4" s="1"/>
  <c r="P180" i="4"/>
  <c r="T180" i="4" s="1"/>
  <c r="Q175" i="4"/>
  <c r="U175" i="4" s="1"/>
  <c r="P175" i="4"/>
  <c r="T175" i="4" s="1"/>
  <c r="Q171" i="4"/>
  <c r="U171" i="4" s="1"/>
  <c r="P171" i="4"/>
  <c r="T171" i="4" s="1"/>
  <c r="Q170" i="4"/>
  <c r="U170" i="4" s="1"/>
  <c r="P170" i="4"/>
  <c r="T170" i="4" s="1"/>
  <c r="Q174" i="4"/>
  <c r="U174" i="4" s="1"/>
  <c r="P174" i="4"/>
  <c r="T174" i="4" s="1"/>
  <c r="Q172" i="4"/>
  <c r="U172" i="4" s="1"/>
  <c r="P172" i="4"/>
  <c r="T172" i="4" s="1"/>
  <c r="Q173" i="4"/>
  <c r="U173" i="4" s="1"/>
  <c r="P173" i="4"/>
  <c r="T173" i="4" s="1"/>
  <c r="Q169" i="4"/>
  <c r="U169" i="4" s="1"/>
  <c r="P169" i="4"/>
  <c r="T169" i="4" s="1"/>
  <c r="Q166" i="4"/>
  <c r="U166" i="4" s="1"/>
  <c r="P166" i="4"/>
  <c r="T166" i="4" s="1"/>
  <c r="Q164" i="4"/>
  <c r="U164" i="4" s="1"/>
  <c r="P164" i="4"/>
  <c r="T164" i="4" s="1"/>
  <c r="Q168" i="4"/>
  <c r="U168" i="4" s="1"/>
  <c r="P168" i="4"/>
  <c r="T168" i="4" s="1"/>
  <c r="Q167" i="4"/>
  <c r="U167" i="4" s="1"/>
  <c r="P167" i="4"/>
  <c r="T167" i="4" s="1"/>
  <c r="Q165" i="4"/>
  <c r="U165" i="4" s="1"/>
  <c r="P165" i="4"/>
  <c r="T165" i="4" s="1"/>
  <c r="Q159" i="4"/>
  <c r="U159" i="4" s="1"/>
  <c r="P159" i="4"/>
  <c r="T159" i="4" s="1"/>
  <c r="Q161" i="4"/>
  <c r="U161" i="4" s="1"/>
  <c r="P161" i="4"/>
  <c r="T161" i="4" s="1"/>
  <c r="Q158" i="4"/>
  <c r="U158" i="4" s="1"/>
  <c r="P158" i="4"/>
  <c r="T158" i="4" s="1"/>
  <c r="Q162" i="4"/>
  <c r="U162" i="4" s="1"/>
  <c r="P162" i="4"/>
  <c r="T162" i="4" s="1"/>
  <c r="Q160" i="4"/>
  <c r="U160" i="4" s="1"/>
  <c r="P160" i="4"/>
  <c r="T160" i="4" s="1"/>
  <c r="Q163" i="4"/>
  <c r="U163" i="4" s="1"/>
  <c r="P163" i="4"/>
  <c r="T163" i="4" s="1"/>
  <c r="Q156" i="4"/>
  <c r="U156" i="4" s="1"/>
  <c r="P156" i="4"/>
  <c r="T156" i="4" s="1"/>
  <c r="Q155" i="4"/>
  <c r="U155" i="4" s="1"/>
  <c r="P155" i="4"/>
  <c r="T155" i="4" s="1"/>
  <c r="Q154" i="4"/>
  <c r="U154" i="4" s="1"/>
  <c r="P154" i="4"/>
  <c r="T154" i="4" s="1"/>
  <c r="Q157" i="4"/>
  <c r="U157" i="4" s="1"/>
  <c r="P157" i="4"/>
  <c r="T157" i="4" s="1"/>
  <c r="Q152" i="4"/>
  <c r="U152" i="4" s="1"/>
  <c r="P152" i="4"/>
  <c r="T152" i="4" s="1"/>
  <c r="Q153" i="4"/>
  <c r="U153" i="4" s="1"/>
  <c r="P153" i="4"/>
  <c r="T153" i="4" s="1"/>
  <c r="Q147" i="4"/>
  <c r="U147" i="4" s="1"/>
  <c r="P147" i="4"/>
  <c r="T147" i="4" s="1"/>
  <c r="Q148" i="4"/>
  <c r="U148" i="4" s="1"/>
  <c r="P148" i="4"/>
  <c r="T148" i="4" s="1"/>
  <c r="Q149" i="4"/>
  <c r="U149" i="4" s="1"/>
  <c r="P149" i="4"/>
  <c r="T149" i="4" s="1"/>
  <c r="Q146" i="4"/>
  <c r="U146" i="4" s="1"/>
  <c r="P146" i="4"/>
  <c r="T146" i="4" s="1"/>
  <c r="Q151" i="4"/>
  <c r="U151" i="4" s="1"/>
  <c r="P151" i="4"/>
  <c r="T151" i="4" s="1"/>
  <c r="Q150" i="4"/>
  <c r="U150" i="4" s="1"/>
  <c r="P150" i="4"/>
  <c r="T150" i="4" s="1"/>
  <c r="Q140" i="4"/>
  <c r="U140" i="4" s="1"/>
  <c r="P140" i="4"/>
  <c r="T140" i="4" s="1"/>
  <c r="Q141" i="4"/>
  <c r="U141" i="4" s="1"/>
  <c r="P141" i="4"/>
  <c r="T141" i="4" s="1"/>
  <c r="Q143" i="4"/>
  <c r="U143" i="4" s="1"/>
  <c r="P143" i="4"/>
  <c r="T143" i="4" s="1"/>
  <c r="Q145" i="4"/>
  <c r="U145" i="4" s="1"/>
  <c r="P145" i="4"/>
  <c r="T145" i="4" s="1"/>
  <c r="Q142" i="4"/>
  <c r="U142" i="4" s="1"/>
  <c r="P142" i="4"/>
  <c r="T142" i="4" s="1"/>
  <c r="Q144" i="4"/>
  <c r="U144" i="4" s="1"/>
  <c r="P144" i="4"/>
  <c r="T144" i="4" s="1"/>
  <c r="P117" i="4" l="1"/>
  <c r="T117" i="4" s="1"/>
  <c r="D212" i="6"/>
  <c r="D211" i="6"/>
  <c r="D210" i="6"/>
  <c r="D209" i="6"/>
  <c r="D208" i="6"/>
  <c r="D207" i="6"/>
  <c r="D206" i="6"/>
  <c r="D205" i="6"/>
  <c r="D204" i="6"/>
  <c r="D203" i="6"/>
  <c r="D202" i="6"/>
  <c r="D201" i="6"/>
  <c r="M75" i="2"/>
  <c r="N75" i="2"/>
  <c r="O75" i="2" s="1"/>
  <c r="R75" i="2" s="1"/>
  <c r="M74" i="2"/>
  <c r="N74" i="2" s="1"/>
  <c r="O74" i="2" s="1"/>
  <c r="R74" i="2" s="1"/>
  <c r="D200" i="6"/>
  <c r="D199" i="6"/>
  <c r="D198" i="6"/>
  <c r="D197" i="6"/>
  <c r="M73" i="2"/>
  <c r="N73" i="2"/>
  <c r="O73" i="2" s="1"/>
  <c r="R73" i="2" s="1"/>
  <c r="M72" i="2"/>
  <c r="N72" i="2" s="1"/>
  <c r="O72" i="2" s="1"/>
  <c r="R72" i="2" s="1"/>
  <c r="M71" i="2"/>
  <c r="N71" i="2" s="1"/>
  <c r="O71" i="2" s="1"/>
  <c r="R71" i="2" s="1"/>
  <c r="M70" i="2"/>
  <c r="N70" i="2" s="1"/>
  <c r="O70" i="2" s="1"/>
  <c r="R70" i="2" s="1"/>
  <c r="D196" i="6"/>
  <c r="D195" i="6"/>
  <c r="D194" i="6" l="1"/>
  <c r="D193" i="6"/>
  <c r="D192" i="6"/>
  <c r="D191" i="6"/>
  <c r="D190" i="6"/>
  <c r="D189" i="6"/>
  <c r="D188" i="6"/>
  <c r="D187" i="6"/>
  <c r="D186" i="6"/>
  <c r="D185" i="6"/>
  <c r="D184" i="6"/>
  <c r="D183" i="6"/>
  <c r="M69" i="2"/>
  <c r="N69" i="2" s="1"/>
  <c r="O69" i="2" s="1"/>
  <c r="R69" i="2" s="1"/>
  <c r="M68" i="2"/>
  <c r="N68" i="2" s="1"/>
  <c r="O68" i="2" s="1"/>
  <c r="R68" i="2" s="1"/>
  <c r="D182" i="6"/>
  <c r="D181" i="6"/>
  <c r="M67" i="2"/>
  <c r="N67" i="2" s="1"/>
  <c r="O67" i="2" s="1"/>
  <c r="R67" i="2" s="1"/>
  <c r="M66" i="2"/>
  <c r="N66" i="2" s="1"/>
  <c r="O66" i="2" s="1"/>
  <c r="R66" i="2" s="1"/>
  <c r="D180" i="6"/>
  <c r="D179" i="6"/>
  <c r="M65" i="2"/>
  <c r="N65" i="2" s="1"/>
  <c r="O65" i="2" s="1"/>
  <c r="R65" i="2" s="1"/>
  <c r="M64" i="2"/>
  <c r="N64" i="2" s="1"/>
  <c r="O64" i="2" s="1"/>
  <c r="R64" i="2" s="1"/>
  <c r="D178" i="6"/>
  <c r="D177" i="6"/>
  <c r="Q93" i="4" l="1"/>
  <c r="U93" i="4" s="1"/>
  <c r="P93" i="4"/>
  <c r="T93" i="4" s="1"/>
  <c r="Q139" i="4"/>
  <c r="U139" i="4" s="1"/>
  <c r="P139" i="4"/>
  <c r="T139" i="4" s="1"/>
  <c r="Q138" i="4"/>
  <c r="U138" i="4" s="1"/>
  <c r="P138" i="4"/>
  <c r="T138" i="4" s="1"/>
  <c r="Q137" i="4"/>
  <c r="U137" i="4" s="1"/>
  <c r="P137" i="4"/>
  <c r="T137" i="4" s="1"/>
  <c r="Q136" i="4"/>
  <c r="U136" i="4" s="1"/>
  <c r="P136" i="4"/>
  <c r="T136" i="4" s="1"/>
  <c r="Q135" i="4"/>
  <c r="U135" i="4" s="1"/>
  <c r="P135" i="4"/>
  <c r="T135" i="4" s="1"/>
  <c r="Q134" i="4"/>
  <c r="U134" i="4" s="1"/>
  <c r="P134" i="4"/>
  <c r="T134" i="4" s="1"/>
  <c r="Q133" i="4"/>
  <c r="U133" i="4" s="1"/>
  <c r="P133" i="4"/>
  <c r="T133" i="4" s="1"/>
  <c r="Q132" i="4"/>
  <c r="U132" i="4" s="1"/>
  <c r="P132" i="4"/>
  <c r="T132" i="4" s="1"/>
  <c r="Q131" i="4"/>
  <c r="U131" i="4" s="1"/>
  <c r="P131" i="4"/>
  <c r="T131" i="4" s="1"/>
  <c r="Q130" i="4"/>
  <c r="U130" i="4" s="1"/>
  <c r="P130" i="4"/>
  <c r="T130" i="4" s="1"/>
  <c r="Q129" i="4"/>
  <c r="U129" i="4" s="1"/>
  <c r="P129" i="4"/>
  <c r="T129" i="4" s="1"/>
  <c r="Q128" i="4"/>
  <c r="U128" i="4" s="1"/>
  <c r="P128" i="4"/>
  <c r="T128" i="4" s="1"/>
  <c r="Q127" i="4"/>
  <c r="U127" i="4" s="1"/>
  <c r="P127" i="4"/>
  <c r="T127" i="4" s="1"/>
  <c r="Q126" i="4"/>
  <c r="U126" i="4" s="1"/>
  <c r="P126" i="4"/>
  <c r="T126" i="4" s="1"/>
  <c r="Q125" i="4"/>
  <c r="U125" i="4" s="1"/>
  <c r="P125" i="4"/>
  <c r="T125" i="4" s="1"/>
  <c r="Q124" i="4"/>
  <c r="U124" i="4" s="1"/>
  <c r="P124" i="4"/>
  <c r="T124" i="4" s="1"/>
  <c r="Q123" i="4"/>
  <c r="U123" i="4" s="1"/>
  <c r="P123" i="4"/>
  <c r="T123" i="4" s="1"/>
  <c r="Q122" i="4"/>
  <c r="U122" i="4" s="1"/>
  <c r="P122" i="4"/>
  <c r="T122" i="4" s="1"/>
  <c r="Q121" i="4"/>
  <c r="U121" i="4" s="1"/>
  <c r="P121" i="4"/>
  <c r="T121" i="4" s="1"/>
  <c r="Q120" i="4"/>
  <c r="U120" i="4" s="1"/>
  <c r="P120" i="4"/>
  <c r="T120" i="4" s="1"/>
  <c r="Q119" i="4"/>
  <c r="U119" i="4" s="1"/>
  <c r="P119" i="4"/>
  <c r="T119" i="4" s="1"/>
  <c r="Q118" i="4"/>
  <c r="U118" i="4" s="1"/>
  <c r="P118" i="4"/>
  <c r="T118" i="4" s="1"/>
  <c r="Q116" i="4"/>
  <c r="U116" i="4" s="1"/>
  <c r="P116" i="4"/>
  <c r="T116" i="4" s="1"/>
  <c r="Q115" i="4"/>
  <c r="U115" i="4" s="1"/>
  <c r="P115" i="4"/>
  <c r="T115" i="4" s="1"/>
  <c r="Q114" i="4"/>
  <c r="U114" i="4" s="1"/>
  <c r="P114" i="4"/>
  <c r="T114" i="4" s="1"/>
  <c r="Q113" i="4"/>
  <c r="U113" i="4" s="1"/>
  <c r="P113" i="4"/>
  <c r="T113" i="4" s="1"/>
  <c r="Q112" i="4"/>
  <c r="U112" i="4" s="1"/>
  <c r="P112" i="4"/>
  <c r="T112" i="4" s="1"/>
  <c r="Q111" i="4"/>
  <c r="U111" i="4" s="1"/>
  <c r="P111" i="4"/>
  <c r="T111" i="4" s="1"/>
  <c r="Q110" i="4"/>
  <c r="U110" i="4" s="1"/>
  <c r="P110" i="4"/>
  <c r="T110" i="4" s="1"/>
  <c r="Q109" i="4"/>
  <c r="U109" i="4" s="1"/>
  <c r="P109" i="4"/>
  <c r="T109" i="4" s="1"/>
  <c r="Q108" i="4"/>
  <c r="U108" i="4" s="1"/>
  <c r="P108" i="4"/>
  <c r="T108" i="4" s="1"/>
  <c r="Q107" i="4"/>
  <c r="U107" i="4" s="1"/>
  <c r="P107" i="4"/>
  <c r="T107" i="4" s="1"/>
  <c r="Q106" i="4"/>
  <c r="U106" i="4" s="1"/>
  <c r="P106" i="4"/>
  <c r="T106" i="4" s="1"/>
  <c r="Q105" i="4"/>
  <c r="U105" i="4" s="1"/>
  <c r="P105" i="4"/>
  <c r="T105" i="4" s="1"/>
  <c r="Q104" i="4"/>
  <c r="U104" i="4" s="1"/>
  <c r="P104" i="4"/>
  <c r="T104" i="4" s="1"/>
  <c r="Q103" i="4"/>
  <c r="U103" i="4" s="1"/>
  <c r="P103" i="4"/>
  <c r="T103" i="4" s="1"/>
  <c r="Q102" i="4"/>
  <c r="U102" i="4" s="1"/>
  <c r="P102" i="4"/>
  <c r="T102" i="4" s="1"/>
  <c r="Q101" i="4"/>
  <c r="U101" i="4" s="1"/>
  <c r="P101" i="4"/>
  <c r="T101" i="4" s="1"/>
  <c r="Q100" i="4"/>
  <c r="U100" i="4" s="1"/>
  <c r="P100" i="4"/>
  <c r="T100" i="4" s="1"/>
  <c r="Q99" i="4"/>
  <c r="U99" i="4" s="1"/>
  <c r="P99" i="4"/>
  <c r="T99" i="4" s="1"/>
  <c r="Q98" i="4"/>
  <c r="U98" i="4" s="1"/>
  <c r="P98" i="4"/>
  <c r="T98" i="4" s="1"/>
  <c r="P95" i="4"/>
  <c r="T95" i="4" s="1"/>
  <c r="Q95" i="4"/>
  <c r="U95" i="4" s="1"/>
  <c r="D176" i="6" l="1"/>
  <c r="D175" i="6"/>
  <c r="D174" i="6"/>
  <c r="D173" i="6"/>
  <c r="D172" i="6"/>
  <c r="D171" i="6"/>
  <c r="D170" i="6"/>
  <c r="D169" i="6"/>
  <c r="D168" i="6"/>
  <c r="D167" i="6"/>
  <c r="D166" i="6"/>
  <c r="D165" i="6"/>
  <c r="M63" i="2"/>
  <c r="N63" i="2"/>
  <c r="O63" i="2" s="1"/>
  <c r="R63" i="2" s="1"/>
  <c r="M62" i="2"/>
  <c r="N62" i="2"/>
  <c r="O62" i="2" s="1"/>
  <c r="R62" i="2" s="1"/>
  <c r="D164" i="6"/>
  <c r="D163" i="6"/>
  <c r="M61" i="2"/>
  <c r="N61" i="2" s="1"/>
  <c r="O61" i="2" s="1"/>
  <c r="R61" i="2" s="1"/>
  <c r="M60" i="2"/>
  <c r="N60" i="2" s="1"/>
  <c r="O60" i="2" s="1"/>
  <c r="R60" i="2" s="1"/>
  <c r="D162" i="6"/>
  <c r="D161" i="6"/>
  <c r="M59" i="2"/>
  <c r="N59" i="2" s="1"/>
  <c r="O59" i="2" s="1"/>
  <c r="R59" i="2" s="1"/>
  <c r="M58" i="2"/>
  <c r="N58" i="2" s="1"/>
  <c r="O58" i="2" s="1"/>
  <c r="R58" i="2" s="1"/>
  <c r="D160" i="6"/>
  <c r="D159" i="6"/>
  <c r="D158" i="6" l="1"/>
  <c r="D157" i="6"/>
  <c r="D156" i="6"/>
  <c r="D155" i="6"/>
  <c r="D154" i="6"/>
  <c r="D153" i="6"/>
  <c r="D152" i="6"/>
  <c r="D151" i="6"/>
  <c r="M57" i="2"/>
  <c r="N57" i="2" s="1"/>
  <c r="O57" i="2" s="1"/>
  <c r="R57" i="2" s="1"/>
  <c r="M56" i="2"/>
  <c r="N56" i="2"/>
  <c r="O56" i="2" s="1"/>
  <c r="R56" i="2" s="1"/>
  <c r="D150" i="6"/>
  <c r="D149" i="6"/>
  <c r="M55" i="2"/>
  <c r="N55" i="2" s="1"/>
  <c r="O55" i="2" s="1"/>
  <c r="R55" i="2" s="1"/>
  <c r="M54" i="2"/>
  <c r="N54" i="2" s="1"/>
  <c r="O54" i="2" s="1"/>
  <c r="R54" i="2" s="1"/>
  <c r="D148" i="6"/>
  <c r="D147" i="6"/>
  <c r="D146" i="6" l="1"/>
  <c r="D145" i="6"/>
  <c r="D144" i="6"/>
  <c r="M53" i="2"/>
  <c r="N53" i="2" s="1"/>
  <c r="O53" i="2" s="1"/>
  <c r="R53" i="2" s="1"/>
  <c r="M52" i="2"/>
  <c r="N52" i="2" s="1"/>
  <c r="O52" i="2" s="1"/>
  <c r="R52" i="2" s="1"/>
  <c r="M50" i="2"/>
  <c r="N50" i="2" s="1"/>
  <c r="O50" i="2" s="1"/>
  <c r="R50" i="2" s="1"/>
  <c r="M49" i="2"/>
  <c r="N49" i="2" s="1"/>
  <c r="O49" i="2" s="1"/>
  <c r="R49" i="2" s="1"/>
  <c r="M51" i="2"/>
  <c r="N51" i="2" s="1"/>
  <c r="O51" i="2" s="1"/>
  <c r="R51" i="2" s="1"/>
  <c r="D143" i="6"/>
  <c r="M48" i="2"/>
  <c r="N48" i="2" s="1"/>
  <c r="O48" i="2" s="1"/>
  <c r="R48" i="2" s="1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1" i="6"/>
  <c r="D127" i="6"/>
  <c r="D125" i="6"/>
  <c r="D128" i="6"/>
  <c r="D126" i="6"/>
  <c r="D124" i="6" l="1"/>
  <c r="D123" i="6"/>
  <c r="M47" i="2" l="1"/>
  <c r="N47" i="2" s="1"/>
  <c r="O47" i="2" s="1"/>
  <c r="R47" i="2" s="1"/>
  <c r="M46" i="2"/>
  <c r="N46" i="2" s="1"/>
  <c r="O46" i="2" s="1"/>
  <c r="R46" i="2" s="1"/>
  <c r="D122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Q96" i="4"/>
  <c r="U96" i="4" s="1"/>
  <c r="P96" i="4"/>
  <c r="T96" i="4" s="1"/>
  <c r="Q97" i="4"/>
  <c r="U97" i="4" s="1"/>
  <c r="P97" i="4"/>
  <c r="T97" i="4" s="1"/>
  <c r="Q94" i="4"/>
  <c r="U94" i="4" s="1"/>
  <c r="P94" i="4"/>
  <c r="T94" i="4" s="1"/>
  <c r="Q92" i="4"/>
  <c r="U92" i="4" s="1"/>
  <c r="P92" i="4"/>
  <c r="T92" i="4" s="1"/>
  <c r="Q91" i="4"/>
  <c r="U91" i="4" s="1"/>
  <c r="P91" i="4"/>
  <c r="T91" i="4" s="1"/>
  <c r="Q90" i="4"/>
  <c r="U90" i="4" s="1"/>
  <c r="P90" i="4"/>
  <c r="T90" i="4" s="1"/>
  <c r="Q89" i="4"/>
  <c r="U89" i="4" s="1"/>
  <c r="P89" i="4"/>
  <c r="T89" i="4" s="1"/>
  <c r="Q88" i="4"/>
  <c r="U88" i="4" s="1"/>
  <c r="P88" i="4"/>
  <c r="T88" i="4" s="1"/>
  <c r="Q87" i="4"/>
  <c r="U87" i="4" s="1"/>
  <c r="P87" i="4"/>
  <c r="T87" i="4" s="1"/>
  <c r="Q86" i="4"/>
  <c r="U86" i="4" s="1"/>
  <c r="P86" i="4"/>
  <c r="T86" i="4" s="1"/>
  <c r="Q85" i="4"/>
  <c r="U85" i="4" s="1"/>
  <c r="P85" i="4"/>
  <c r="T85" i="4" s="1"/>
  <c r="Q84" i="4"/>
  <c r="U84" i="4" s="1"/>
  <c r="P84" i="4"/>
  <c r="T84" i="4" s="1"/>
  <c r="Q83" i="4"/>
  <c r="U83" i="4" s="1"/>
  <c r="P83" i="4"/>
  <c r="T83" i="4" s="1"/>
  <c r="Q82" i="4"/>
  <c r="U82" i="4" s="1"/>
  <c r="P82" i="4"/>
  <c r="T82" i="4" s="1"/>
  <c r="Q81" i="4"/>
  <c r="U81" i="4" s="1"/>
  <c r="P81" i="4"/>
  <c r="T81" i="4" s="1"/>
  <c r="Q80" i="4"/>
  <c r="U80" i="4" s="1"/>
  <c r="P80" i="4"/>
  <c r="T80" i="4" s="1"/>
  <c r="Q79" i="4"/>
  <c r="U79" i="4" s="1"/>
  <c r="P79" i="4"/>
  <c r="T79" i="4" s="1"/>
  <c r="Q78" i="4"/>
  <c r="U78" i="4" s="1"/>
  <c r="P78" i="4"/>
  <c r="T78" i="4" s="1"/>
  <c r="Q77" i="4"/>
  <c r="U77" i="4" s="1"/>
  <c r="P77" i="4"/>
  <c r="T77" i="4" s="1"/>
  <c r="Q76" i="4"/>
  <c r="U76" i="4" s="1"/>
  <c r="P76" i="4"/>
  <c r="T76" i="4" s="1"/>
  <c r="Q75" i="4"/>
  <c r="U75" i="4" s="1"/>
  <c r="P75" i="4"/>
  <c r="T75" i="4" s="1"/>
  <c r="Q74" i="4"/>
  <c r="U74" i="4" s="1"/>
  <c r="P74" i="4"/>
  <c r="T74" i="4" s="1"/>
  <c r="Q73" i="4"/>
  <c r="U73" i="4" s="1"/>
  <c r="P73" i="4"/>
  <c r="T73" i="4" s="1"/>
  <c r="Q72" i="4"/>
  <c r="U72" i="4" s="1"/>
  <c r="P72" i="4"/>
  <c r="T72" i="4" s="1"/>
  <c r="Q71" i="4"/>
  <c r="U71" i="4" s="1"/>
  <c r="P71" i="4"/>
  <c r="T71" i="4" s="1"/>
  <c r="Q70" i="4"/>
  <c r="U70" i="4" s="1"/>
  <c r="P70" i="4"/>
  <c r="T70" i="4" s="1"/>
  <c r="Q69" i="4"/>
  <c r="U69" i="4" s="1"/>
  <c r="P69" i="4"/>
  <c r="T69" i="4" s="1"/>
  <c r="Q68" i="4"/>
  <c r="U68" i="4" s="1"/>
  <c r="P68" i="4"/>
  <c r="T68" i="4" s="1"/>
  <c r="Q67" i="4"/>
  <c r="U67" i="4" s="1"/>
  <c r="P67" i="4"/>
  <c r="T67" i="4" s="1"/>
  <c r="Q66" i="4"/>
  <c r="U66" i="4" s="1"/>
  <c r="P66" i="4"/>
  <c r="T66" i="4" s="1"/>
  <c r="Q65" i="4"/>
  <c r="U65" i="4" s="1"/>
  <c r="P65" i="4"/>
  <c r="T65" i="4" s="1"/>
  <c r="Q64" i="4"/>
  <c r="U64" i="4" s="1"/>
  <c r="P64" i="4"/>
  <c r="T64" i="4" s="1"/>
  <c r="Q63" i="4"/>
  <c r="U63" i="4" s="1"/>
  <c r="P63" i="4"/>
  <c r="T63" i="4" s="1"/>
  <c r="Q62" i="4"/>
  <c r="U62" i="4" s="1"/>
  <c r="P62" i="4"/>
  <c r="T62" i="4" s="1"/>
  <c r="Q61" i="4"/>
  <c r="U61" i="4" s="1"/>
  <c r="P61" i="4"/>
  <c r="T61" i="4" s="1"/>
  <c r="Q60" i="4"/>
  <c r="U60" i="4" s="1"/>
  <c r="P60" i="4"/>
  <c r="T60" i="4" s="1"/>
  <c r="Q59" i="4"/>
  <c r="U59" i="4" s="1"/>
  <c r="P59" i="4"/>
  <c r="T59" i="4" s="1"/>
  <c r="Q58" i="4"/>
  <c r="U58" i="4" s="1"/>
  <c r="P58" i="4"/>
  <c r="T58" i="4" s="1"/>
  <c r="Q57" i="4"/>
  <c r="U57" i="4" s="1"/>
  <c r="P57" i="4"/>
  <c r="T57" i="4" s="1"/>
  <c r="Q56" i="4"/>
  <c r="U56" i="4" s="1"/>
  <c r="P56" i="4"/>
  <c r="T56" i="4" s="1"/>
  <c r="M45" i="2" l="1"/>
  <c r="N45" i="2" s="1"/>
  <c r="O45" i="2" s="1"/>
  <c r="R45" i="2" s="1"/>
  <c r="M44" i="2"/>
  <c r="N44" i="2" s="1"/>
  <c r="O44" i="2" s="1"/>
  <c r="R44" i="2" s="1"/>
  <c r="M43" i="2"/>
  <c r="N43" i="2" s="1"/>
  <c r="O43" i="2" s="1"/>
  <c r="R43" i="2" s="1"/>
  <c r="M42" i="2"/>
  <c r="N42" i="2" s="1"/>
  <c r="O42" i="2" s="1"/>
  <c r="R42" i="2" s="1"/>
  <c r="M41" i="2"/>
  <c r="N41" i="2" s="1"/>
  <c r="O41" i="2" s="1"/>
  <c r="R41" i="2" s="1"/>
  <c r="M40" i="2"/>
  <c r="N40" i="2" s="1"/>
  <c r="O40" i="2" s="1"/>
  <c r="R40" i="2" s="1"/>
  <c r="M39" i="2" l="1"/>
  <c r="N39" i="2" s="1"/>
  <c r="O39" i="2" s="1"/>
  <c r="R39" i="2" s="1"/>
  <c r="M38" i="2"/>
  <c r="N38" i="2" s="1"/>
  <c r="O38" i="2" s="1"/>
  <c r="R38" i="2" s="1"/>
  <c r="M36" i="2"/>
  <c r="N36" i="2" s="1"/>
  <c r="O36" i="2" s="1"/>
  <c r="R36" i="2" s="1"/>
  <c r="M37" i="2"/>
  <c r="N37" i="2" s="1"/>
  <c r="O37" i="2" s="1"/>
  <c r="R37" i="2" s="1"/>
  <c r="M35" i="2"/>
  <c r="N35" i="2" s="1"/>
  <c r="O35" i="2" s="1"/>
  <c r="R35" i="2" s="1"/>
  <c r="M34" i="2" l="1"/>
  <c r="N34" i="2" s="1"/>
  <c r="O34" i="2" s="1"/>
  <c r="R34" i="2" s="1"/>
  <c r="M33" i="2"/>
  <c r="N33" i="2" s="1"/>
  <c r="O33" i="2" s="1"/>
  <c r="R33" i="2" s="1"/>
  <c r="M30" i="2"/>
  <c r="Q55" i="4" l="1"/>
  <c r="U55" i="4" s="1"/>
  <c r="P55" i="4"/>
  <c r="T55" i="4" s="1"/>
  <c r="Q54" i="4"/>
  <c r="U54" i="4" s="1"/>
  <c r="P54" i="4"/>
  <c r="T54" i="4" s="1"/>
  <c r="Q53" i="4"/>
  <c r="U53" i="4" s="1"/>
  <c r="P53" i="4"/>
  <c r="T53" i="4" s="1"/>
  <c r="Q52" i="4"/>
  <c r="U52" i="4" s="1"/>
  <c r="P52" i="4"/>
  <c r="T52" i="4" s="1"/>
  <c r="Q51" i="4"/>
  <c r="U51" i="4" s="1"/>
  <c r="P51" i="4"/>
  <c r="T51" i="4" s="1"/>
  <c r="Q50" i="4"/>
  <c r="U50" i="4" s="1"/>
  <c r="P50" i="4"/>
  <c r="T50" i="4" s="1"/>
  <c r="Q49" i="4"/>
  <c r="U49" i="4" s="1"/>
  <c r="P49" i="4"/>
  <c r="T49" i="4" s="1"/>
  <c r="Q48" i="4"/>
  <c r="U48" i="4" s="1"/>
  <c r="P48" i="4"/>
  <c r="T48" i="4" s="1"/>
  <c r="Q47" i="4"/>
  <c r="U47" i="4" s="1"/>
  <c r="P47" i="4"/>
  <c r="T47" i="4" s="1"/>
  <c r="Q46" i="4"/>
  <c r="U46" i="4" s="1"/>
  <c r="P46" i="4"/>
  <c r="T46" i="4" s="1"/>
  <c r="Q45" i="4"/>
  <c r="U45" i="4" s="1"/>
  <c r="P45" i="4"/>
  <c r="T45" i="4" s="1"/>
  <c r="Q44" i="4"/>
  <c r="U44" i="4" s="1"/>
  <c r="P44" i="4"/>
  <c r="T44" i="4" s="1"/>
  <c r="Q43" i="4"/>
  <c r="U43" i="4" s="1"/>
  <c r="P43" i="4"/>
  <c r="T43" i="4" s="1"/>
  <c r="Q42" i="4"/>
  <c r="U42" i="4" s="1"/>
  <c r="P42" i="4"/>
  <c r="T42" i="4" s="1"/>
  <c r="Q41" i="4"/>
  <c r="U41" i="4" s="1"/>
  <c r="P41" i="4"/>
  <c r="T41" i="4" s="1"/>
  <c r="Q40" i="4"/>
  <c r="U40" i="4" s="1"/>
  <c r="P40" i="4"/>
  <c r="T40" i="4" s="1"/>
  <c r="Q39" i="4"/>
  <c r="U39" i="4" s="1"/>
  <c r="P39" i="4"/>
  <c r="T39" i="4" s="1"/>
  <c r="Q38" i="4"/>
  <c r="U38" i="4" s="1"/>
  <c r="P38" i="4"/>
  <c r="T38" i="4" s="1"/>
  <c r="Q37" i="4"/>
  <c r="U37" i="4" s="1"/>
  <c r="P37" i="4"/>
  <c r="T37" i="4" s="1"/>
  <c r="Q36" i="4"/>
  <c r="U36" i="4" s="1"/>
  <c r="P36" i="4"/>
  <c r="T36" i="4" s="1"/>
  <c r="Q35" i="4"/>
  <c r="U35" i="4" s="1"/>
  <c r="P35" i="4"/>
  <c r="T35" i="4" s="1"/>
  <c r="Q34" i="4"/>
  <c r="U34" i="4" s="1"/>
  <c r="P34" i="4"/>
  <c r="T34" i="4" s="1"/>
  <c r="Q33" i="4"/>
  <c r="U33" i="4" s="1"/>
  <c r="P33" i="4"/>
  <c r="T33" i="4" s="1"/>
  <c r="Q32" i="4"/>
  <c r="U32" i="4" s="1"/>
  <c r="P32" i="4"/>
  <c r="T32" i="4" s="1"/>
  <c r="Q31" i="4"/>
  <c r="U31" i="4" s="1"/>
  <c r="P31" i="4"/>
  <c r="T31" i="4" s="1"/>
  <c r="Q30" i="4"/>
  <c r="U30" i="4" s="1"/>
  <c r="P30" i="4"/>
  <c r="T30" i="4" s="1"/>
  <c r="Q29" i="4"/>
  <c r="U29" i="4" s="1"/>
  <c r="P29" i="4"/>
  <c r="T29" i="4" s="1"/>
  <c r="Q28" i="4"/>
  <c r="U28" i="4" s="1"/>
  <c r="P28" i="4"/>
  <c r="T28" i="4" s="1"/>
  <c r="Q27" i="4"/>
  <c r="U27" i="4" s="1"/>
  <c r="P27" i="4"/>
  <c r="T27" i="4" s="1"/>
  <c r="Q26" i="4"/>
  <c r="U26" i="4" s="1"/>
  <c r="P26" i="4"/>
  <c r="T26" i="4" s="1"/>
  <c r="Q25" i="4"/>
  <c r="U25" i="4" s="1"/>
  <c r="P25" i="4"/>
  <c r="T25" i="4" s="1"/>
  <c r="Q24" i="4"/>
  <c r="U24" i="4" s="1"/>
  <c r="P24" i="4"/>
  <c r="T24" i="4" s="1"/>
  <c r="Q23" i="4"/>
  <c r="U23" i="4" s="1"/>
  <c r="P23" i="4"/>
  <c r="T23" i="4" s="1"/>
  <c r="Q22" i="4"/>
  <c r="U22" i="4" s="1"/>
  <c r="P22" i="4"/>
  <c r="T22" i="4" s="1"/>
  <c r="Q21" i="4"/>
  <c r="U21" i="4" s="1"/>
  <c r="P21" i="4"/>
  <c r="T21" i="4" s="1"/>
  <c r="Q20" i="4"/>
  <c r="U20" i="4" s="1"/>
  <c r="P20" i="4"/>
  <c r="T20" i="4" s="1"/>
  <c r="Q19" i="4"/>
  <c r="U19" i="4" s="1"/>
  <c r="P19" i="4"/>
  <c r="T19" i="4" s="1"/>
  <c r="Q18" i="4"/>
  <c r="U18" i="4" s="1"/>
  <c r="P18" i="4"/>
  <c r="T18" i="4" s="1"/>
  <c r="Q17" i="4"/>
  <c r="U17" i="4" s="1"/>
  <c r="P17" i="4"/>
  <c r="T17" i="4" s="1"/>
  <c r="Q16" i="4"/>
  <c r="U16" i="4" s="1"/>
  <c r="P16" i="4"/>
  <c r="T16" i="4" s="1"/>
  <c r="Q15" i="4"/>
  <c r="U15" i="4" s="1"/>
  <c r="P15" i="4"/>
  <c r="T15" i="4" s="1"/>
  <c r="Q14" i="4"/>
  <c r="U14" i="4" s="1"/>
  <c r="P14" i="4"/>
  <c r="T14" i="4" s="1"/>
  <c r="Q13" i="4"/>
  <c r="U13" i="4" s="1"/>
  <c r="P13" i="4"/>
  <c r="T13" i="4" s="1"/>
  <c r="Q12" i="4"/>
  <c r="U12" i="4" s="1"/>
  <c r="P12" i="4"/>
  <c r="T12" i="4" s="1"/>
  <c r="Q11" i="4"/>
  <c r="U11" i="4" s="1"/>
  <c r="P11" i="4"/>
  <c r="T11" i="4" s="1"/>
  <c r="Q10" i="4"/>
  <c r="U10" i="4" s="1"/>
  <c r="P10" i="4"/>
  <c r="T10" i="4" s="1"/>
  <c r="Q9" i="4"/>
  <c r="U9" i="4" s="1"/>
  <c r="P9" i="4"/>
  <c r="T9" i="4" s="1"/>
  <c r="Q8" i="4"/>
  <c r="U8" i="4" s="1"/>
  <c r="P8" i="4"/>
  <c r="T8" i="4" s="1"/>
  <c r="Q7" i="4"/>
  <c r="U7" i="4" s="1"/>
  <c r="P7" i="4"/>
  <c r="T7" i="4" s="1"/>
  <c r="Q6" i="4"/>
  <c r="U6" i="4" s="1"/>
  <c r="P6" i="4"/>
  <c r="T6" i="4" s="1"/>
  <c r="Q5" i="4"/>
  <c r="U5" i="4" s="1"/>
  <c r="P5" i="4"/>
  <c r="T5" i="4" s="1"/>
  <c r="Q4" i="4"/>
  <c r="U4" i="4" s="1"/>
  <c r="P4" i="4"/>
  <c r="T4" i="4" s="1"/>
  <c r="Q3" i="4"/>
  <c r="U3" i="4" s="1"/>
  <c r="P3" i="4"/>
  <c r="T3" i="4" s="1"/>
  <c r="Q2" i="4"/>
  <c r="U2" i="4" s="1"/>
  <c r="P2" i="4"/>
  <c r="T2" i="4" s="1"/>
  <c r="M32" i="2"/>
  <c r="N32" i="2" s="1"/>
  <c r="O32" i="2" s="1"/>
  <c r="R32" i="2" s="1"/>
  <c r="M31" i="2"/>
  <c r="N31" i="2" s="1"/>
  <c r="O31" i="2" s="1"/>
  <c r="R31" i="2" s="1"/>
  <c r="N30" i="2" l="1"/>
  <c r="O30" i="2" s="1"/>
  <c r="R30" i="2" s="1"/>
  <c r="M29" i="2"/>
  <c r="N29" i="2" s="1"/>
  <c r="O29" i="2" s="1"/>
  <c r="R29" i="2" s="1"/>
  <c r="M28" i="2"/>
  <c r="N28" i="2" s="1"/>
  <c r="O28" i="2" s="1"/>
  <c r="R28" i="2" s="1"/>
  <c r="M27" i="2"/>
  <c r="N27" i="2" s="1"/>
  <c r="O27" i="2" s="1"/>
  <c r="R27" i="2" s="1"/>
  <c r="M26" i="2"/>
  <c r="N26" i="2" s="1"/>
  <c r="O26" i="2" s="1"/>
  <c r="R26" i="2" s="1"/>
  <c r="M25" i="2"/>
  <c r="N25" i="2" s="1"/>
  <c r="O25" i="2" s="1"/>
  <c r="R25" i="2" s="1"/>
  <c r="M24" i="2"/>
  <c r="N24" i="2" s="1"/>
  <c r="O24" i="2" s="1"/>
  <c r="R24" i="2" s="1"/>
  <c r="M23" i="2"/>
  <c r="N23" i="2" s="1"/>
  <c r="O23" i="2" s="1"/>
  <c r="R23" i="2" s="1"/>
  <c r="M22" i="2" l="1"/>
  <c r="N22" i="2" s="1"/>
  <c r="O22" i="2" s="1"/>
  <c r="R22" i="2" s="1"/>
  <c r="M21" i="2"/>
  <c r="N21" i="2" s="1"/>
  <c r="O21" i="2" s="1"/>
  <c r="R21" i="2" s="1"/>
  <c r="M20" i="2"/>
  <c r="N20" i="2" s="1"/>
  <c r="O20" i="2" s="1"/>
  <c r="R20" i="2" s="1"/>
  <c r="M19" i="2"/>
  <c r="N19" i="2" s="1"/>
  <c r="O19" i="2" s="1"/>
  <c r="R19" i="2" s="1"/>
  <c r="M17" i="2"/>
  <c r="N17" i="2" s="1"/>
  <c r="O17" i="2" s="1"/>
  <c r="R17" i="2" s="1"/>
  <c r="M18" i="2"/>
  <c r="N18" i="2" s="1"/>
  <c r="O18" i="2" s="1"/>
  <c r="R18" i="2" s="1"/>
  <c r="M16" i="2"/>
  <c r="N16" i="2" s="1"/>
  <c r="O16" i="2" s="1"/>
  <c r="R16" i="2" s="1"/>
  <c r="M15" i="2" l="1"/>
  <c r="N15" i="2" s="1"/>
  <c r="O15" i="2" s="1"/>
  <c r="R15" i="2" s="1"/>
  <c r="M14" i="2"/>
  <c r="N14" i="2" s="1"/>
  <c r="O14" i="2" s="1"/>
  <c r="R14" i="2" s="1"/>
  <c r="M13" i="2"/>
  <c r="N13" i="2" s="1"/>
  <c r="O13" i="2" s="1"/>
  <c r="R13" i="2" s="1"/>
  <c r="M12" i="2"/>
  <c r="N12" i="2" s="1"/>
  <c r="O12" i="2" s="1"/>
  <c r="R12" i="2" s="1"/>
  <c r="M11" i="2" l="1"/>
  <c r="N11" i="2" s="1"/>
  <c r="O11" i="2" s="1"/>
  <c r="R11" i="2" s="1"/>
  <c r="M10" i="2"/>
  <c r="N10" i="2" s="1"/>
  <c r="O10" i="2" s="1"/>
  <c r="R10" i="2" s="1"/>
  <c r="M9" i="2"/>
  <c r="M7" i="2"/>
  <c r="M8" i="2"/>
  <c r="N8" i="2" s="1"/>
  <c r="O8" i="2" s="1"/>
  <c r="R8" i="2" s="1"/>
  <c r="M6" i="2"/>
  <c r="N6" i="2" s="1"/>
  <c r="O6" i="2" s="1"/>
  <c r="R6" i="2" s="1"/>
  <c r="N7" i="2" l="1"/>
  <c r="O7" i="2" s="1"/>
  <c r="R7" i="2" s="1"/>
  <c r="N9" i="2"/>
  <c r="O9" i="2" s="1"/>
  <c r="R9" i="2" s="1"/>
  <c r="M3" i="2"/>
  <c r="N3" i="2" s="1"/>
  <c r="O3" i="2" s="1"/>
  <c r="R3" i="2" s="1"/>
  <c r="M2" i="2"/>
  <c r="N2" i="2" s="1"/>
  <c r="O2" i="2" s="1"/>
  <c r="R2" i="2" s="1"/>
  <c r="M5" i="2"/>
  <c r="N5" i="2" s="1"/>
  <c r="O5" i="2" s="1"/>
  <c r="R5" i="2" s="1"/>
  <c r="M4" i="2"/>
  <c r="N4" i="2" s="1"/>
  <c r="O4" i="2" s="1"/>
  <c r="R4" i="2" s="1"/>
</calcChain>
</file>

<file path=xl/sharedStrings.xml><?xml version="1.0" encoding="utf-8"?>
<sst xmlns="http://schemas.openxmlformats.org/spreadsheetml/2006/main" count="21586" uniqueCount="2024">
  <si>
    <t>station</t>
  </si>
  <si>
    <t>Volume filtered</t>
  </si>
  <si>
    <t>Notes</t>
  </si>
  <si>
    <t>Sample ID</t>
  </si>
  <si>
    <t>Number</t>
  </si>
  <si>
    <t>Latitude</t>
  </si>
  <si>
    <t>Longitude</t>
  </si>
  <si>
    <t>Date</t>
  </si>
  <si>
    <t>Time</t>
  </si>
  <si>
    <t>Depth</t>
  </si>
  <si>
    <t>Sample type</t>
  </si>
  <si>
    <t>Tissue</t>
  </si>
  <si>
    <t>Species</t>
  </si>
  <si>
    <t>Acidified</t>
  </si>
  <si>
    <t>Sample depth</t>
  </si>
  <si>
    <t>Station</t>
  </si>
  <si>
    <t>Gear</t>
  </si>
  <si>
    <t>Sub-sample</t>
  </si>
  <si>
    <t>Flowmeter before</t>
  </si>
  <si>
    <t>Flowmeter after</t>
  </si>
  <si>
    <t>TS1</t>
  </si>
  <si>
    <t>TS2</t>
  </si>
  <si>
    <t>Start Latitude</t>
  </si>
  <si>
    <t>End Latitude</t>
  </si>
  <si>
    <t>End Longitude</t>
  </si>
  <si>
    <t>Start Longitude</t>
  </si>
  <si>
    <t>minutes</t>
  </si>
  <si>
    <t>Isotope</t>
  </si>
  <si>
    <t>Bell</t>
  </si>
  <si>
    <t>whole</t>
  </si>
  <si>
    <t>T54</t>
  </si>
  <si>
    <t>Thysanoessa spinifera</t>
  </si>
  <si>
    <t>~50</t>
  </si>
  <si>
    <t>Hormiphora cucumis</t>
  </si>
  <si>
    <t>Stage</t>
  </si>
  <si>
    <t>T55</t>
  </si>
  <si>
    <t>T56</t>
  </si>
  <si>
    <t>S1</t>
  </si>
  <si>
    <t>S2</t>
  </si>
  <si>
    <t>S3</t>
  </si>
  <si>
    <t>S4</t>
  </si>
  <si>
    <t>S5</t>
  </si>
  <si>
    <t>S6</t>
  </si>
  <si>
    <t>Z157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</si>
  <si>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</si>
  <si>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</si>
  <si>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</si>
  <si>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</si>
  <si>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</si>
  <si>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</si>
  <si>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</si>
  <si>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</si>
  <si>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</si>
  <si>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Trawl</t>
  </si>
  <si>
    <t>male</t>
  </si>
  <si>
    <t>Length type</t>
  </si>
  <si>
    <t>total</t>
  </si>
  <si>
    <t>bell diameter</t>
  </si>
  <si>
    <t>standard</t>
  </si>
  <si>
    <t>mantle</t>
  </si>
  <si>
    <t>?</t>
  </si>
  <si>
    <t>juvenile</t>
  </si>
  <si>
    <t>Weight (g)</t>
  </si>
  <si>
    <t>Microstomus pacificus</t>
  </si>
  <si>
    <t>Gonatus onyx</t>
  </si>
  <si>
    <t>T53</t>
  </si>
  <si>
    <t>Group</t>
  </si>
  <si>
    <t>Euphausiid</t>
  </si>
  <si>
    <t>Scyphozoa</t>
  </si>
  <si>
    <t>Fish</t>
  </si>
  <si>
    <t>Ctenophore</t>
  </si>
  <si>
    <t>Squid</t>
  </si>
  <si>
    <t>Length (mm)</t>
  </si>
  <si>
    <t>Preservation</t>
  </si>
  <si>
    <t>Bongo</t>
  </si>
  <si>
    <t>Net number</t>
  </si>
  <si>
    <t>formalin</t>
  </si>
  <si>
    <t>NA</t>
  </si>
  <si>
    <t>Size fraction</t>
  </si>
  <si>
    <t>Zooplankton</t>
  </si>
  <si>
    <t>Z53</t>
  </si>
  <si>
    <t>Z54</t>
  </si>
  <si>
    <t>Z55</t>
  </si>
  <si>
    <t>Z56</t>
  </si>
  <si>
    <t>Z86</t>
  </si>
  <si>
    <t>Z85</t>
  </si>
  <si>
    <t>Z87</t>
  </si>
  <si>
    <t>Z88</t>
  </si>
  <si>
    <t>Z52</t>
  </si>
  <si>
    <t>Z51</t>
  </si>
  <si>
    <t>P1</t>
  </si>
  <si>
    <t>P2</t>
  </si>
  <si>
    <t>POM</t>
  </si>
  <si>
    <t>no</t>
  </si>
  <si>
    <t>yes</t>
  </si>
  <si>
    <t>#3</t>
  </si>
  <si>
    <t>#4</t>
  </si>
  <si>
    <t>Decimal degrees</t>
  </si>
  <si>
    <t>Revs</t>
  </si>
  <si>
    <t>Tow Distance</t>
  </si>
  <si>
    <t>adult</t>
  </si>
  <si>
    <t>Phacellophoroa camtschatica</t>
  </si>
  <si>
    <t>fried egg jellyfish</t>
  </si>
  <si>
    <t>Onychyoteuthis borealjaponicus</t>
  </si>
  <si>
    <t>larvae</t>
  </si>
  <si>
    <t>dover sole</t>
  </si>
  <si>
    <t>Boreoteuthis borealis</t>
  </si>
  <si>
    <t>TBD</t>
  </si>
  <si>
    <t>Z128</t>
  </si>
  <si>
    <t>Squalus acanthias</t>
  </si>
  <si>
    <t>muscle</t>
  </si>
  <si>
    <t>spiny dogfish</t>
  </si>
  <si>
    <t>T57</t>
  </si>
  <si>
    <t>Z108</t>
  </si>
  <si>
    <t>T59</t>
  </si>
  <si>
    <t>Z142</t>
  </si>
  <si>
    <t>length estimated</t>
  </si>
  <si>
    <t>total weight 447g; length estimated</t>
  </si>
  <si>
    <t>30-80</t>
  </si>
  <si>
    <t>T58</t>
  </si>
  <si>
    <t>bell</t>
  </si>
  <si>
    <t>Lestidium ringens</t>
  </si>
  <si>
    <t>Z141</t>
  </si>
  <si>
    <t>S30</t>
  </si>
  <si>
    <t>S31</t>
  </si>
  <si>
    <t>S32</t>
  </si>
  <si>
    <t>Watasenia scintillans</t>
  </si>
  <si>
    <t>S33</t>
  </si>
  <si>
    <t>S34</t>
  </si>
  <si>
    <t>slender barracudina</t>
  </si>
  <si>
    <t>ND</t>
  </si>
  <si>
    <t>~1</t>
  </si>
  <si>
    <t>tentacle</t>
  </si>
  <si>
    <t>Oncorhynchus kisutch</t>
  </si>
  <si>
    <t>Oncorhynchus gorbusch</t>
  </si>
  <si>
    <t>Pink; PK-001</t>
  </si>
  <si>
    <t>S35</t>
  </si>
  <si>
    <t>S36</t>
  </si>
  <si>
    <t>S37</t>
  </si>
  <si>
    <t>S38</t>
  </si>
  <si>
    <t>S39</t>
  </si>
  <si>
    <t>Z137</t>
  </si>
  <si>
    <t>Z138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</si>
  <si>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</si>
  <si>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</si>
  <si>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</si>
  <si>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</si>
  <si>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</si>
  <si>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</si>
  <si>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</si>
  <si>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</si>
  <si>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</si>
  <si>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</si>
  <si>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Belonella borealis</t>
  </si>
  <si>
    <t>from stomach of spiny dogfish - in pieces</t>
  </si>
  <si>
    <t>Z74</t>
  </si>
  <si>
    <t>Z71</t>
  </si>
  <si>
    <t>Z76</t>
  </si>
  <si>
    <t>Z73</t>
  </si>
  <si>
    <t>Z72</t>
  </si>
  <si>
    <t>S50</t>
  </si>
  <si>
    <t>from FTN 23</t>
  </si>
  <si>
    <t>Universal ID (FTN)</t>
  </si>
  <si>
    <t>Coho; CO-002</t>
  </si>
  <si>
    <t>Ethanol</t>
  </si>
  <si>
    <t>Z99</t>
  </si>
  <si>
    <t>Z100</t>
  </si>
  <si>
    <t>Z84</t>
  </si>
  <si>
    <t>Z82</t>
  </si>
  <si>
    <t>Z81</t>
  </si>
  <si>
    <t>P3</t>
  </si>
  <si>
    <t>P4</t>
  </si>
  <si>
    <t>P5</t>
  </si>
  <si>
    <t>P6</t>
  </si>
  <si>
    <t>Z80</t>
  </si>
  <si>
    <t>Z79</t>
  </si>
  <si>
    <t>Z77</t>
  </si>
  <si>
    <t>Z78</t>
  </si>
  <si>
    <t>Z75</t>
  </si>
  <si>
    <t>1 x 30mm Aequoria; 1 x Epac, 1 x decapod, 2 x chaetognath</t>
  </si>
  <si>
    <t>Parasite</t>
  </si>
  <si>
    <t>Lepeophtheirus salmonis</t>
  </si>
  <si>
    <t>Coho</t>
  </si>
  <si>
    <t>size fractionated &amp; frozen</t>
  </si>
  <si>
    <t>S51</t>
  </si>
  <si>
    <t>S52</t>
  </si>
  <si>
    <t>S53</t>
  </si>
  <si>
    <t>S54</t>
  </si>
  <si>
    <t>S55</t>
  </si>
  <si>
    <t>Euphausia pacifica</t>
  </si>
  <si>
    <t>Z21</t>
  </si>
  <si>
    <t>Z11</t>
  </si>
  <si>
    <t>Z20</t>
  </si>
  <si>
    <t>Z19</t>
  </si>
  <si>
    <t>Z18</t>
  </si>
  <si>
    <t>from 4mm fraction</t>
  </si>
  <si>
    <t>P7</t>
  </si>
  <si>
    <t>P8</t>
  </si>
  <si>
    <t>Z103</t>
  </si>
  <si>
    <t>48-83mm</t>
  </si>
  <si>
    <t>130 preserfved in formalin</t>
  </si>
  <si>
    <t>Symbolophorous californensens</t>
  </si>
  <si>
    <t>30-60mm</t>
  </si>
  <si>
    <t>Z139</t>
  </si>
  <si>
    <t>Z192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</si>
  <si>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</si>
  <si>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</si>
  <si>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</si>
  <si>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</si>
  <si>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</si>
  <si>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</si>
  <si>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</si>
  <si>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</si>
  <si>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</si>
  <si>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</si>
  <si>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</si>
  <si>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</si>
  <si>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</si>
  <si>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</si>
  <si>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</si>
  <si>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</si>
  <si>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</si>
  <si>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</si>
  <si>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20-25mm</t>
  </si>
  <si>
    <t>chum</t>
  </si>
  <si>
    <t>Z48</t>
  </si>
  <si>
    <t>Z47</t>
  </si>
  <si>
    <t>Z46</t>
  </si>
  <si>
    <t>Z44</t>
  </si>
  <si>
    <t>Z45</t>
  </si>
  <si>
    <t>Z22</t>
  </si>
  <si>
    <t>Z16</t>
  </si>
  <si>
    <t>Z49</t>
  </si>
  <si>
    <t>Z50</t>
  </si>
  <si>
    <t>Z155</t>
  </si>
  <si>
    <t>Z156</t>
  </si>
  <si>
    <t>TS11</t>
  </si>
  <si>
    <t>TS10</t>
  </si>
  <si>
    <t>Z42</t>
  </si>
  <si>
    <t>Z43</t>
  </si>
  <si>
    <t>Z24</t>
  </si>
  <si>
    <t>Z23</t>
  </si>
  <si>
    <t>Z70</t>
  </si>
  <si>
    <t>Z13</t>
  </si>
  <si>
    <t>Z12</t>
  </si>
  <si>
    <t>Z89</t>
  </si>
  <si>
    <t>Z83</t>
  </si>
  <si>
    <t>P9</t>
  </si>
  <si>
    <t>P10</t>
  </si>
  <si>
    <t>Z39</t>
  </si>
  <si>
    <t>Z40</t>
  </si>
  <si>
    <t>Z41</t>
  </si>
  <si>
    <t>Z38</t>
  </si>
  <si>
    <t>no animals in 4mm fraction</t>
  </si>
  <si>
    <t>P11</t>
  </si>
  <si>
    <t>P12</t>
  </si>
  <si>
    <t>Z15</t>
  </si>
  <si>
    <t>Z5</t>
  </si>
  <si>
    <t>Z2</t>
  </si>
  <si>
    <t>Z3</t>
  </si>
  <si>
    <t>Z8</t>
  </si>
  <si>
    <t>1 Aequoria (30mm); 1 Tspin; 6 salps; 2 chaetognaths</t>
  </si>
  <si>
    <t>3 Clio; Neocalanus</t>
  </si>
  <si>
    <t>P13</t>
  </si>
  <si>
    <t>P14</t>
  </si>
  <si>
    <t>Z6</t>
  </si>
  <si>
    <t>Z17</t>
  </si>
  <si>
    <t>Z14</t>
  </si>
  <si>
    <t>Z10</t>
  </si>
  <si>
    <t xml:space="preserve">3 chaetognaths; </t>
  </si>
  <si>
    <t>siphonophores &amp; chaetognaths</t>
  </si>
  <si>
    <t>P15</t>
  </si>
  <si>
    <t>P16</t>
  </si>
  <si>
    <t>TS12</t>
  </si>
  <si>
    <t>TS13</t>
  </si>
  <si>
    <t>TS14</t>
  </si>
  <si>
    <t>TS15</t>
  </si>
  <si>
    <t>Tunicate</t>
  </si>
  <si>
    <t>60-80mm</t>
  </si>
  <si>
    <t>all aggregates</t>
  </si>
  <si>
    <t>Thalassenchelis coheni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</si>
  <si>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</si>
  <si>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</si>
  <si>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</si>
  <si>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</si>
  <si>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</si>
  <si>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</si>
  <si>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</si>
  <si>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</si>
  <si>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</si>
  <si>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</si>
  <si>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</si>
  <si>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</si>
  <si>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</si>
  <si>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</si>
  <si>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</si>
  <si>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Z200</t>
  </si>
  <si>
    <t>Moroteuthis robusta</t>
  </si>
  <si>
    <t>60-70mm</t>
  </si>
  <si>
    <t>100-110</t>
  </si>
  <si>
    <t>40-50</t>
  </si>
  <si>
    <t>TS25</t>
  </si>
  <si>
    <t>TS26</t>
  </si>
  <si>
    <t>TS28</t>
  </si>
  <si>
    <t>TS27</t>
  </si>
  <si>
    <t>Z153</t>
  </si>
  <si>
    <t>Z151</t>
  </si>
  <si>
    <t>Z191</t>
  </si>
  <si>
    <t>TS29</t>
  </si>
  <si>
    <t>Z152</t>
  </si>
  <si>
    <t>Z150</t>
  </si>
  <si>
    <t>Z149</t>
  </si>
  <si>
    <t>Z148</t>
  </si>
  <si>
    <t>Z69</t>
  </si>
  <si>
    <t>Z67</t>
  </si>
  <si>
    <t>Z68</t>
  </si>
  <si>
    <t>Z66</t>
  </si>
  <si>
    <t>Z64</t>
  </si>
  <si>
    <t>Z61</t>
  </si>
  <si>
    <t>Z60</t>
  </si>
  <si>
    <t>Z58</t>
  </si>
  <si>
    <t>Z98</t>
  </si>
  <si>
    <t>Z97</t>
  </si>
  <si>
    <t>Z57</t>
  </si>
  <si>
    <t>Z59</t>
  </si>
  <si>
    <t>Z62</t>
  </si>
  <si>
    <t>Z63</t>
  </si>
  <si>
    <t>Z65</t>
  </si>
  <si>
    <t>Oncorhynchus keta</t>
  </si>
  <si>
    <t>S89</t>
  </si>
  <si>
    <t>Z189</t>
  </si>
  <si>
    <t>Z37</t>
  </si>
  <si>
    <t>S89 &amp; Z189 the same animal</t>
  </si>
  <si>
    <t>Eel larva</t>
  </si>
  <si>
    <t>Z190</t>
  </si>
  <si>
    <t>60-90mm</t>
  </si>
  <si>
    <t>S90</t>
  </si>
  <si>
    <t>S91</t>
  </si>
  <si>
    <t>S93</t>
  </si>
  <si>
    <t>S94</t>
  </si>
  <si>
    <t>S101</t>
  </si>
  <si>
    <t>Z32</t>
  </si>
  <si>
    <t>Z36</t>
  </si>
  <si>
    <t>Z34</t>
  </si>
  <si>
    <t>Z35</t>
  </si>
  <si>
    <t>S95</t>
  </si>
  <si>
    <t>S96</t>
  </si>
  <si>
    <t>S97</t>
  </si>
  <si>
    <t>S98</t>
  </si>
  <si>
    <t>S99</t>
  </si>
  <si>
    <t>S100</t>
  </si>
  <si>
    <t>All</t>
  </si>
  <si>
    <t>Z33</t>
  </si>
  <si>
    <t>Z96</t>
  </si>
  <si>
    <t>Z90</t>
  </si>
  <si>
    <t>Z95</t>
  </si>
  <si>
    <t>Z94</t>
  </si>
  <si>
    <t>Z92</t>
  </si>
  <si>
    <t>Z91</t>
  </si>
  <si>
    <t>Z130</t>
  </si>
  <si>
    <t>Z131</t>
  </si>
  <si>
    <t>Z129</t>
  </si>
  <si>
    <t>TS16</t>
  </si>
  <si>
    <t>S118</t>
  </si>
  <si>
    <t>S119</t>
  </si>
  <si>
    <t>S120</t>
  </si>
  <si>
    <t>S121</t>
  </si>
  <si>
    <t>S122</t>
  </si>
  <si>
    <t>S123</t>
  </si>
  <si>
    <t>S124</t>
  </si>
  <si>
    <t>S125</t>
  </si>
  <si>
    <t>50-60</t>
  </si>
  <si>
    <t>70-75</t>
  </si>
  <si>
    <t>Salpa aspera</t>
  </si>
  <si>
    <t>S115</t>
  </si>
  <si>
    <t>S116</t>
  </si>
  <si>
    <t>S117</t>
  </si>
  <si>
    <t>Z102</t>
  </si>
  <si>
    <t>Z101</t>
  </si>
  <si>
    <t>Z110</t>
  </si>
  <si>
    <t>Z111</t>
  </si>
  <si>
    <t>Z109</t>
  </si>
  <si>
    <t>Z107</t>
  </si>
  <si>
    <t>Z112</t>
  </si>
  <si>
    <t>Z126</t>
  </si>
  <si>
    <t>Z125</t>
  </si>
  <si>
    <t>Hydromedusae</t>
  </si>
  <si>
    <t>Aequorea sp.</t>
  </si>
  <si>
    <t>Aurelia labiata</t>
  </si>
  <si>
    <t>Z106</t>
  </si>
  <si>
    <t>Z93</t>
  </si>
  <si>
    <t>Z144</t>
  </si>
  <si>
    <t>Z147</t>
  </si>
  <si>
    <t>Z146</t>
  </si>
  <si>
    <t>Z145</t>
  </si>
  <si>
    <t>Z143</t>
  </si>
  <si>
    <t>Start time</t>
  </si>
  <si>
    <t>S126</t>
  </si>
  <si>
    <t>S127</t>
  </si>
  <si>
    <t>S128</t>
  </si>
  <si>
    <t>S129</t>
  </si>
  <si>
    <t>S130</t>
  </si>
  <si>
    <t>S131</t>
  </si>
  <si>
    <t>S132</t>
  </si>
  <si>
    <t>Z154</t>
  </si>
  <si>
    <t>Z124</t>
  </si>
  <si>
    <t>Z127</t>
  </si>
  <si>
    <t>Sergestes similis</t>
  </si>
  <si>
    <t>Decapod</t>
  </si>
  <si>
    <t>Z7</t>
  </si>
  <si>
    <t>Z30</t>
  </si>
  <si>
    <t>Z1</t>
  </si>
  <si>
    <t>Z4</t>
  </si>
  <si>
    <t>Z31</t>
  </si>
  <si>
    <t>Petri dish</t>
  </si>
  <si>
    <t>Spent</t>
  </si>
  <si>
    <t>Juday</t>
  </si>
  <si>
    <t>~5B</t>
  </si>
  <si>
    <t>P17</t>
  </si>
  <si>
    <t>P18</t>
  </si>
  <si>
    <t>S109</t>
  </si>
  <si>
    <t>S110</t>
  </si>
  <si>
    <t>S111</t>
  </si>
  <si>
    <t>S112</t>
  </si>
  <si>
    <t>S113</t>
  </si>
  <si>
    <t>Neocalanus cristatus</t>
  </si>
  <si>
    <t>From net 1</t>
  </si>
  <si>
    <t>S102</t>
  </si>
  <si>
    <t>S103</t>
  </si>
  <si>
    <t>S104</t>
  </si>
  <si>
    <t>S105</t>
  </si>
  <si>
    <t>S106</t>
  </si>
  <si>
    <t>S107</t>
  </si>
  <si>
    <t>S108</t>
  </si>
  <si>
    <t>Cyphocaris</t>
  </si>
  <si>
    <t>From net 2; 4mm Size fraction</t>
  </si>
  <si>
    <t>From net 2; 2mm Size fraction</t>
  </si>
  <si>
    <t>Z28</t>
  </si>
  <si>
    <t>Z27</t>
  </si>
  <si>
    <t>Z26</t>
  </si>
  <si>
    <t>Z25</t>
  </si>
  <si>
    <t xml:space="preserve">Zooplankton picked for Charlie: Vial 1 Tspin 10mm; Vial 2 - Tspin 11mm; 3 - T spin 11mm; Vial 4-8 Neocalanus. </t>
  </si>
  <si>
    <t>OA</t>
  </si>
  <si>
    <t>60, 60, 55</t>
  </si>
  <si>
    <t>70, 65, 55</t>
  </si>
  <si>
    <t>55, 50, 50, 45</t>
  </si>
  <si>
    <t>P19</t>
  </si>
  <si>
    <t>P20</t>
  </si>
  <si>
    <t>Z29</t>
  </si>
  <si>
    <t>Z299</t>
  </si>
  <si>
    <t>Z278</t>
  </si>
  <si>
    <t>Z275</t>
  </si>
  <si>
    <t>Z274</t>
  </si>
  <si>
    <t>P21</t>
  </si>
  <si>
    <t>P22</t>
  </si>
  <si>
    <t>Picked a number of specimens for freezing: 10 Neocalanus cristatus, 2 Sergestes, 2 T. spinifera</t>
  </si>
  <si>
    <t>SS1</t>
  </si>
  <si>
    <t>SS2</t>
  </si>
  <si>
    <t>SS3</t>
  </si>
  <si>
    <t>SS4</t>
  </si>
  <si>
    <t>SS5</t>
  </si>
  <si>
    <t>SS6</t>
  </si>
  <si>
    <t>Z300</t>
  </si>
  <si>
    <t>Z251</t>
  </si>
  <si>
    <t>Z273</t>
  </si>
  <si>
    <t>Z272</t>
  </si>
  <si>
    <t>Z271</t>
  </si>
  <si>
    <t>P23</t>
  </si>
  <si>
    <t>P24</t>
  </si>
  <si>
    <t>Cruise</t>
  </si>
  <si>
    <t>picked out 9 neocalanus for freezing, 4 neocalanus for Charlie (vials 9-12)</t>
  </si>
  <si>
    <t>SS7</t>
  </si>
  <si>
    <t>SS8</t>
  </si>
  <si>
    <t>SS9</t>
  </si>
  <si>
    <t>SS10</t>
  </si>
  <si>
    <t>SS11</t>
  </si>
  <si>
    <t>SS12</t>
  </si>
  <si>
    <t>SS13</t>
  </si>
  <si>
    <t>SS14</t>
  </si>
  <si>
    <t>Squat lobster</t>
  </si>
  <si>
    <t>Chaetognath (Sagitta)</t>
  </si>
  <si>
    <t>25-30mm</t>
  </si>
  <si>
    <t>12, 13mm</t>
  </si>
  <si>
    <t>10-15mm</t>
  </si>
  <si>
    <t>Z298</t>
  </si>
  <si>
    <t>Z297</t>
  </si>
  <si>
    <t>Z296</t>
  </si>
  <si>
    <t>Z295</t>
  </si>
  <si>
    <t>SS15</t>
  </si>
  <si>
    <t>SS16</t>
  </si>
  <si>
    <t>SS17</t>
  </si>
  <si>
    <t>From 4mm size fraction of Bongo net 2, Station 14</t>
  </si>
  <si>
    <t>From net 1, Station 14</t>
  </si>
  <si>
    <t>P25</t>
  </si>
  <si>
    <t>P26</t>
  </si>
  <si>
    <t>TM1</t>
  </si>
  <si>
    <t>TM2</t>
  </si>
  <si>
    <t>TM96</t>
  </si>
  <si>
    <t>Chrysaora melanaster</t>
  </si>
  <si>
    <t>Z265</t>
  </si>
  <si>
    <t>Z266</t>
  </si>
  <si>
    <t>Z252</t>
  </si>
  <si>
    <t>Z268</t>
  </si>
  <si>
    <t>Z267</t>
  </si>
  <si>
    <t>Analysis</t>
  </si>
  <si>
    <t>Before acid</t>
  </si>
  <si>
    <t>After acid</t>
  </si>
  <si>
    <t>T0=0.36</t>
  </si>
  <si>
    <t>Acetone volume</t>
  </si>
  <si>
    <t>Chl-a</t>
  </si>
  <si>
    <t>Phaeo</t>
  </si>
  <si>
    <t>Adjusted Chla-a</t>
  </si>
  <si>
    <t>Adjusted Phaeo</t>
  </si>
  <si>
    <t>Blank correction</t>
  </si>
  <si>
    <t>Value * 1.35</t>
  </si>
  <si>
    <t>Z294</t>
  </si>
  <si>
    <t>Z293</t>
  </si>
  <si>
    <t>Z292</t>
  </si>
  <si>
    <t>Z291</t>
  </si>
  <si>
    <t>P27</t>
  </si>
  <si>
    <t>P28</t>
  </si>
  <si>
    <t>ethanol</t>
  </si>
  <si>
    <t>Z201</t>
  </si>
  <si>
    <t>Z202</t>
  </si>
  <si>
    <t>Z203</t>
  </si>
  <si>
    <t>Z204</t>
  </si>
  <si>
    <t>Z205</t>
  </si>
  <si>
    <t>P29</t>
  </si>
  <si>
    <t>P30</t>
  </si>
  <si>
    <t>SS18</t>
  </si>
  <si>
    <t>SS19</t>
  </si>
  <si>
    <t>SS20</t>
  </si>
  <si>
    <t>SS21</t>
  </si>
  <si>
    <t>SS22</t>
  </si>
  <si>
    <t>SS23</t>
  </si>
  <si>
    <t>SS24</t>
  </si>
  <si>
    <t>SS25</t>
  </si>
  <si>
    <t>From net 2</t>
  </si>
  <si>
    <t>Z212</t>
  </si>
  <si>
    <t>Z211</t>
  </si>
  <si>
    <t>Z210</t>
  </si>
  <si>
    <t>Separated out some Neocalanus and ephausia to test tubes; Charlie samples: Vials 12-16 - Epac (15, 16, 17, 17mm); Vial 17 - Neocalanus c. CV x1</t>
  </si>
  <si>
    <t>P31</t>
  </si>
  <si>
    <t>P32</t>
  </si>
  <si>
    <t>Z209</t>
  </si>
  <si>
    <t>Z208</t>
  </si>
  <si>
    <t>TS20</t>
  </si>
  <si>
    <t>TS21</t>
  </si>
  <si>
    <t>TS18</t>
  </si>
  <si>
    <t>Z269</t>
  </si>
  <si>
    <t>120, 100</t>
  </si>
  <si>
    <t>pieces</t>
  </si>
  <si>
    <t>Z199</t>
  </si>
  <si>
    <t>S133</t>
  </si>
  <si>
    <t>S134</t>
  </si>
  <si>
    <t>S135</t>
  </si>
  <si>
    <t>S136</t>
  </si>
  <si>
    <t>S137</t>
  </si>
  <si>
    <t>S138</t>
  </si>
  <si>
    <t>S139</t>
  </si>
  <si>
    <t>59-69</t>
  </si>
  <si>
    <t>TM3</t>
  </si>
  <si>
    <t>TS22</t>
  </si>
  <si>
    <t>TM4</t>
  </si>
  <si>
    <t>TS24</t>
  </si>
  <si>
    <t>TM8</t>
  </si>
  <si>
    <t>TM5</t>
  </si>
  <si>
    <t>TM6</t>
  </si>
  <si>
    <t>TM7</t>
  </si>
  <si>
    <t>Z260</t>
  </si>
  <si>
    <t>Z259</t>
  </si>
  <si>
    <t>Z186</t>
  </si>
  <si>
    <t>Z187</t>
  </si>
  <si>
    <t>Z193</t>
  </si>
  <si>
    <t>Z134</t>
  </si>
  <si>
    <t>Z132</t>
  </si>
  <si>
    <t>Z133</t>
  </si>
  <si>
    <t>Z136</t>
  </si>
  <si>
    <t>Z135</t>
  </si>
  <si>
    <t>Z197</t>
  </si>
  <si>
    <t>Z196</t>
  </si>
  <si>
    <t>Z195</t>
  </si>
  <si>
    <t>Z258</t>
  </si>
  <si>
    <t>Z257</t>
  </si>
  <si>
    <t>Oncorhynchus nerka</t>
  </si>
  <si>
    <t>Z256</t>
  </si>
  <si>
    <t>Z255</t>
  </si>
  <si>
    <t>Z254</t>
  </si>
  <si>
    <t>Z253</t>
  </si>
  <si>
    <t>TM10</t>
  </si>
  <si>
    <t>TM9</t>
  </si>
  <si>
    <t>TS32</t>
  </si>
  <si>
    <t>TS33</t>
  </si>
  <si>
    <t>TM12</t>
  </si>
  <si>
    <t>TS34</t>
  </si>
  <si>
    <t>TM13</t>
  </si>
  <si>
    <t>Z262</t>
  </si>
  <si>
    <t>Z261</t>
  </si>
  <si>
    <t>Gonatus modaki</t>
  </si>
  <si>
    <t>S140</t>
  </si>
  <si>
    <t>animal not complete, no length possible (no mantle - head and tentacles)</t>
  </si>
  <si>
    <t>Bag 2 of 2</t>
  </si>
  <si>
    <t>Bag 1 of 2</t>
  </si>
  <si>
    <t>18-Deep</t>
  </si>
  <si>
    <t>28-58</t>
  </si>
  <si>
    <t>TS17</t>
  </si>
  <si>
    <t>TS97</t>
  </si>
  <si>
    <t>TS93</t>
  </si>
  <si>
    <t>TS94</t>
  </si>
  <si>
    <t>Z198</t>
  </si>
  <si>
    <t>TS100</t>
  </si>
  <si>
    <t>Z194</t>
  </si>
  <si>
    <t>18-Shallow no samples taken</t>
  </si>
  <si>
    <t>S141</t>
  </si>
  <si>
    <t>S142</t>
  </si>
  <si>
    <t>S143</t>
  </si>
  <si>
    <t>S144</t>
  </si>
  <si>
    <t>Z184</t>
  </si>
  <si>
    <t>Z185</t>
  </si>
  <si>
    <t>Z183</t>
  </si>
  <si>
    <t>Z182</t>
  </si>
  <si>
    <t>Z188</t>
  </si>
  <si>
    <t>TS95</t>
  </si>
  <si>
    <t>TS96</t>
  </si>
  <si>
    <t>TS23</t>
  </si>
  <si>
    <t>TM15</t>
  </si>
  <si>
    <t>TS98</t>
  </si>
  <si>
    <t>TM16</t>
  </si>
  <si>
    <t>TM17</t>
  </si>
  <si>
    <t>TS99</t>
  </si>
  <si>
    <t>Z264</t>
  </si>
  <si>
    <t>23-36</t>
  </si>
  <si>
    <t>40-60mm</t>
  </si>
  <si>
    <t>95, 100</t>
  </si>
  <si>
    <t>Calycopsis</t>
  </si>
  <si>
    <t>20-30mm</t>
  </si>
  <si>
    <t>TZ21</t>
  </si>
  <si>
    <t>TS19</t>
  </si>
  <si>
    <t>TS37</t>
  </si>
  <si>
    <t>TS38</t>
  </si>
  <si>
    <t>TM18</t>
  </si>
  <si>
    <t>TM19</t>
  </si>
  <si>
    <t>TS39</t>
  </si>
  <si>
    <t>TM20</t>
  </si>
  <si>
    <t>TS40</t>
  </si>
  <si>
    <t>TM21</t>
  </si>
  <si>
    <t>TM23</t>
  </si>
  <si>
    <t>SS26</t>
  </si>
  <si>
    <t>SS27</t>
  </si>
  <si>
    <t>Z207</t>
  </si>
  <si>
    <t>Z206</t>
  </si>
  <si>
    <t>Z213</t>
  </si>
  <si>
    <t>Z214</t>
  </si>
  <si>
    <t>25-28mm</t>
  </si>
  <si>
    <t>P33</t>
  </si>
  <si>
    <t>P34</t>
  </si>
  <si>
    <t>Beroe sp. (75mm) Taken from formalin sample and frozen (Z290)</t>
  </si>
  <si>
    <t>Z290</t>
  </si>
  <si>
    <t xml:space="preserve">Beroe sp. </t>
  </si>
  <si>
    <t>Taken from Net 1 (formalin sample)</t>
  </si>
  <si>
    <t>Z289</t>
  </si>
  <si>
    <t>Z288</t>
  </si>
  <si>
    <t>Z284</t>
  </si>
  <si>
    <t>Z276</t>
  </si>
  <si>
    <t>Z287</t>
  </si>
  <si>
    <t>Not quantitative (50% of sample lost)</t>
  </si>
  <si>
    <t>P35</t>
  </si>
  <si>
    <t>P36</t>
  </si>
  <si>
    <t>SS28</t>
  </si>
  <si>
    <t>SS29</t>
  </si>
  <si>
    <t>SS30</t>
  </si>
  <si>
    <t>SS31</t>
  </si>
  <si>
    <t>SS32</t>
  </si>
  <si>
    <t>SS33</t>
  </si>
  <si>
    <t>SS34</t>
  </si>
  <si>
    <t>SS35</t>
  </si>
  <si>
    <t>Chaetognath &amp; Ctenophore</t>
  </si>
  <si>
    <t>&gt;4mm</t>
  </si>
  <si>
    <t>From Net 2 4000 micron fraction</t>
  </si>
  <si>
    <t>From Net 2 2000 micron fraction</t>
  </si>
  <si>
    <t>Z283</t>
  </si>
  <si>
    <t>Z282</t>
  </si>
  <si>
    <t>Z281</t>
  </si>
  <si>
    <t>Remains of Net 2000 micron fraciton after taking 6 Neocalanus</t>
  </si>
  <si>
    <t>Samples picked for Charlie: 4000micron fraction - vial 18 (Epac 15mm) and 19 (Tspin 17mm); 2000micron sample vial 20 (3 Neocalanus)</t>
  </si>
  <si>
    <t>P37</t>
  </si>
  <si>
    <t>P38</t>
  </si>
  <si>
    <t>SS36</t>
  </si>
  <si>
    <t>SS37</t>
  </si>
  <si>
    <t>Z286</t>
  </si>
  <si>
    <t>Z280</t>
  </si>
  <si>
    <t>Z215</t>
  </si>
  <si>
    <t>jellies</t>
  </si>
  <si>
    <t>2 epac, chetognath, jellies</t>
  </si>
  <si>
    <t>P39</t>
  </si>
  <si>
    <t>P40</t>
  </si>
  <si>
    <t>TS42</t>
  </si>
  <si>
    <t>TS41</t>
  </si>
  <si>
    <t>TS36</t>
  </si>
  <si>
    <t>TS44</t>
  </si>
  <si>
    <t>TS43</t>
  </si>
  <si>
    <t>body in pieces</t>
  </si>
  <si>
    <t>S145</t>
  </si>
  <si>
    <t>S146</t>
  </si>
  <si>
    <t>S147</t>
  </si>
  <si>
    <t>S148</t>
  </si>
  <si>
    <t>S149</t>
  </si>
  <si>
    <t>S150</t>
  </si>
  <si>
    <t>S151</t>
  </si>
  <si>
    <t>S152</t>
  </si>
  <si>
    <t>TS74</t>
  </si>
  <si>
    <t>Z231</t>
  </si>
  <si>
    <t>Z230</t>
  </si>
  <si>
    <t>TM22</t>
  </si>
  <si>
    <t>TM24</t>
  </si>
  <si>
    <t>TM25</t>
  </si>
  <si>
    <t>TS47</t>
  </si>
  <si>
    <t>TS49</t>
  </si>
  <si>
    <t>TS48</t>
  </si>
  <si>
    <t>TM26</t>
  </si>
  <si>
    <t>TS51</t>
  </si>
  <si>
    <t>Z222</t>
  </si>
  <si>
    <t>Z224</t>
  </si>
  <si>
    <t>Z226</t>
  </si>
  <si>
    <t>Z225</t>
  </si>
  <si>
    <t>Z217</t>
  </si>
  <si>
    <t>Z228</t>
  </si>
  <si>
    <t>Z227</t>
  </si>
  <si>
    <t>Z219</t>
  </si>
  <si>
    <t>Z250</t>
  </si>
  <si>
    <t>Z223</t>
  </si>
  <si>
    <t>Z229</t>
  </si>
  <si>
    <t>S154</t>
  </si>
  <si>
    <t>S155</t>
  </si>
  <si>
    <t>S156</t>
  </si>
  <si>
    <t>S158</t>
  </si>
  <si>
    <t>S153</t>
  </si>
  <si>
    <t>58-72mm</t>
  </si>
  <si>
    <t>20-35</t>
  </si>
  <si>
    <t>39-85mm</t>
  </si>
  <si>
    <t>S157</t>
  </si>
  <si>
    <t>Tentacle</t>
  </si>
  <si>
    <t>only tentacle in sample</t>
  </si>
  <si>
    <t>PET jar</t>
  </si>
  <si>
    <t>TS45</t>
  </si>
  <si>
    <t>TS73</t>
  </si>
  <si>
    <t>TS91</t>
  </si>
  <si>
    <t>TS46</t>
  </si>
  <si>
    <t>TS52</t>
  </si>
  <si>
    <t>Z220</t>
  </si>
  <si>
    <t>TM93</t>
  </si>
  <si>
    <t>TM94</t>
  </si>
  <si>
    <t>TS53</t>
  </si>
  <si>
    <t>TS54</t>
  </si>
  <si>
    <t>TS55</t>
  </si>
  <si>
    <t>TS56</t>
  </si>
  <si>
    <t>TM95</t>
  </si>
  <si>
    <t>TM92</t>
  </si>
  <si>
    <t>TS57</t>
  </si>
  <si>
    <t>TS58</t>
  </si>
  <si>
    <t>TS59</t>
  </si>
  <si>
    <t>Z551</t>
  </si>
  <si>
    <t>Z249</t>
  </si>
  <si>
    <t>Coho salmon injured - cut on right side</t>
  </si>
  <si>
    <t>SS42</t>
  </si>
  <si>
    <t>SS38</t>
  </si>
  <si>
    <t>SS39</t>
  </si>
  <si>
    <t>SS40</t>
  </si>
  <si>
    <t>SS41</t>
  </si>
  <si>
    <t>SS43</t>
  </si>
  <si>
    <t>SS44</t>
  </si>
  <si>
    <t>SS45</t>
  </si>
  <si>
    <t>17, 25mm</t>
  </si>
  <si>
    <t>Siphonophore (Lensia type)</t>
  </si>
  <si>
    <t>14, 23mm</t>
  </si>
  <si>
    <t>20-21</t>
  </si>
  <si>
    <t>15-17</t>
  </si>
  <si>
    <t>Z279</t>
  </si>
  <si>
    <t>Z277</t>
  </si>
  <si>
    <t>Z216</t>
  </si>
  <si>
    <t>Z218</t>
  </si>
  <si>
    <t>P41</t>
  </si>
  <si>
    <t>P42</t>
  </si>
  <si>
    <t>SS46</t>
  </si>
  <si>
    <t>SS47</t>
  </si>
  <si>
    <t>SS48</t>
  </si>
  <si>
    <t>SS49</t>
  </si>
  <si>
    <t>SS50</t>
  </si>
  <si>
    <t>SS51</t>
  </si>
  <si>
    <t>Z336</t>
  </si>
  <si>
    <t>Z335</t>
  </si>
  <si>
    <t>Z333</t>
  </si>
  <si>
    <t>Z330</t>
  </si>
  <si>
    <t>SS52</t>
  </si>
  <si>
    <t>SS53</t>
  </si>
  <si>
    <t>SS54</t>
  </si>
  <si>
    <t>P43</t>
  </si>
  <si>
    <t>P44</t>
  </si>
  <si>
    <t>P45</t>
  </si>
  <si>
    <t>P46</t>
  </si>
  <si>
    <t>Z334</t>
  </si>
  <si>
    <t>Z344</t>
  </si>
  <si>
    <t>Z343</t>
  </si>
  <si>
    <t>Z326</t>
  </si>
  <si>
    <t>Z324</t>
  </si>
  <si>
    <t>P47</t>
  </si>
  <si>
    <t>SS42B</t>
  </si>
  <si>
    <t>Icichthys lockingtoni</t>
  </si>
  <si>
    <t>medusa fish</t>
  </si>
  <si>
    <t>Stenobrachius leucosparus</t>
  </si>
  <si>
    <t>northern lanternfish</t>
  </si>
  <si>
    <t>Z318</t>
  </si>
  <si>
    <t>SS55</t>
  </si>
  <si>
    <t>SS56</t>
  </si>
  <si>
    <t>SS57</t>
  </si>
  <si>
    <t>SS58</t>
  </si>
  <si>
    <t>SS59</t>
  </si>
  <si>
    <t>SS60</t>
  </si>
  <si>
    <t>35, 40mm</t>
  </si>
  <si>
    <t>30, 21, 22, 24</t>
  </si>
  <si>
    <t>Jelly mass</t>
  </si>
  <si>
    <t>13, 13, 14, 14mm</t>
  </si>
  <si>
    <t>17, 18, 21mm</t>
  </si>
  <si>
    <t xml:space="preserve">12, 12, 13, 14, 14, 14 </t>
  </si>
  <si>
    <t>Z342</t>
  </si>
  <si>
    <t>Z341</t>
  </si>
  <si>
    <t>Z340</t>
  </si>
  <si>
    <t>Z339</t>
  </si>
  <si>
    <t>P48</t>
  </si>
  <si>
    <t>P49</t>
  </si>
  <si>
    <t>SS61</t>
  </si>
  <si>
    <t>SS62</t>
  </si>
  <si>
    <t>SS63</t>
  </si>
  <si>
    <t>SS64</t>
  </si>
  <si>
    <t>SS65</t>
  </si>
  <si>
    <t>From &gt; 4mm fraction of net 2</t>
  </si>
  <si>
    <t>Z332</t>
  </si>
  <si>
    <t>Z331</t>
  </si>
  <si>
    <t>Z329</t>
  </si>
  <si>
    <t>Z328</t>
  </si>
  <si>
    <t>P50</t>
  </si>
  <si>
    <t>P51</t>
  </si>
  <si>
    <t>TS63</t>
  </si>
  <si>
    <t>S159</t>
  </si>
  <si>
    <t>S160</t>
  </si>
  <si>
    <t>S161</t>
  </si>
  <si>
    <t>S162</t>
  </si>
  <si>
    <t>S163</t>
  </si>
  <si>
    <t>S164</t>
  </si>
  <si>
    <t>S165</t>
  </si>
  <si>
    <t>S166</t>
  </si>
  <si>
    <t>Artocyclus ventricosus</t>
  </si>
  <si>
    <t>Z553</t>
  </si>
  <si>
    <t>Z554</t>
  </si>
  <si>
    <t>Z552</t>
  </si>
  <si>
    <t>TM91</t>
  </si>
  <si>
    <t>TS66</t>
  </si>
  <si>
    <t>TS65</t>
  </si>
  <si>
    <t>TS64</t>
  </si>
  <si>
    <t>TM90</t>
  </si>
  <si>
    <t>Z244</t>
  </si>
  <si>
    <t>Z245</t>
  </si>
  <si>
    <t>Z247</t>
  </si>
  <si>
    <t>Z248</t>
  </si>
  <si>
    <t>Z270</t>
  </si>
  <si>
    <t>Z243</t>
  </si>
  <si>
    <t>Z221</t>
  </si>
  <si>
    <t>Z113</t>
  </si>
  <si>
    <t>Z232</t>
  </si>
  <si>
    <t>Z233</t>
  </si>
  <si>
    <t>Z234</t>
  </si>
  <si>
    <t>Z242</t>
  </si>
  <si>
    <t>Z241</t>
  </si>
  <si>
    <t>Z235</t>
  </si>
  <si>
    <t>Z239</t>
  </si>
  <si>
    <t>Z121</t>
  </si>
  <si>
    <t>Diaphus theta</t>
  </si>
  <si>
    <t>smooth lumpsucker</t>
  </si>
  <si>
    <t>S167</t>
  </si>
  <si>
    <t>TS67</t>
  </si>
  <si>
    <t>TS50</t>
  </si>
  <si>
    <t>TM14</t>
  </si>
  <si>
    <t>TS90</t>
  </si>
  <si>
    <t>TS89</t>
  </si>
  <si>
    <t>TS88</t>
  </si>
  <si>
    <t>TS87</t>
  </si>
  <si>
    <t>TS68</t>
  </si>
  <si>
    <t>TM27</t>
  </si>
  <si>
    <t>Z556</t>
  </si>
  <si>
    <t>Z236</t>
  </si>
  <si>
    <t>Z240</t>
  </si>
  <si>
    <t>Z238</t>
  </si>
  <si>
    <t>Z237</t>
  </si>
  <si>
    <t>Z521</t>
  </si>
  <si>
    <t>Z555</t>
  </si>
  <si>
    <t>Z120</t>
  </si>
  <si>
    <t>Z123</t>
  </si>
  <si>
    <t>Z305</t>
  </si>
  <si>
    <t>Z304</t>
  </si>
  <si>
    <t>Z303</t>
  </si>
  <si>
    <t>Z302</t>
  </si>
  <si>
    <t>Z301</t>
  </si>
  <si>
    <t>P52</t>
  </si>
  <si>
    <t>P53</t>
  </si>
  <si>
    <t>SS67</t>
  </si>
  <si>
    <t>SS68</t>
  </si>
  <si>
    <t>SS69</t>
  </si>
  <si>
    <t>SS70</t>
  </si>
  <si>
    <t>Paraphronima (gracilis)</t>
  </si>
  <si>
    <t>Radiolarians</t>
  </si>
  <si>
    <t>15, 16, 17</t>
  </si>
  <si>
    <t>12, 13, 14, 17</t>
  </si>
  <si>
    <t>Z307</t>
  </si>
  <si>
    <t>Z365</t>
  </si>
  <si>
    <t>Z366</t>
  </si>
  <si>
    <t>Z367</t>
  </si>
  <si>
    <t>P54</t>
  </si>
  <si>
    <t>P55</t>
  </si>
  <si>
    <t>SS71</t>
  </si>
  <si>
    <t>SS72</t>
  </si>
  <si>
    <t>SS73</t>
  </si>
  <si>
    <t>SS74</t>
  </si>
  <si>
    <t>SS75</t>
  </si>
  <si>
    <t>SS76</t>
  </si>
  <si>
    <t>Z379</t>
  </si>
  <si>
    <t>Z378</t>
  </si>
  <si>
    <t>Z377</t>
  </si>
  <si>
    <t>Z364</t>
  </si>
  <si>
    <t>P56</t>
  </si>
  <si>
    <t>P57</t>
  </si>
  <si>
    <t>Z338</t>
  </si>
  <si>
    <t>Z114</t>
  </si>
  <si>
    <t>Z115</t>
  </si>
  <si>
    <t>Z314</t>
  </si>
  <si>
    <t>Z313</t>
  </si>
  <si>
    <t>Z571</t>
  </si>
  <si>
    <t>TS72</t>
  </si>
  <si>
    <t>TS71</t>
  </si>
  <si>
    <t>TS70</t>
  </si>
  <si>
    <t>TS69</t>
  </si>
  <si>
    <t>Sebastes melanops</t>
  </si>
  <si>
    <t>Z306</t>
  </si>
  <si>
    <t>Z316</t>
  </si>
  <si>
    <t>Z315</t>
  </si>
  <si>
    <t>Z327</t>
  </si>
  <si>
    <t>TM89</t>
  </si>
  <si>
    <t>TM85</t>
  </si>
  <si>
    <t>TS62</t>
  </si>
  <si>
    <t>TS60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</si>
  <si>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</si>
  <si>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</si>
  <si>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</si>
  <si>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</si>
  <si>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</si>
  <si>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</si>
  <si>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</si>
  <si>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</si>
  <si>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</si>
  <si>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</si>
  <si>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</si>
  <si>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</si>
  <si>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TS61</t>
  </si>
  <si>
    <t>Z550</t>
  </si>
  <si>
    <t>Z549</t>
  </si>
  <si>
    <t>TS75</t>
  </si>
  <si>
    <t>only head</t>
  </si>
  <si>
    <t>Chiroteuthis calyx</t>
  </si>
  <si>
    <t>S180</t>
  </si>
  <si>
    <t>S181</t>
  </si>
  <si>
    <t>S182</t>
  </si>
  <si>
    <t>S183</t>
  </si>
  <si>
    <t>TS76</t>
  </si>
  <si>
    <t>TS77</t>
  </si>
  <si>
    <t>TS78</t>
  </si>
  <si>
    <t>TS79</t>
  </si>
  <si>
    <t>TS80</t>
  </si>
  <si>
    <t>TS81</t>
  </si>
  <si>
    <t>TS82</t>
  </si>
  <si>
    <t>Z504</t>
  </si>
  <si>
    <t>Z181</t>
  </si>
  <si>
    <t>Z322</t>
  </si>
  <si>
    <t>Z337</t>
  </si>
  <si>
    <t>Z325</t>
  </si>
  <si>
    <t>Z323</t>
  </si>
  <si>
    <t>Z570</t>
  </si>
  <si>
    <t>Z577</t>
  </si>
  <si>
    <t>60-75</t>
  </si>
  <si>
    <t>35-45</t>
  </si>
  <si>
    <t>SS77</t>
  </si>
  <si>
    <t>SS78</t>
  </si>
  <si>
    <t>SS79</t>
  </si>
  <si>
    <t>SS80</t>
  </si>
  <si>
    <t>Z374</t>
  </si>
  <si>
    <t>Z346</t>
  </si>
  <si>
    <t>Z345</t>
  </si>
  <si>
    <t>mostly neocalanus</t>
  </si>
  <si>
    <t>23-25mm</t>
  </si>
  <si>
    <t>12-13mm</t>
  </si>
  <si>
    <t>P58</t>
  </si>
  <si>
    <t>P59</t>
  </si>
  <si>
    <t>SS81</t>
  </si>
  <si>
    <t>Z400</t>
  </si>
  <si>
    <t>Z381</t>
  </si>
  <si>
    <t>Z380</t>
  </si>
  <si>
    <t>Z386</t>
  </si>
  <si>
    <t>sagitta 29mm; E pacifica (14, 15, 16, 17, 18 - n = 5); T spinifera (12, 13mm)</t>
  </si>
  <si>
    <t>P60</t>
  </si>
  <si>
    <t>P61</t>
  </si>
  <si>
    <t>Z373</t>
  </si>
  <si>
    <t>Z372</t>
  </si>
  <si>
    <t>SS82</t>
  </si>
  <si>
    <t>Z382</t>
  </si>
  <si>
    <t>Z385</t>
  </si>
  <si>
    <t>Z371</t>
  </si>
  <si>
    <t>Z383</t>
  </si>
  <si>
    <t>Crab zoea</t>
  </si>
  <si>
    <t>40-55</t>
  </si>
  <si>
    <t>P62</t>
  </si>
  <si>
    <t>P63</t>
  </si>
  <si>
    <t>sample very green</t>
  </si>
  <si>
    <t>Z370</t>
  </si>
  <si>
    <t>Z375</t>
  </si>
  <si>
    <t>Z310</t>
  </si>
  <si>
    <t>Z317</t>
  </si>
  <si>
    <t>Z308</t>
  </si>
  <si>
    <t>Z368</t>
  </si>
  <si>
    <t>Z309</t>
  </si>
  <si>
    <t>Z312</t>
  </si>
  <si>
    <t>Z311</t>
  </si>
  <si>
    <t>Z347</t>
  </si>
  <si>
    <t>Z512</t>
  </si>
  <si>
    <t>Z513</t>
  </si>
  <si>
    <t>Z520</t>
  </si>
  <si>
    <t>Z515</t>
  </si>
  <si>
    <t>Z514</t>
  </si>
  <si>
    <t>Z516</t>
  </si>
  <si>
    <t>Z519</t>
  </si>
  <si>
    <t>Z518</t>
  </si>
  <si>
    <t>TS86</t>
  </si>
  <si>
    <t>Z568</t>
  </si>
  <si>
    <t>Z569</t>
  </si>
  <si>
    <t>Z567</t>
  </si>
  <si>
    <t>TS83</t>
  </si>
  <si>
    <t>Z517</t>
  </si>
  <si>
    <t>Z177</t>
  </si>
  <si>
    <t>Z566</t>
  </si>
  <si>
    <t>TS85</t>
  </si>
  <si>
    <t>Z505</t>
  </si>
  <si>
    <t>Z506</t>
  </si>
  <si>
    <t>S184</t>
  </si>
  <si>
    <t>S192</t>
  </si>
  <si>
    <t>S193</t>
  </si>
  <si>
    <t>S194</t>
  </si>
  <si>
    <t>S185</t>
  </si>
  <si>
    <t>S195</t>
  </si>
  <si>
    <t>S186</t>
  </si>
  <si>
    <t>S187</t>
  </si>
  <si>
    <t>S196</t>
  </si>
  <si>
    <t>S188</t>
  </si>
  <si>
    <t>S190</t>
  </si>
  <si>
    <t>S191</t>
  </si>
  <si>
    <t>S197</t>
  </si>
  <si>
    <t>Z350</t>
  </si>
  <si>
    <t>Z349</t>
  </si>
  <si>
    <t>Z104</t>
  </si>
  <si>
    <t>Z353</t>
  </si>
  <si>
    <t>Z355</t>
  </si>
  <si>
    <t>Z354</t>
  </si>
  <si>
    <t>Abraliopsis felis</t>
  </si>
  <si>
    <t>60-80</t>
  </si>
  <si>
    <t>25-35</t>
  </si>
  <si>
    <t>40-60</t>
  </si>
  <si>
    <t>70-85</t>
  </si>
  <si>
    <t>50-90</t>
  </si>
  <si>
    <t>5 of total given to Russians (Aexei says Alexander wants to do SI analysis)</t>
  </si>
  <si>
    <t>TS84</t>
  </si>
  <si>
    <t>Z351</t>
  </si>
  <si>
    <t>Z352</t>
  </si>
  <si>
    <t>Z509</t>
  </si>
  <si>
    <t>Z508</t>
  </si>
  <si>
    <t>Z507</t>
  </si>
  <si>
    <t>Z511</t>
  </si>
  <si>
    <t>Z558</t>
  </si>
  <si>
    <t>Z565</t>
  </si>
  <si>
    <t>Z563</t>
  </si>
  <si>
    <t>Z564</t>
  </si>
  <si>
    <t>Z560</t>
  </si>
  <si>
    <t>Z561</t>
  </si>
  <si>
    <t>Z562</t>
  </si>
  <si>
    <t>Z117</t>
  </si>
  <si>
    <t>Z319</t>
  </si>
  <si>
    <t>Z320</t>
  </si>
  <si>
    <t>Z360</t>
  </si>
  <si>
    <t>Z356</t>
  </si>
  <si>
    <t>Z357</t>
  </si>
  <si>
    <t>Z559</t>
  </si>
  <si>
    <t>Z384</t>
  </si>
  <si>
    <t>Z362</t>
  </si>
  <si>
    <t>Z363</t>
  </si>
  <si>
    <t>One large salp taken from 4000 micron fraciton of Net 2; 1 colonial salp observed at surface</t>
  </si>
  <si>
    <t>1to2</t>
  </si>
  <si>
    <t>Taken from Net 1</t>
  </si>
  <si>
    <t>5 salps taken from net 1 and frozen; 1 colonial salp observed at surface</t>
  </si>
  <si>
    <t>P64</t>
  </si>
  <si>
    <t>P65</t>
  </si>
  <si>
    <t>Z361</t>
  </si>
  <si>
    <t>Z399</t>
  </si>
  <si>
    <t>Z398</t>
  </si>
  <si>
    <t>Z397</t>
  </si>
  <si>
    <t>Z396</t>
  </si>
  <si>
    <t>P66</t>
  </si>
  <si>
    <t>P67</t>
  </si>
  <si>
    <t>SS83</t>
  </si>
  <si>
    <t>SS84</t>
  </si>
  <si>
    <t>SS85</t>
  </si>
  <si>
    <t>SS86</t>
  </si>
  <si>
    <t>SS87</t>
  </si>
  <si>
    <t>SS88</t>
  </si>
  <si>
    <t>SS89</t>
  </si>
  <si>
    <t>SS90</t>
  </si>
  <si>
    <t>Z395</t>
  </si>
  <si>
    <t>Z394</t>
  </si>
  <si>
    <t>Z393</t>
  </si>
  <si>
    <t>Z392</t>
  </si>
  <si>
    <t>P68</t>
  </si>
  <si>
    <t>P69</t>
  </si>
  <si>
    <t>Charlie sample taken from 2000 micron fraction (4 x Neocalanus)</t>
  </si>
  <si>
    <t>Charlie sample taken from 2000 micron fraction (4 x Neocalanus); 1 gastropod veliger in 2000 micron sample</t>
  </si>
  <si>
    <t>From 2000 micron fraction</t>
  </si>
  <si>
    <t xml:space="preserve">Lepidopsetta spp. </t>
  </si>
  <si>
    <t>TS127</t>
  </si>
  <si>
    <t>TS126</t>
  </si>
  <si>
    <t>Z530</t>
  </si>
  <si>
    <t>Z531</t>
  </si>
  <si>
    <t>Z532</t>
  </si>
  <si>
    <t>Z533</t>
  </si>
  <si>
    <t>Z122</t>
  </si>
  <si>
    <t>Z526</t>
  </si>
  <si>
    <t>Z527</t>
  </si>
  <si>
    <t>Z528</t>
  </si>
  <si>
    <t>Z529</t>
  </si>
  <si>
    <t>Z158</t>
  </si>
  <si>
    <t>Z159</t>
  </si>
  <si>
    <t>Z160</t>
  </si>
  <si>
    <t>Z161</t>
  </si>
  <si>
    <t>Z162</t>
  </si>
  <si>
    <t>Z163</t>
  </si>
  <si>
    <t>Z164</t>
  </si>
  <si>
    <t>Z165</t>
  </si>
  <si>
    <t>Z166</t>
  </si>
  <si>
    <t>Z167</t>
  </si>
  <si>
    <t>Z168</t>
  </si>
  <si>
    <t>Z180</t>
  </si>
  <si>
    <t>Z572</t>
  </si>
  <si>
    <t>Z573</t>
  </si>
  <si>
    <t>Z574</t>
  </si>
  <si>
    <t>Z575</t>
  </si>
  <si>
    <t>Z580</t>
  </si>
  <si>
    <t>Z576</t>
  </si>
  <si>
    <t>Z579</t>
  </si>
  <si>
    <t>Various sizes</t>
  </si>
  <si>
    <t>Many</t>
  </si>
  <si>
    <t>Z581</t>
  </si>
  <si>
    <t>S198</t>
  </si>
  <si>
    <t>S199</t>
  </si>
  <si>
    <t>S200</t>
  </si>
  <si>
    <t>S201</t>
  </si>
  <si>
    <t>TM128</t>
  </si>
  <si>
    <t>TS128</t>
  </si>
  <si>
    <t>Z582</t>
  </si>
  <si>
    <t>Z583</t>
  </si>
  <si>
    <t>Z584</t>
  </si>
  <si>
    <t>Z585</t>
  </si>
  <si>
    <t>TS129</t>
  </si>
  <si>
    <t>TS130</t>
  </si>
  <si>
    <t>Z501</t>
  </si>
  <si>
    <t>Z586</t>
  </si>
  <si>
    <t>Z587</t>
  </si>
  <si>
    <t>Z588</t>
  </si>
  <si>
    <t>Z589</t>
  </si>
  <si>
    <t>Z578</t>
  </si>
  <si>
    <t>Z535</t>
  </si>
  <si>
    <t>Z524</t>
  </si>
  <si>
    <t>Z525</t>
  </si>
  <si>
    <t>Z534</t>
  </si>
  <si>
    <t>S202</t>
  </si>
  <si>
    <t>S203</t>
  </si>
  <si>
    <t>S204</t>
  </si>
  <si>
    <t>S205</t>
  </si>
  <si>
    <t>S206</t>
  </si>
  <si>
    <t>S207</t>
  </si>
  <si>
    <t>S217</t>
  </si>
  <si>
    <t>S218</t>
  </si>
  <si>
    <t>S219</t>
  </si>
  <si>
    <t>S220</t>
  </si>
  <si>
    <t>many</t>
  </si>
  <si>
    <t>60-70</t>
  </si>
  <si>
    <t>25-40</t>
  </si>
  <si>
    <t>`05</t>
  </si>
  <si>
    <t>na</t>
  </si>
  <si>
    <t>just mantle, not whole body</t>
  </si>
  <si>
    <t>Z601</t>
  </si>
  <si>
    <t>Z602</t>
  </si>
  <si>
    <t>Z603</t>
  </si>
  <si>
    <t>Z522</t>
  </si>
  <si>
    <t>Z545</t>
  </si>
  <si>
    <t>Z546</t>
  </si>
  <si>
    <t>Z547</t>
  </si>
  <si>
    <t>Z548</t>
  </si>
  <si>
    <t>Z544</t>
  </si>
  <si>
    <t>Z359</t>
  </si>
  <si>
    <t>Z369</t>
  </si>
  <si>
    <t>Z348</t>
  </si>
  <si>
    <t>Z523</t>
  </si>
  <si>
    <t>Z590</t>
  </si>
  <si>
    <t>Z592</t>
  </si>
  <si>
    <t>Z593</t>
  </si>
  <si>
    <t>Z594</t>
  </si>
  <si>
    <t>Z595</t>
  </si>
  <si>
    <t>Z596</t>
  </si>
  <si>
    <t>Z591</t>
  </si>
  <si>
    <t>Z598</t>
  </si>
  <si>
    <t>Z599</t>
  </si>
  <si>
    <t>Z600</t>
  </si>
  <si>
    <t>Z502</t>
  </si>
  <si>
    <t>Z503</t>
  </si>
  <si>
    <t>Z597</t>
  </si>
  <si>
    <t>Z178</t>
  </si>
  <si>
    <t>Z179</t>
  </si>
  <si>
    <t>Total of both Aurelia is 94g</t>
  </si>
  <si>
    <t>Underway</t>
  </si>
  <si>
    <t xml:space="preserve">was written as 173 in analysis sheet. </t>
  </si>
  <si>
    <t>estimated after acid reading with ratio of 0.54</t>
  </si>
  <si>
    <t>Vial #</t>
  </si>
  <si>
    <t>4mm</t>
  </si>
  <si>
    <t>2mm</t>
  </si>
  <si>
    <t>10mm</t>
  </si>
  <si>
    <t>11mm</t>
  </si>
  <si>
    <t>Copepod</t>
  </si>
  <si>
    <t>Neocalanus</t>
  </si>
  <si>
    <t>15mm</t>
  </si>
  <si>
    <t>16mm</t>
  </si>
  <si>
    <t>17mm</t>
  </si>
  <si>
    <t>SS99</t>
  </si>
  <si>
    <t>SS100</t>
  </si>
  <si>
    <t>SS101</t>
  </si>
  <si>
    <t>from net 1 (Formalin)</t>
  </si>
  <si>
    <t>9 Neocalanus taken from net 1 for isotopes</t>
  </si>
  <si>
    <t>SS102</t>
  </si>
  <si>
    <t>Z636</t>
  </si>
  <si>
    <t>Z664</t>
  </si>
  <si>
    <t>Z663</t>
  </si>
  <si>
    <t>Z662</t>
  </si>
  <si>
    <t>Sagitta, Radiolarians, jelly</t>
  </si>
  <si>
    <t>P76</t>
  </si>
  <si>
    <t>P77</t>
  </si>
  <si>
    <t>Sta 36 4000</t>
  </si>
  <si>
    <t>Z631</t>
  </si>
  <si>
    <t>Z641</t>
  </si>
  <si>
    <t>Z661</t>
  </si>
  <si>
    <t>Z699</t>
  </si>
  <si>
    <t>P70</t>
  </si>
  <si>
    <t>P71</t>
  </si>
  <si>
    <t>Eppendorf; Sagitta</t>
  </si>
  <si>
    <t>Z640</t>
  </si>
  <si>
    <t>Z639</t>
  </si>
  <si>
    <t>Z638</t>
  </si>
  <si>
    <t>Z637</t>
  </si>
  <si>
    <t>Z700</t>
  </si>
  <si>
    <t>SS91</t>
  </si>
  <si>
    <t>SS92</t>
  </si>
  <si>
    <t>SS93</t>
  </si>
  <si>
    <t>P72</t>
  </si>
  <si>
    <t>P73</t>
  </si>
  <si>
    <t>SS94</t>
  </si>
  <si>
    <t>SS95</t>
  </si>
  <si>
    <t>SS96</t>
  </si>
  <si>
    <t>SS97</t>
  </si>
  <si>
    <t>SS98</t>
  </si>
  <si>
    <t>Z632</t>
  </si>
  <si>
    <t>Z633</t>
  </si>
  <si>
    <t>Z634</t>
  </si>
  <si>
    <t>Z635</t>
  </si>
  <si>
    <t>2 chaeto, Euphausia pacifica, radiolarians</t>
  </si>
  <si>
    <t>radiolarians</t>
  </si>
  <si>
    <t>P74</t>
  </si>
  <si>
    <t>P75</t>
  </si>
  <si>
    <t>Charlie samples taken from 2000 fraction - 4 Neocalanus (Vial 25)</t>
  </si>
  <si>
    <t>from net 1 - formalin sample</t>
  </si>
  <si>
    <t>&gt;1</t>
  </si>
  <si>
    <t>From 2mm fraction of net 2</t>
  </si>
  <si>
    <t>from 2000micron size fraction</t>
  </si>
  <si>
    <t>Flowmeter start for net 1 and 2 were switched in the logsheet</t>
  </si>
  <si>
    <t>Salps removed from this sample and frozen separately in petri dishes</t>
  </si>
  <si>
    <t>Removed Salps and froze separately in petri dishes; removed 2 Epac and 2 Neocalanus</t>
  </si>
  <si>
    <t xml:space="preserve">Net </t>
  </si>
  <si>
    <t>Lipid</t>
  </si>
  <si>
    <t>2-4mm</t>
  </si>
  <si>
    <t>Charlie samples</t>
  </si>
  <si>
    <t>20,19, 15</t>
  </si>
  <si>
    <t>10, 16, 16</t>
  </si>
  <si>
    <t>Charlie sample</t>
  </si>
  <si>
    <t>lipid</t>
  </si>
  <si>
    <t>Z605</t>
  </si>
  <si>
    <t>X543</t>
  </si>
  <si>
    <t>Z537</t>
  </si>
  <si>
    <t>Z538</t>
  </si>
  <si>
    <t>Z539</t>
  </si>
  <si>
    <t>Z540</t>
  </si>
  <si>
    <t>Z541</t>
  </si>
  <si>
    <t>Z542</t>
  </si>
  <si>
    <t>Z682</t>
  </si>
  <si>
    <t>Z681</t>
  </si>
  <si>
    <t>Anatopterus nikparini</t>
  </si>
  <si>
    <t>TS133</t>
  </si>
  <si>
    <t>TS134</t>
  </si>
  <si>
    <t>TS135</t>
  </si>
  <si>
    <t>TS136</t>
  </si>
  <si>
    <t>Z604</t>
  </si>
  <si>
    <t>TS131</t>
  </si>
  <si>
    <t>TS101</t>
  </si>
  <si>
    <t>Z606</t>
  </si>
  <si>
    <t>Z649</t>
  </si>
  <si>
    <t>Z684</t>
  </si>
  <si>
    <t>Z685</t>
  </si>
  <si>
    <t>Z687</t>
  </si>
  <si>
    <t>Z686</t>
  </si>
  <si>
    <t>Z688</t>
  </si>
  <si>
    <t>Z683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</si>
  <si>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</si>
  <si>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</si>
  <si>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</si>
  <si>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</si>
  <si>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</si>
  <si>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</si>
  <si>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</si>
  <si>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</si>
  <si>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</si>
  <si>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S221</t>
  </si>
  <si>
    <t>S222</t>
  </si>
  <si>
    <t>S223</t>
  </si>
  <si>
    <t>S224</t>
  </si>
  <si>
    <t>S225</t>
  </si>
  <si>
    <t>Lipodagus ochotensis</t>
  </si>
  <si>
    <t xml:space="preserve">Bathylagus </t>
  </si>
  <si>
    <t>50-70mm</t>
  </si>
  <si>
    <t>55-75</t>
  </si>
  <si>
    <t>TM29</t>
  </si>
  <si>
    <t>TS138</t>
  </si>
  <si>
    <t>TS139</t>
  </si>
  <si>
    <t>TS140</t>
  </si>
  <si>
    <t>TS141</t>
  </si>
  <si>
    <t>TS142</t>
  </si>
  <si>
    <t>S226</t>
  </si>
  <si>
    <t>Z691</t>
  </si>
  <si>
    <t>Z692</t>
  </si>
  <si>
    <t>Z693</t>
  </si>
  <si>
    <t>Z694</t>
  </si>
  <si>
    <t>head only</t>
  </si>
  <si>
    <t>~2500</t>
  </si>
  <si>
    <t>TS105</t>
  </si>
  <si>
    <t>TS106</t>
  </si>
  <si>
    <t>TS104</t>
  </si>
  <si>
    <t>TS103</t>
  </si>
  <si>
    <t>TS102</t>
  </si>
  <si>
    <t>TS108</t>
  </si>
  <si>
    <t>TS107</t>
  </si>
  <si>
    <t>Z695</t>
  </si>
  <si>
    <t>SS105</t>
  </si>
  <si>
    <t>Z665</t>
  </si>
  <si>
    <t>Z666</t>
  </si>
  <si>
    <t>Z667</t>
  </si>
  <si>
    <t>Z668</t>
  </si>
  <si>
    <t>CV</t>
  </si>
  <si>
    <t>SS103</t>
  </si>
  <si>
    <t>SS104</t>
  </si>
  <si>
    <t>from net 1 formalin sample</t>
  </si>
  <si>
    <t>P78</t>
  </si>
  <si>
    <t>P79</t>
  </si>
  <si>
    <t xml:space="preserve">Funnel seemed clogged - was filtering very slowly - strated a new filter in another funnerl and terminated this one early.  </t>
  </si>
  <si>
    <t>SS106</t>
  </si>
  <si>
    <t>SS107</t>
  </si>
  <si>
    <t>SS108</t>
  </si>
  <si>
    <t>Z669</t>
  </si>
  <si>
    <t>Z670</t>
  </si>
  <si>
    <t>Z671</t>
  </si>
  <si>
    <t>Z672</t>
  </si>
  <si>
    <t>SS109</t>
  </si>
  <si>
    <t>SS110</t>
  </si>
  <si>
    <t>TS143</t>
  </si>
  <si>
    <t>TS121</t>
  </si>
  <si>
    <t>TS123</t>
  </si>
  <si>
    <t>TM32</t>
  </si>
  <si>
    <t>TS144</t>
  </si>
  <si>
    <t>TS145</t>
  </si>
  <si>
    <t>TS122</t>
  </si>
  <si>
    <t>TS146</t>
  </si>
  <si>
    <t>TS117</t>
  </si>
  <si>
    <t>TS124</t>
  </si>
  <si>
    <t>Z698</t>
  </si>
  <si>
    <t>Zaprora silenus</t>
  </si>
  <si>
    <t>prowfish</t>
  </si>
  <si>
    <t>62-71</t>
  </si>
  <si>
    <t>80, 75</t>
  </si>
  <si>
    <t>~200</t>
  </si>
  <si>
    <t>TS1289</t>
  </si>
  <si>
    <t>TM30</t>
  </si>
  <si>
    <t>Z643</t>
  </si>
  <si>
    <t>Z648</t>
  </si>
  <si>
    <t>TM31</t>
  </si>
  <si>
    <t>TM33</t>
  </si>
  <si>
    <t>TS118</t>
  </si>
  <si>
    <t>Z644</t>
  </si>
  <si>
    <t>Z119</t>
  </si>
  <si>
    <t>Stickleback</t>
  </si>
  <si>
    <t>~750</t>
  </si>
  <si>
    <t>incomplete animal (pieces)</t>
  </si>
  <si>
    <t xml:space="preserve"> (1x Aequoria 44mm put in formalin jar)</t>
  </si>
  <si>
    <t>P80</t>
  </si>
  <si>
    <t>P81</t>
  </si>
  <si>
    <t>S227</t>
  </si>
  <si>
    <t>S228</t>
  </si>
  <si>
    <t>S229</t>
  </si>
  <si>
    <t>S230</t>
  </si>
  <si>
    <t>S231</t>
  </si>
  <si>
    <t>S232</t>
  </si>
  <si>
    <t>TS120</t>
  </si>
  <si>
    <t>TS150</t>
  </si>
  <si>
    <t>TS149</t>
  </si>
  <si>
    <t>TS137</t>
  </si>
  <si>
    <t>TS116</t>
  </si>
  <si>
    <t>TS115</t>
  </si>
  <si>
    <t>Z696</t>
  </si>
  <si>
    <t>140 / 110</t>
  </si>
  <si>
    <t>161 / 80</t>
  </si>
  <si>
    <t>30-40</t>
  </si>
  <si>
    <t>TS112</t>
  </si>
  <si>
    <t>TS111</t>
  </si>
  <si>
    <t>TS110</t>
  </si>
  <si>
    <t>TS109</t>
  </si>
  <si>
    <t>S233</t>
  </si>
  <si>
    <t>S234</t>
  </si>
  <si>
    <t>S235</t>
  </si>
  <si>
    <t>TS125</t>
  </si>
  <si>
    <t>S236</t>
  </si>
  <si>
    <t>S237</t>
  </si>
  <si>
    <t>S238</t>
  </si>
  <si>
    <t>Z756</t>
  </si>
  <si>
    <t>Z755</t>
  </si>
  <si>
    <t>Z754</t>
  </si>
  <si>
    <t>Z753</t>
  </si>
  <si>
    <t>Z697</t>
  </si>
  <si>
    <t>Z757</t>
  </si>
  <si>
    <t>TS114</t>
  </si>
  <si>
    <t>Z624</t>
  </si>
  <si>
    <t>TS113</t>
  </si>
  <si>
    <t>Z611</t>
  </si>
  <si>
    <t>S239</t>
  </si>
  <si>
    <t>TM34</t>
  </si>
  <si>
    <t>Z743</t>
  </si>
  <si>
    <t>Z744</t>
  </si>
  <si>
    <t>Z745</t>
  </si>
  <si>
    <t>Z746</t>
  </si>
  <si>
    <t>Z747</t>
  </si>
  <si>
    <t>Z748</t>
  </si>
  <si>
    <t>Z749</t>
  </si>
  <si>
    <t>Z750</t>
  </si>
  <si>
    <t>Z751</t>
  </si>
  <si>
    <t>Phronima (sedentaria)</t>
  </si>
  <si>
    <t>Amphipod</t>
  </si>
  <si>
    <t>35, 28, 66</t>
  </si>
  <si>
    <t>~300</t>
  </si>
  <si>
    <t>SS111</t>
  </si>
  <si>
    <t>SS112</t>
  </si>
  <si>
    <t>P82</t>
  </si>
  <si>
    <t>P83</t>
  </si>
  <si>
    <t>SS114</t>
  </si>
  <si>
    <t>SS115</t>
  </si>
  <si>
    <t>SS116</t>
  </si>
  <si>
    <t>SS117</t>
  </si>
  <si>
    <t>SS118</t>
  </si>
  <si>
    <t>SS119</t>
  </si>
  <si>
    <t>SS120</t>
  </si>
  <si>
    <t>SS121</t>
  </si>
  <si>
    <t>SS122</t>
  </si>
  <si>
    <t>11,12,14,15</t>
  </si>
  <si>
    <t>Thysanoessa (longipes)</t>
  </si>
  <si>
    <t>Myctophid larva</t>
  </si>
  <si>
    <t>Jellyfish, radiolarian, chaetognath</t>
  </si>
  <si>
    <t>~3</t>
  </si>
  <si>
    <t>Z388</t>
  </si>
  <si>
    <t>Z389</t>
  </si>
  <si>
    <t>Z679</t>
  </si>
  <si>
    <t>Z680</t>
  </si>
  <si>
    <t>P84</t>
  </si>
  <si>
    <t>P85</t>
  </si>
  <si>
    <t>Z678</t>
  </si>
  <si>
    <t>SS123</t>
  </si>
  <si>
    <t>SS124</t>
  </si>
  <si>
    <t>SS125</t>
  </si>
  <si>
    <t>SS126</t>
  </si>
  <si>
    <t>Z675</t>
  </si>
  <si>
    <t>Z676</t>
  </si>
  <si>
    <t>Z677</t>
  </si>
  <si>
    <t>Z387</t>
  </si>
  <si>
    <t>SS127</t>
  </si>
  <si>
    <t>SS128</t>
  </si>
  <si>
    <t>SS129</t>
  </si>
  <si>
    <t>15, 12</t>
  </si>
  <si>
    <t>Charlie samples, from formalin net, vial 26</t>
  </si>
  <si>
    <t>P86</t>
  </si>
  <si>
    <t>P87</t>
  </si>
  <si>
    <t>Net</t>
  </si>
  <si>
    <t>Biology</t>
  </si>
  <si>
    <t>Freeze: -20</t>
  </si>
  <si>
    <t>SS130</t>
  </si>
  <si>
    <t>SS131</t>
  </si>
  <si>
    <t>SS132</t>
  </si>
  <si>
    <t>SS133</t>
  </si>
  <si>
    <t>SS134</t>
  </si>
  <si>
    <t>Z876</t>
  </si>
  <si>
    <t>Z877</t>
  </si>
  <si>
    <t>Z878</t>
  </si>
  <si>
    <t>2 JELLIES (10-15MM), 3 SAGITTA (44,45,48)</t>
  </si>
  <si>
    <t>P89</t>
  </si>
  <si>
    <t>P90</t>
  </si>
  <si>
    <t>ZL01</t>
  </si>
  <si>
    <t>SS135</t>
  </si>
  <si>
    <t>SS136</t>
  </si>
  <si>
    <t>SS137</t>
  </si>
  <si>
    <t>SS138</t>
  </si>
  <si>
    <t>SS139</t>
  </si>
  <si>
    <t>SS140</t>
  </si>
  <si>
    <t>SS141</t>
  </si>
  <si>
    <t>Solitary</t>
  </si>
  <si>
    <t>Primno pacifica</t>
  </si>
  <si>
    <t>Clio pyrimidata</t>
  </si>
  <si>
    <t>Gelatinous</t>
  </si>
  <si>
    <t>Siphonophores &amp; 1 tomopteris</t>
  </si>
  <si>
    <t>&gt;3</t>
  </si>
  <si>
    <t>SL10</t>
  </si>
  <si>
    <t>40-50mm</t>
  </si>
  <si>
    <t>30-40mm</t>
  </si>
  <si>
    <t>Japatella diaphana</t>
  </si>
  <si>
    <t>Michael took specimen for collection</t>
  </si>
  <si>
    <t>SS142</t>
  </si>
  <si>
    <t>SS143</t>
  </si>
  <si>
    <t>SS144</t>
  </si>
  <si>
    <t>Z801</t>
  </si>
  <si>
    <t>Z802</t>
  </si>
  <si>
    <t>Z803</t>
  </si>
  <si>
    <t>Z804</t>
  </si>
  <si>
    <t>P88</t>
  </si>
  <si>
    <t>P91</t>
  </si>
  <si>
    <t>Z805</t>
  </si>
  <si>
    <t>Z806</t>
  </si>
  <si>
    <t>Z807</t>
  </si>
  <si>
    <t>Z808</t>
  </si>
  <si>
    <t>SS145</t>
  </si>
  <si>
    <t>P92</t>
  </si>
  <si>
    <t>P93</t>
  </si>
  <si>
    <t>Z737</t>
  </si>
  <si>
    <t>Z740</t>
  </si>
  <si>
    <t>Z742</t>
  </si>
  <si>
    <t>Z731</t>
  </si>
  <si>
    <t>Z733</t>
  </si>
  <si>
    <t>Z741</t>
  </si>
  <si>
    <t>Z739</t>
  </si>
  <si>
    <t>Z732</t>
  </si>
  <si>
    <t>Z752</t>
  </si>
  <si>
    <t>Z738</t>
  </si>
  <si>
    <t>Z646</t>
  </si>
  <si>
    <t>Z647</t>
  </si>
  <si>
    <t>Z650</t>
  </si>
  <si>
    <t>Z651</t>
  </si>
  <si>
    <t>Z652</t>
  </si>
  <si>
    <t>Z653</t>
  </si>
  <si>
    <t>Z654</t>
  </si>
  <si>
    <t>Z655</t>
  </si>
  <si>
    <t>Z657</t>
  </si>
  <si>
    <t>Z660</t>
  </si>
  <si>
    <t>Z358</t>
  </si>
  <si>
    <t>Z656</t>
  </si>
  <si>
    <t>TS151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</si>
  <si>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</si>
  <si>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</si>
  <si>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</si>
  <si>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</si>
  <si>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</si>
  <si>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</si>
  <si>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</si>
  <si>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</si>
  <si>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</si>
  <si>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</si>
  <si>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</si>
  <si>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</si>
  <si>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</si>
  <si>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</si>
  <si>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</si>
  <si>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</si>
  <si>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</si>
  <si>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</si>
  <si>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</si>
  <si>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</si>
  <si>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Z777</t>
  </si>
  <si>
    <t>Z778</t>
  </si>
  <si>
    <t>Z770</t>
  </si>
  <si>
    <t>Z771</t>
  </si>
  <si>
    <t>Z772</t>
  </si>
  <si>
    <t>Z776</t>
  </si>
  <si>
    <t>Z881</t>
  </si>
  <si>
    <t>Z850</t>
  </si>
  <si>
    <t>Z880</t>
  </si>
  <si>
    <t>Z845</t>
  </si>
  <si>
    <t>Z879</t>
  </si>
  <si>
    <t>Z900</t>
  </si>
  <si>
    <t>Z882</t>
  </si>
  <si>
    <t>Z735</t>
  </si>
  <si>
    <t>Z642</t>
  </si>
  <si>
    <t>Z659</t>
  </si>
  <si>
    <t>Z781</t>
  </si>
  <si>
    <t>Z782</t>
  </si>
  <si>
    <t>Z783</t>
  </si>
  <si>
    <t>Z780</t>
  </si>
  <si>
    <t>Z779</t>
  </si>
  <si>
    <t>Z773</t>
  </si>
  <si>
    <t>Z774</t>
  </si>
  <si>
    <t>Z734</t>
  </si>
  <si>
    <t>~30</t>
  </si>
  <si>
    <t>TS169</t>
  </si>
  <si>
    <t>TS170</t>
  </si>
  <si>
    <t>TS168</t>
  </si>
  <si>
    <t>Z846</t>
  </si>
  <si>
    <t>Z847</t>
  </si>
  <si>
    <t>Z848</t>
  </si>
  <si>
    <t>CODED WIRE TAG</t>
  </si>
  <si>
    <t>Z809</t>
  </si>
  <si>
    <t>Z837</t>
  </si>
  <si>
    <t>Z838</t>
  </si>
  <si>
    <t>Z839</t>
  </si>
  <si>
    <t>Z840</t>
  </si>
  <si>
    <t>P94</t>
  </si>
  <si>
    <t>P95</t>
  </si>
  <si>
    <t>Tube</t>
  </si>
  <si>
    <t>TS171</t>
  </si>
  <si>
    <t>TS173</t>
  </si>
  <si>
    <t>S260</t>
  </si>
  <si>
    <t>S261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</si>
  <si>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</si>
  <si>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</si>
  <si>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</si>
  <si>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</si>
  <si>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</si>
  <si>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</si>
  <si>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</si>
  <si>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</si>
  <si>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</si>
  <si>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</si>
  <si>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Z775</t>
  </si>
  <si>
    <t>Z888</t>
  </si>
  <si>
    <t>Z889</t>
  </si>
  <si>
    <t>Z891</t>
  </si>
  <si>
    <t>Z890</t>
  </si>
  <si>
    <t>Z887</t>
  </si>
  <si>
    <t>Z886</t>
  </si>
  <si>
    <t>Z885</t>
  </si>
  <si>
    <t>Z884</t>
  </si>
  <si>
    <t>Z883</t>
  </si>
  <si>
    <t>Z758</t>
  </si>
  <si>
    <t>Z849</t>
  </si>
  <si>
    <t>50-80mm</t>
  </si>
  <si>
    <t>in pieces</t>
  </si>
  <si>
    <t>SS146</t>
  </si>
  <si>
    <t>SS147</t>
  </si>
  <si>
    <t>SS148</t>
  </si>
  <si>
    <t>SS149</t>
  </si>
  <si>
    <t>SS150</t>
  </si>
  <si>
    <t>Z481</t>
  </si>
  <si>
    <t>Z810</t>
  </si>
  <si>
    <t>Z842</t>
  </si>
  <si>
    <t>Z843</t>
  </si>
  <si>
    <t xml:space="preserve">Thysanoessa sp. </t>
  </si>
  <si>
    <t>Gravid female</t>
  </si>
  <si>
    <t xml:space="preserve">Paraeuchaeta sp. </t>
  </si>
  <si>
    <t>S273</t>
  </si>
  <si>
    <t>S274</t>
  </si>
  <si>
    <t>TS174</t>
  </si>
  <si>
    <t>TM35</t>
  </si>
  <si>
    <t>S275</t>
  </si>
  <si>
    <t>S276</t>
  </si>
  <si>
    <t>S277</t>
  </si>
  <si>
    <t>S278</t>
  </si>
  <si>
    <t>S279</t>
  </si>
  <si>
    <t>S280</t>
  </si>
  <si>
    <t>S281</t>
  </si>
  <si>
    <t>S282</t>
  </si>
  <si>
    <t>TS154</t>
  </si>
  <si>
    <t>TS153</t>
  </si>
  <si>
    <t>Z897</t>
  </si>
  <si>
    <t>Z892</t>
  </si>
  <si>
    <t>Z893</t>
  </si>
  <si>
    <t>Z894</t>
  </si>
  <si>
    <t>Z895</t>
  </si>
  <si>
    <t>Z896</t>
  </si>
  <si>
    <t>Z899</t>
  </si>
  <si>
    <t>TS155</t>
  </si>
  <si>
    <t>Dover sole</t>
  </si>
  <si>
    <t>~25</t>
  </si>
  <si>
    <t>90-100</t>
  </si>
  <si>
    <t>~150</t>
  </si>
  <si>
    <t>70-90mm</t>
  </si>
  <si>
    <t>45, 55</t>
  </si>
  <si>
    <t>Larval</t>
  </si>
  <si>
    <t>Calycopsis simulans</t>
  </si>
  <si>
    <t>Tarletonbeania crenularis</t>
  </si>
  <si>
    <t>Male</t>
  </si>
  <si>
    <t>Female</t>
  </si>
  <si>
    <t>2019-297</t>
  </si>
  <si>
    <t>2019-298</t>
  </si>
  <si>
    <t>2019-299</t>
  </si>
  <si>
    <t>in genetics vial</t>
  </si>
  <si>
    <t>in genetics vial; head only</t>
  </si>
  <si>
    <t>2019-300</t>
  </si>
  <si>
    <t>TS156</t>
  </si>
  <si>
    <t>TS157</t>
  </si>
  <si>
    <t>TM88</t>
  </si>
  <si>
    <t>TS161</t>
  </si>
  <si>
    <t>TS158</t>
  </si>
  <si>
    <t>TS159</t>
  </si>
  <si>
    <t>TS160</t>
  </si>
  <si>
    <t>TS162</t>
  </si>
  <si>
    <t>Z730</t>
  </si>
  <si>
    <t>TS163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</si>
  <si>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</si>
  <si>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</si>
  <si>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</si>
  <si>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</si>
  <si>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</si>
  <si>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</si>
  <si>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</si>
  <si>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</si>
  <si>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</si>
  <si>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</si>
  <si>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TS166</t>
  </si>
  <si>
    <t>Z844</t>
  </si>
  <si>
    <t>Z898</t>
  </si>
  <si>
    <t>TS165</t>
  </si>
  <si>
    <t>TS164</t>
  </si>
  <si>
    <t>TS167</t>
  </si>
  <si>
    <t>Periphylla periphylla</t>
  </si>
  <si>
    <t>50-75mm</t>
  </si>
  <si>
    <t>55, 58, 61</t>
  </si>
  <si>
    <t>whole animal samples of S290,S291, 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</si>
  <si>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</si>
  <si>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</si>
  <si>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</si>
  <si>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</si>
  <si>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</si>
  <si>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</si>
  <si>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</si>
  <si>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</si>
  <si>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</si>
  <si>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</si>
  <si>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TM36</t>
  </si>
  <si>
    <t>TM37</t>
  </si>
  <si>
    <t>TM38</t>
  </si>
  <si>
    <t>TM39</t>
  </si>
  <si>
    <t>TM40</t>
  </si>
  <si>
    <t>TM41</t>
  </si>
  <si>
    <t>TS175</t>
  </si>
  <si>
    <t>TS176</t>
  </si>
  <si>
    <t>TS177</t>
  </si>
  <si>
    <t>TM42</t>
  </si>
  <si>
    <t>TM43</t>
  </si>
  <si>
    <t>TS178</t>
  </si>
  <si>
    <t>TS179</t>
  </si>
  <si>
    <t>TS180</t>
  </si>
  <si>
    <t>Z835</t>
  </si>
  <si>
    <t>Z836</t>
  </si>
  <si>
    <t>Z833</t>
  </si>
  <si>
    <t>Z834</t>
  </si>
  <si>
    <t>Z832</t>
  </si>
  <si>
    <t>Male 2</t>
  </si>
  <si>
    <t>Female 2</t>
  </si>
  <si>
    <t>Male Juv</t>
  </si>
  <si>
    <t>SS152</t>
  </si>
  <si>
    <t>SS153</t>
  </si>
  <si>
    <t>SS154</t>
  </si>
  <si>
    <t>SS155</t>
  </si>
  <si>
    <t>SS156</t>
  </si>
  <si>
    <t>Z873</t>
  </si>
  <si>
    <t>Z874</t>
  </si>
  <si>
    <t>Z875</t>
  </si>
  <si>
    <t>Gastropod veliger</t>
  </si>
  <si>
    <t>siphonophore</t>
  </si>
  <si>
    <t>P98</t>
  </si>
  <si>
    <t>P99</t>
  </si>
  <si>
    <t>P96</t>
  </si>
  <si>
    <t>P97</t>
  </si>
  <si>
    <t>Bongo cancelled because of weather</t>
  </si>
  <si>
    <t>P100</t>
  </si>
  <si>
    <t>P101</t>
  </si>
  <si>
    <t>P102</t>
  </si>
  <si>
    <t>P103</t>
  </si>
  <si>
    <t>SS157</t>
  </si>
  <si>
    <t>SS158</t>
  </si>
  <si>
    <t>SS159</t>
  </si>
  <si>
    <t>Z901</t>
  </si>
  <si>
    <t>Z902</t>
  </si>
  <si>
    <t>Z903</t>
  </si>
  <si>
    <t>Z904</t>
  </si>
  <si>
    <t>Fish egg &amp; Siphonophore</t>
  </si>
  <si>
    <t>P104</t>
  </si>
  <si>
    <t>P105</t>
  </si>
  <si>
    <t>TS181</t>
  </si>
  <si>
    <t>TS182</t>
  </si>
  <si>
    <t>TS183</t>
  </si>
  <si>
    <t>TS199</t>
  </si>
  <si>
    <t>TS200</t>
  </si>
  <si>
    <t>SS160</t>
  </si>
  <si>
    <t>SS161</t>
  </si>
  <si>
    <t>SS162</t>
  </si>
  <si>
    <t>SS163</t>
  </si>
  <si>
    <t>SS164</t>
  </si>
  <si>
    <t>Z905</t>
  </si>
  <si>
    <t>Z906</t>
  </si>
  <si>
    <t>Z907</t>
  </si>
  <si>
    <t>Z908</t>
  </si>
  <si>
    <t>SS165</t>
  </si>
  <si>
    <t>&gt;4</t>
  </si>
  <si>
    <t>P106</t>
  </si>
  <si>
    <t>P107</t>
  </si>
  <si>
    <t>P108</t>
  </si>
  <si>
    <t>P109</t>
  </si>
  <si>
    <t>16-18mm</t>
  </si>
  <si>
    <t>SS166</t>
  </si>
  <si>
    <t>SS167</t>
  </si>
  <si>
    <t>SS168</t>
  </si>
  <si>
    <t>Z909</t>
  </si>
  <si>
    <t>Z910</t>
  </si>
  <si>
    <t>Z911</t>
  </si>
  <si>
    <t>TS184</t>
  </si>
  <si>
    <t>Z726</t>
  </si>
  <si>
    <t>Z725</t>
  </si>
  <si>
    <t>Z729</t>
  </si>
  <si>
    <t>Z728</t>
  </si>
  <si>
    <t>Z727</t>
  </si>
  <si>
    <t>Z723</t>
  </si>
  <si>
    <t>TS198</t>
  </si>
  <si>
    <t>Z724</t>
  </si>
  <si>
    <t>S303</t>
  </si>
  <si>
    <t>S304</t>
  </si>
  <si>
    <t>S305</t>
  </si>
  <si>
    <t>S306</t>
  </si>
  <si>
    <t>S307</t>
  </si>
  <si>
    <t>S308</t>
  </si>
  <si>
    <t>S309</t>
  </si>
  <si>
    <t>S310</t>
  </si>
  <si>
    <t>Z826</t>
  </si>
  <si>
    <t>Z827</t>
  </si>
  <si>
    <t>Z828</t>
  </si>
  <si>
    <t>Z829</t>
  </si>
  <si>
    <t>Z830</t>
  </si>
  <si>
    <t>Z831</t>
  </si>
  <si>
    <t xml:space="preserve">Calycopsis </t>
  </si>
  <si>
    <t>50-75</t>
  </si>
  <si>
    <t>Female V</t>
  </si>
  <si>
    <t>Juvenile</t>
  </si>
  <si>
    <t>TS196</t>
  </si>
  <si>
    <t>TS195</t>
  </si>
  <si>
    <t>TS194</t>
  </si>
  <si>
    <t>TS197</t>
  </si>
  <si>
    <t>TS193</t>
  </si>
  <si>
    <t>interpolated value (sample was lost)</t>
  </si>
  <si>
    <t>SS169</t>
  </si>
  <si>
    <t>SS170</t>
  </si>
  <si>
    <t>SS171</t>
  </si>
  <si>
    <t>SS172</t>
  </si>
  <si>
    <t>SS173</t>
  </si>
  <si>
    <t>SS174</t>
  </si>
  <si>
    <t>18-20mm</t>
  </si>
  <si>
    <t>Limacina helicina</t>
  </si>
  <si>
    <t>Z912</t>
  </si>
  <si>
    <t>Z913</t>
  </si>
  <si>
    <t>Z914</t>
  </si>
  <si>
    <t>Z915</t>
  </si>
  <si>
    <t>Z916</t>
  </si>
  <si>
    <t>Charlie vial 28</t>
  </si>
  <si>
    <t>P110</t>
  </si>
  <si>
    <t>P111</t>
  </si>
  <si>
    <t>SS175</t>
  </si>
  <si>
    <t>SS176</t>
  </si>
  <si>
    <t>SS177</t>
  </si>
  <si>
    <t>SS178</t>
  </si>
  <si>
    <t>SS179</t>
  </si>
  <si>
    <t>SS180</t>
  </si>
  <si>
    <t>SS181</t>
  </si>
  <si>
    <t>Z922</t>
  </si>
  <si>
    <t>Z924</t>
  </si>
  <si>
    <t>Z925</t>
  </si>
  <si>
    <t>37, 41, 34, 42</t>
  </si>
  <si>
    <t>&gt;2mm</t>
  </si>
  <si>
    <t>P112</t>
  </si>
  <si>
    <t>P113</t>
  </si>
  <si>
    <t>Z917</t>
  </si>
  <si>
    <t>Z918</t>
  </si>
  <si>
    <t>Z919</t>
  </si>
  <si>
    <t>Z920</t>
  </si>
  <si>
    <t>Z921</t>
  </si>
  <si>
    <t>P114</t>
  </si>
  <si>
    <t>P115</t>
  </si>
  <si>
    <t>TM44</t>
  </si>
  <si>
    <t>Z721</t>
  </si>
  <si>
    <t>19, 22</t>
  </si>
  <si>
    <t>TS192</t>
  </si>
  <si>
    <t>TM87</t>
  </si>
  <si>
    <t>TS185</t>
  </si>
  <si>
    <t>Z811</t>
  </si>
  <si>
    <t>Depth estimated Volume filtered</t>
  </si>
  <si>
    <t>Flowmeter vs depth estimated ratio</t>
  </si>
  <si>
    <t>Flowmeter Volume Filtered</t>
  </si>
  <si>
    <t>QF</t>
  </si>
  <si>
    <t>AV</t>
  </si>
  <si>
    <t>Bongo Quality flags for flowmeter</t>
  </si>
  <si>
    <t>Good</t>
  </si>
  <si>
    <t>DC</t>
  </si>
  <si>
    <t>Bad</t>
  </si>
  <si>
    <t>SVC</t>
  </si>
  <si>
    <t>treat with caution</t>
  </si>
  <si>
    <t xml:space="preserve">used flowmeter data if ratio to distance based volume filtered was &lt;1.5 or &gt; 0.5. </t>
  </si>
  <si>
    <t>Final Volume Filtered</t>
  </si>
  <si>
    <t>SS182</t>
  </si>
  <si>
    <t>SS183</t>
  </si>
  <si>
    <t>SS184</t>
  </si>
  <si>
    <t>SS185</t>
  </si>
  <si>
    <t>SS186</t>
  </si>
  <si>
    <t>SS187</t>
  </si>
  <si>
    <t>Z869</t>
  </si>
  <si>
    <t>Z870</t>
  </si>
  <si>
    <t>Z871</t>
  </si>
  <si>
    <t>Z872</t>
  </si>
  <si>
    <t>Ctenophore / jellyfish</t>
  </si>
  <si>
    <t>Siphonophore</t>
  </si>
  <si>
    <t>15, 22mm</t>
  </si>
  <si>
    <t>Siphonphore</t>
  </si>
  <si>
    <t>Pteropod</t>
  </si>
  <si>
    <t>Chaetognath</t>
  </si>
  <si>
    <t>Gastropod</t>
  </si>
  <si>
    <t>P116</t>
  </si>
  <si>
    <t>P117</t>
  </si>
  <si>
    <t>SS188</t>
  </si>
  <si>
    <t>SS189</t>
  </si>
  <si>
    <t>SS190</t>
  </si>
  <si>
    <t>SS191</t>
  </si>
  <si>
    <t>SS192</t>
  </si>
  <si>
    <t>Z851</t>
  </si>
  <si>
    <t>Z852</t>
  </si>
  <si>
    <t>Z853</t>
  </si>
  <si>
    <t>Z854</t>
  </si>
  <si>
    <t>P118</t>
  </si>
  <si>
    <t>P119</t>
  </si>
  <si>
    <t>Z722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</si>
  <si>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</si>
  <si>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</si>
  <si>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</si>
  <si>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</si>
  <si>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</si>
  <si>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</si>
  <si>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</si>
  <si>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</si>
  <si>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</si>
  <si>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Z701</t>
  </si>
  <si>
    <t>Z702</t>
  </si>
  <si>
    <t>Z812</t>
  </si>
  <si>
    <t>Z608</t>
  </si>
  <si>
    <t>Z609</t>
  </si>
  <si>
    <t>Z607</t>
  </si>
  <si>
    <t>Z620</t>
  </si>
  <si>
    <t>Z704</t>
  </si>
  <si>
    <t>Z703</t>
  </si>
  <si>
    <t>Z705</t>
  </si>
  <si>
    <t>Z813</t>
  </si>
  <si>
    <t>Oncorhynchus tshawytscha</t>
  </si>
  <si>
    <t>Number of organisms</t>
  </si>
  <si>
    <t>Z759</t>
  </si>
  <si>
    <t>TM45</t>
  </si>
  <si>
    <t>TM48</t>
  </si>
  <si>
    <t>TM50</t>
  </si>
  <si>
    <t>TM49</t>
  </si>
  <si>
    <t>TM46</t>
  </si>
  <si>
    <t>SS193</t>
  </si>
  <si>
    <t>SS194</t>
  </si>
  <si>
    <t>SS195</t>
  </si>
  <si>
    <t>SS196</t>
  </si>
  <si>
    <t>SS197</t>
  </si>
  <si>
    <t>Alepiosaurus ferox</t>
  </si>
  <si>
    <t>3-4mm</t>
  </si>
  <si>
    <t>FA/ISO</t>
  </si>
  <si>
    <t>Row Labels</t>
  </si>
  <si>
    <t>Grand Total</t>
  </si>
  <si>
    <t>Z630</t>
  </si>
  <si>
    <t>TS191</t>
  </si>
  <si>
    <t>TM84</t>
  </si>
  <si>
    <t>TM47</t>
  </si>
  <si>
    <t>TM86</t>
  </si>
  <si>
    <t>Z629</t>
  </si>
  <si>
    <t>Z610</t>
  </si>
  <si>
    <t>Z612</t>
  </si>
  <si>
    <t>Z613</t>
  </si>
  <si>
    <t>Z614</t>
  </si>
  <si>
    <t>TS186</t>
  </si>
  <si>
    <t>Z856</t>
  </si>
  <si>
    <t>Thetys vagina</t>
  </si>
  <si>
    <t>~12</t>
  </si>
  <si>
    <t>~25-30</t>
  </si>
  <si>
    <t>male II, Stomach 2</t>
  </si>
  <si>
    <t>Male II</t>
  </si>
  <si>
    <t>75, 35, 38</t>
  </si>
  <si>
    <t>3, 1,1</t>
  </si>
  <si>
    <t>IYS_GoA</t>
  </si>
  <si>
    <t>Key</t>
  </si>
  <si>
    <t>Fatty Acids</t>
  </si>
  <si>
    <t>Isotopes</t>
  </si>
  <si>
    <t>key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</si>
</sst>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[$-409]d\-mmm\-yy;@"/>
    <numFmt numFmtId="167" formatCode="d/m/yyyy"/>
    <numFmt numFmtId="168" formatCode="h:mm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1" xfId="1" applyFont="1" applyBorder="1" applyAlignment="1">
      <alignment horizontal="left"/>
    </xf>
    <xf numFmtId="0" fontId="2" fillId="0" borderId="1" xfId="1" applyFont="1" applyBorder="1" applyAlignment="1"/>
    <xf numFmtId="15" fontId="0" fillId="0" borderId="0" xfId="0" applyNumberFormat="1"/>
    <xf numFmtId="0" fontId="0" fillId="0" borderId="0" xfId="0" applyFill="1"/>
    <xf numFmtId="20" fontId="0" fillId="0" borderId="0" xfId="0" applyNumberFormat="1"/>
    <xf numFmtId="0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1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center" vertical="top"/>
    </xf>
    <xf numFmtId="164" fontId="2" fillId="0" borderId="1" xfId="1" applyNumberFormat="1" applyFont="1" applyFill="1" applyBorder="1" applyAlignment="1">
      <alignment horizontal="center" vertical="top"/>
    </xf>
    <xf numFmtId="14" fontId="2" fillId="0" borderId="1" xfId="1" applyNumberFormat="1" applyFont="1" applyFill="1" applyBorder="1" applyAlignment="1">
      <alignment horizontal="center" vertical="top"/>
    </xf>
    <xf numFmtId="0" fontId="2" fillId="0" borderId="1" xfId="1" applyFont="1" applyFill="1" applyBorder="1" applyAlignment="1">
      <alignment vertical="top"/>
    </xf>
    <xf numFmtId="2" fontId="0" fillId="0" borderId="0" xfId="0" applyNumberFormat="1" applyFont="1" applyAlignment="1">
      <alignment horizontal="center"/>
    </xf>
    <xf numFmtId="0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/>
    </xf>
    <xf numFmtId="0" fontId="0" fillId="0" borderId="0" xfId="0" applyAlignment="1">
      <alignment horizontal="center"/>
    </xf>
    <xf numFmtId="165" fontId="3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/>
    <xf numFmtId="0" fontId="2" fillId="0" borderId="1" xfId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2" fillId="0" borderId="1" xfId="1" applyNumberFormat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" fontId="2" fillId="4" borderId="1" xfId="1" applyNumberFormat="1" applyFont="1" applyFill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2" fontId="4" fillId="0" borderId="0" xfId="0" applyNumberFormat="1" applyFont="1"/>
    <xf numFmtId="2" fontId="0" fillId="0" borderId="0" xfId="0" applyNumberFormat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20" fontId="0" fillId="3" borderId="0" xfId="0" applyNumberFormat="1" applyFill="1" applyAlignment="1">
      <alignment horizontal="center"/>
    </xf>
    <xf numFmtId="16" fontId="0" fillId="0" borderId="0" xfId="0" applyNumberFormat="1"/>
    <xf numFmtId="2" fontId="0" fillId="2" borderId="0" xfId="0" applyNumberFormat="1" applyFill="1"/>
    <xf numFmtId="0" fontId="0" fillId="3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readingOrder="1"/>
    </xf>
    <xf numFmtId="0" fontId="0" fillId="3" borderId="0" xfId="0" applyFill="1" applyAlignment="1">
      <alignment horizontal="center" readingOrder="1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5" fontId="0" fillId="0" borderId="0" xfId="0" applyNumberFormat="1" applyFill="1"/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167" fontId="2" fillId="0" borderId="1" xfId="1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2" fillId="0" borderId="1" xfId="1" applyFont="1" applyBorder="1" applyAlignment="1">
      <alignment horizontal="left" vertical="top"/>
    </xf>
    <xf numFmtId="1" fontId="2" fillId="0" borderId="1" xfId="1" applyNumberFormat="1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166" fontId="2" fillId="0" borderId="1" xfId="1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NumberFormat="1"/>
    <xf numFmtId="0" fontId="4" fillId="5" borderId="2" xfId="0" applyFont="1" applyFill="1" applyBorder="1"/>
    <xf numFmtId="0" fontId="4" fillId="5" borderId="3" xfId="0" applyFont="1" applyFill="1" applyBorder="1" applyAlignment="1">
      <alignment horizontal="left"/>
    </xf>
    <xf numFmtId="0" fontId="4" fillId="5" borderId="3" xfId="0" applyNumberFormat="1" applyFont="1" applyFill="1" applyBorder="1"/>
    <xf numFmtId="0" fontId="0" fillId="2" borderId="0" xfId="0" applyNumberFormat="1" applyFill="1"/>
    <xf numFmtId="0" fontId="0" fillId="4" borderId="0" xfId="0" applyFill="1" applyAlignment="1">
      <alignment horizontal="left"/>
    </xf>
    <xf numFmtId="0" fontId="4" fillId="6" borderId="2" xfId="0" applyFont="1" applyFill="1" applyBorder="1"/>
    <xf numFmtId="0" fontId="4" fillId="6" borderId="3" xfId="0" applyNumberFormat="1" applyFont="1" applyFill="1" applyBorder="1"/>
    <xf numFmtId="164" fontId="5" fillId="0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top" wrapText="1"/>
    </xf>
    <xf numFmtId="164" fontId="0" fillId="4" borderId="0" xfId="0" applyNumberFormat="1" applyFill="1" applyAlignment="1">
      <alignment horizontal="center"/>
    </xf>
    <xf numFmtId="0" fontId="0" fillId="4" borderId="0" xfId="0" applyNumberFormat="1" applyFill="1"/>
    <xf numFmtId="0" fontId="0" fillId="4" borderId="0" xfId="0" applyFill="1"/>
    <xf numFmtId="0" fontId="4" fillId="7" borderId="2" xfId="0" applyFont="1" applyFill="1" applyBorder="1"/>
    <xf numFmtId="0" fontId="0" fillId="8" borderId="0" xfId="0" applyNumberFormat="1" applyFill="1"/>
    <xf numFmtId="0" fontId="4" fillId="7" borderId="3" xfId="0" applyNumberFormat="1" applyFont="1" applyFill="1" applyBorder="1"/>
    <xf numFmtId="0" fontId="0" fillId="8" borderId="0" xfId="0" applyFill="1"/>
    <xf numFmtId="0" fontId="4" fillId="5" borderId="0" xfId="0" applyFont="1" applyFill="1" applyBorder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1"/>
  <sheetViews>
    <sheetView topLeftCell="A351" workbookViewId="0">
      <selection activeCell="C368" sqref="C368"/>
    </sheetView>
  </sheetViews>
  <sheetFormatPr defaultRowHeight="14.4" x14ac:dyDescent="0.55000000000000004"/>
  <cols>
    <col min="2" max="2" width="9.83984375" bestFit="1" customWidth="1"/>
  </cols>
  <sheetData>
    <row r="1" spans="2:4" x14ac:dyDescent="0.55000000000000004">
      <c r="B1" s="8" t="s">
        <v>5</v>
      </c>
      <c r="C1" s="8" t="s">
        <v>26</v>
      </c>
      <c r="D1" s="8" t="s">
        <v>97</v>
      </c>
    </row>
    <row r="2" spans="2:4" x14ac:dyDescent="0.55000000000000004">
      <c r="B2">
        <v>48</v>
      </c>
      <c r="C2">
        <v>17.7</v>
      </c>
      <c r="D2">
        <f>((C2/60)+B2)*-1</f>
        <v>-48.295000000000002</v>
      </c>
    </row>
    <row r="3" spans="2:4" x14ac:dyDescent="0.55000000000000004">
      <c r="B3">
        <v>128</v>
      </c>
      <c r="C3">
        <v>30.8</v>
      </c>
      <c r="D3">
        <f>((C3/60)+B3)*-1</f>
        <v>-128.51333333333332</v>
      </c>
    </row>
    <row r="4" spans="2:4" x14ac:dyDescent="0.55000000000000004">
      <c r="B4">
        <v>48</v>
      </c>
      <c r="C4">
        <v>14.7</v>
      </c>
      <c r="D4">
        <f t="shared" ref="D4:D67" si="0">((C4/60)+B4)*-1</f>
        <v>-48.244999999999997</v>
      </c>
    </row>
    <row r="5" spans="2:4" x14ac:dyDescent="0.55000000000000004">
      <c r="B5">
        <v>128</v>
      </c>
      <c r="C5">
        <v>26.6</v>
      </c>
      <c r="D5">
        <f t="shared" si="0"/>
        <v>-128.44333333333333</v>
      </c>
    </row>
    <row r="6" spans="2:4" x14ac:dyDescent="0.55000000000000004">
      <c r="B6">
        <v>48</v>
      </c>
      <c r="C6">
        <v>10</v>
      </c>
      <c r="D6">
        <f t="shared" si="0"/>
        <v>-48.166666666666664</v>
      </c>
    </row>
    <row r="7" spans="2:4" x14ac:dyDescent="0.55000000000000004">
      <c r="B7">
        <v>129</v>
      </c>
      <c r="C7">
        <v>55.3</v>
      </c>
      <c r="D7">
        <f t="shared" si="0"/>
        <v>-129.92166666666665</v>
      </c>
    </row>
    <row r="8" spans="2:4" x14ac:dyDescent="0.55000000000000004">
      <c r="B8">
        <v>48</v>
      </c>
      <c r="C8">
        <v>6</v>
      </c>
      <c r="D8">
        <f t="shared" si="0"/>
        <v>-48.1</v>
      </c>
    </row>
    <row r="9" spans="2:4" x14ac:dyDescent="0.55000000000000004">
      <c r="B9">
        <v>129</v>
      </c>
      <c r="C9">
        <v>58.8</v>
      </c>
      <c r="D9">
        <f t="shared" si="0"/>
        <v>-129.97999999999999</v>
      </c>
    </row>
    <row r="10" spans="2:4" x14ac:dyDescent="0.55000000000000004">
      <c r="B10">
        <v>48</v>
      </c>
      <c r="C10">
        <v>18.07</v>
      </c>
      <c r="D10">
        <f t="shared" si="0"/>
        <v>-48.301166666666667</v>
      </c>
    </row>
    <row r="11" spans="2:4" x14ac:dyDescent="0.55000000000000004">
      <c r="B11">
        <v>128</v>
      </c>
      <c r="C11">
        <v>31.36</v>
      </c>
      <c r="D11">
        <f t="shared" si="0"/>
        <v>-128.52266666666668</v>
      </c>
    </row>
    <row r="12" spans="2:4" x14ac:dyDescent="0.55000000000000004">
      <c r="B12">
        <v>48</v>
      </c>
      <c r="C12">
        <v>11</v>
      </c>
      <c r="D12">
        <f t="shared" si="0"/>
        <v>-48.18333333333333</v>
      </c>
    </row>
    <row r="13" spans="2:4" x14ac:dyDescent="0.55000000000000004">
      <c r="B13">
        <v>129</v>
      </c>
      <c r="C13">
        <v>55</v>
      </c>
      <c r="D13">
        <f t="shared" si="0"/>
        <v>-129.91666666666666</v>
      </c>
    </row>
    <row r="14" spans="2:4" x14ac:dyDescent="0.55000000000000004">
      <c r="B14">
        <v>47</v>
      </c>
      <c r="C14">
        <v>38.200000000000003</v>
      </c>
      <c r="D14">
        <f t="shared" si="0"/>
        <v>-47.63666666666667</v>
      </c>
    </row>
    <row r="15" spans="2:4" x14ac:dyDescent="0.55000000000000004">
      <c r="B15">
        <v>137</v>
      </c>
      <c r="C15">
        <v>1.2</v>
      </c>
      <c r="D15">
        <f t="shared" si="0"/>
        <v>-137.02000000000001</v>
      </c>
    </row>
    <row r="16" spans="2:4" x14ac:dyDescent="0.55000000000000004">
      <c r="B16">
        <v>47</v>
      </c>
      <c r="C16">
        <v>34.299999999999997</v>
      </c>
      <c r="D16">
        <f t="shared" si="0"/>
        <v>-47.571666666666665</v>
      </c>
    </row>
    <row r="17" spans="1:4" x14ac:dyDescent="0.55000000000000004">
      <c r="B17">
        <v>137</v>
      </c>
      <c r="C17">
        <v>3.9</v>
      </c>
      <c r="D17">
        <f t="shared" si="0"/>
        <v>-137.065</v>
      </c>
    </row>
    <row r="18" spans="1:4" x14ac:dyDescent="0.55000000000000004">
      <c r="B18">
        <v>47</v>
      </c>
      <c r="C18">
        <v>40</v>
      </c>
      <c r="D18">
        <f t="shared" si="0"/>
        <v>-47.666666666666664</v>
      </c>
    </row>
    <row r="19" spans="1:4" x14ac:dyDescent="0.55000000000000004">
      <c r="B19">
        <v>136</v>
      </c>
      <c r="C19">
        <v>59.8</v>
      </c>
      <c r="D19">
        <f t="shared" si="0"/>
        <v>-136.99666666666667</v>
      </c>
    </row>
    <row r="20" spans="1:4" x14ac:dyDescent="0.55000000000000004">
      <c r="B20">
        <v>47</v>
      </c>
      <c r="C20">
        <v>39.700000000000003</v>
      </c>
      <c r="D20">
        <f t="shared" si="0"/>
        <v>-47.661666666666669</v>
      </c>
    </row>
    <row r="21" spans="1:4" x14ac:dyDescent="0.55000000000000004">
      <c r="B21">
        <v>138</v>
      </c>
      <c r="C21">
        <v>30</v>
      </c>
      <c r="D21">
        <f t="shared" si="0"/>
        <v>-138.5</v>
      </c>
    </row>
    <row r="22" spans="1:4" x14ac:dyDescent="0.55000000000000004">
      <c r="B22">
        <v>47</v>
      </c>
      <c r="C22">
        <v>9.98</v>
      </c>
      <c r="D22">
        <f t="shared" si="0"/>
        <v>-47.166333333333334</v>
      </c>
    </row>
    <row r="23" spans="1:4" x14ac:dyDescent="0.55000000000000004">
      <c r="B23">
        <v>138</v>
      </c>
      <c r="C23">
        <v>25.94</v>
      </c>
      <c r="D23">
        <f t="shared" si="0"/>
        <v>-138.43233333333333</v>
      </c>
    </row>
    <row r="24" spans="1:4" x14ac:dyDescent="0.55000000000000004">
      <c r="B24">
        <v>47</v>
      </c>
      <c r="C24">
        <v>41.02</v>
      </c>
      <c r="D24">
        <f t="shared" si="0"/>
        <v>-47.683666666666667</v>
      </c>
    </row>
    <row r="25" spans="1:4" x14ac:dyDescent="0.55000000000000004">
      <c r="B25">
        <v>138</v>
      </c>
      <c r="C25">
        <v>19.47</v>
      </c>
      <c r="D25">
        <f t="shared" si="0"/>
        <v>-138.3245</v>
      </c>
    </row>
    <row r="26" spans="1:4" x14ac:dyDescent="0.55000000000000004">
      <c r="A26">
        <v>5</v>
      </c>
      <c r="B26">
        <v>47</v>
      </c>
      <c r="C26">
        <v>40</v>
      </c>
      <c r="D26">
        <f t="shared" si="0"/>
        <v>-47.666666666666664</v>
      </c>
    </row>
    <row r="27" spans="1:4" x14ac:dyDescent="0.55000000000000004">
      <c r="A27">
        <v>5</v>
      </c>
      <c r="B27">
        <v>140</v>
      </c>
      <c r="C27">
        <v>0</v>
      </c>
      <c r="D27">
        <f t="shared" si="0"/>
        <v>-140</v>
      </c>
    </row>
    <row r="28" spans="1:4" x14ac:dyDescent="0.55000000000000004">
      <c r="A28">
        <v>5</v>
      </c>
      <c r="B28">
        <v>47</v>
      </c>
      <c r="C28">
        <v>39.700000000000003</v>
      </c>
      <c r="D28">
        <f t="shared" si="0"/>
        <v>-47.661666666666669</v>
      </c>
    </row>
    <row r="29" spans="1:4" x14ac:dyDescent="0.55000000000000004">
      <c r="A29">
        <v>5</v>
      </c>
      <c r="B29">
        <v>139</v>
      </c>
      <c r="C29">
        <v>58.3</v>
      </c>
      <c r="D29">
        <f t="shared" si="0"/>
        <v>-139.97166666666666</v>
      </c>
    </row>
    <row r="30" spans="1:4" x14ac:dyDescent="0.55000000000000004">
      <c r="A30">
        <v>5</v>
      </c>
      <c r="B30">
        <v>47</v>
      </c>
      <c r="C30">
        <v>40.1</v>
      </c>
      <c r="D30">
        <f t="shared" si="0"/>
        <v>-47.668333333333337</v>
      </c>
    </row>
    <row r="31" spans="1:4" x14ac:dyDescent="0.55000000000000004">
      <c r="A31">
        <v>5</v>
      </c>
      <c r="B31">
        <v>139</v>
      </c>
      <c r="C31">
        <v>52.2</v>
      </c>
      <c r="D31">
        <f t="shared" si="0"/>
        <v>-139.87</v>
      </c>
    </row>
    <row r="32" spans="1:4" x14ac:dyDescent="0.55000000000000004">
      <c r="A32">
        <v>6</v>
      </c>
      <c r="B32">
        <v>47</v>
      </c>
      <c r="C32">
        <v>38</v>
      </c>
      <c r="D32">
        <f t="shared" si="0"/>
        <v>-47.633333333333333</v>
      </c>
    </row>
    <row r="33" spans="1:4" x14ac:dyDescent="0.55000000000000004">
      <c r="A33">
        <v>6</v>
      </c>
      <c r="B33">
        <v>141</v>
      </c>
      <c r="C33">
        <v>31</v>
      </c>
      <c r="D33">
        <f t="shared" si="0"/>
        <v>-141.51666666666668</v>
      </c>
    </row>
    <row r="34" spans="1:4" x14ac:dyDescent="0.55000000000000004">
      <c r="A34">
        <v>6</v>
      </c>
      <c r="B34">
        <v>47</v>
      </c>
      <c r="C34">
        <v>34.700000000000003</v>
      </c>
      <c r="D34">
        <f t="shared" si="0"/>
        <v>-47.578333333333333</v>
      </c>
    </row>
    <row r="35" spans="1:4" x14ac:dyDescent="0.55000000000000004">
      <c r="A35">
        <v>6</v>
      </c>
      <c r="B35">
        <v>141</v>
      </c>
      <c r="C35">
        <v>33.9</v>
      </c>
      <c r="D35">
        <f t="shared" si="0"/>
        <v>-141.565</v>
      </c>
    </row>
    <row r="36" spans="1:4" x14ac:dyDescent="0.55000000000000004">
      <c r="B36">
        <v>47</v>
      </c>
      <c r="C36">
        <v>39.97</v>
      </c>
      <c r="D36">
        <f t="shared" si="0"/>
        <v>-47.666166666666669</v>
      </c>
    </row>
    <row r="37" spans="1:4" x14ac:dyDescent="0.55000000000000004">
      <c r="B37">
        <v>141</v>
      </c>
      <c r="C37">
        <v>29.91</v>
      </c>
      <c r="D37">
        <f t="shared" si="0"/>
        <v>-141.49850000000001</v>
      </c>
    </row>
    <row r="38" spans="1:4" x14ac:dyDescent="0.55000000000000004">
      <c r="A38">
        <v>7</v>
      </c>
      <c r="B38">
        <v>47</v>
      </c>
      <c r="C38">
        <v>40</v>
      </c>
      <c r="D38">
        <f t="shared" si="0"/>
        <v>-47.666666666666664</v>
      </c>
    </row>
    <row r="39" spans="1:4" x14ac:dyDescent="0.55000000000000004">
      <c r="A39">
        <v>7</v>
      </c>
      <c r="B39">
        <v>143</v>
      </c>
      <c r="D39">
        <f t="shared" si="0"/>
        <v>-143</v>
      </c>
    </row>
    <row r="40" spans="1:4" x14ac:dyDescent="0.55000000000000004">
      <c r="A40">
        <v>8</v>
      </c>
      <c r="B40">
        <v>47</v>
      </c>
      <c r="C40">
        <v>40.21</v>
      </c>
      <c r="D40">
        <f t="shared" si="0"/>
        <v>-47.670166666666667</v>
      </c>
    </row>
    <row r="41" spans="1:4" x14ac:dyDescent="0.55000000000000004">
      <c r="A41">
        <v>8</v>
      </c>
      <c r="B41">
        <v>144</v>
      </c>
      <c r="C41">
        <v>29.73</v>
      </c>
      <c r="D41">
        <f t="shared" si="0"/>
        <v>-144.49549999999999</v>
      </c>
    </row>
    <row r="42" spans="1:4" x14ac:dyDescent="0.55000000000000004">
      <c r="A42">
        <v>9</v>
      </c>
      <c r="B42">
        <v>47</v>
      </c>
      <c r="C42">
        <v>39.97</v>
      </c>
      <c r="D42">
        <f t="shared" si="0"/>
        <v>-47.666166666666669</v>
      </c>
    </row>
    <row r="43" spans="1:4" x14ac:dyDescent="0.55000000000000004">
      <c r="A43">
        <v>9</v>
      </c>
      <c r="B43">
        <v>145</v>
      </c>
      <c r="C43">
        <v>51.94</v>
      </c>
      <c r="D43">
        <f t="shared" si="0"/>
        <v>-145.86566666666667</v>
      </c>
    </row>
    <row r="44" spans="1:4" x14ac:dyDescent="0.55000000000000004">
      <c r="B44">
        <v>47</v>
      </c>
      <c r="C44">
        <v>39.1</v>
      </c>
      <c r="D44">
        <f t="shared" si="0"/>
        <v>-47.651666666666664</v>
      </c>
    </row>
    <row r="45" spans="1:4" x14ac:dyDescent="0.55000000000000004">
      <c r="B45">
        <v>143</v>
      </c>
      <c r="C45">
        <v>2.7</v>
      </c>
      <c r="D45">
        <f t="shared" si="0"/>
        <v>-143.04499999999999</v>
      </c>
    </row>
    <row r="46" spans="1:4" x14ac:dyDescent="0.55000000000000004">
      <c r="B46">
        <v>47</v>
      </c>
      <c r="C46">
        <v>37.6</v>
      </c>
      <c r="D46">
        <f t="shared" si="0"/>
        <v>-47.626666666666665</v>
      </c>
    </row>
    <row r="47" spans="1:4" x14ac:dyDescent="0.55000000000000004">
      <c r="B47">
        <v>143</v>
      </c>
      <c r="C47">
        <v>9</v>
      </c>
      <c r="D47">
        <f t="shared" si="0"/>
        <v>-143.15</v>
      </c>
    </row>
    <row r="48" spans="1:4" x14ac:dyDescent="0.55000000000000004">
      <c r="B48">
        <v>47</v>
      </c>
      <c r="C48">
        <v>40.67</v>
      </c>
      <c r="D48">
        <f t="shared" si="0"/>
        <v>-47.677833333333332</v>
      </c>
    </row>
    <row r="49" spans="1:4" x14ac:dyDescent="0.55000000000000004">
      <c r="B49">
        <v>144</v>
      </c>
      <c r="C49">
        <v>32.619999999999997</v>
      </c>
      <c r="D49">
        <f t="shared" si="0"/>
        <v>-144.54366666666667</v>
      </c>
    </row>
    <row r="50" spans="1:4" x14ac:dyDescent="0.55000000000000004">
      <c r="B50">
        <v>47</v>
      </c>
      <c r="C50">
        <v>40.69</v>
      </c>
      <c r="D50">
        <f t="shared" si="0"/>
        <v>-47.678166666666669</v>
      </c>
    </row>
    <row r="51" spans="1:4" x14ac:dyDescent="0.55000000000000004">
      <c r="B51">
        <v>144</v>
      </c>
      <c r="C51">
        <v>38.67</v>
      </c>
      <c r="D51">
        <f t="shared" si="0"/>
        <v>-144.64449999999999</v>
      </c>
    </row>
    <row r="52" spans="1:4" x14ac:dyDescent="0.55000000000000004">
      <c r="B52">
        <v>47</v>
      </c>
      <c r="C52">
        <v>40.69</v>
      </c>
      <c r="D52">
        <f t="shared" si="0"/>
        <v>-47.678166666666669</v>
      </c>
    </row>
    <row r="53" spans="1:4" x14ac:dyDescent="0.55000000000000004">
      <c r="B53">
        <v>146</v>
      </c>
      <c r="C53">
        <v>1.6</v>
      </c>
      <c r="D53">
        <f t="shared" si="0"/>
        <v>-146.02666666666667</v>
      </c>
    </row>
    <row r="54" spans="1:4" x14ac:dyDescent="0.55000000000000004">
      <c r="B54">
        <v>47</v>
      </c>
      <c r="C54">
        <v>40.72</v>
      </c>
      <c r="D54">
        <f t="shared" si="0"/>
        <v>-47.678666666666665</v>
      </c>
    </row>
    <row r="55" spans="1:4" x14ac:dyDescent="0.55000000000000004">
      <c r="B55">
        <v>146</v>
      </c>
      <c r="C55">
        <v>8.06</v>
      </c>
      <c r="D55">
        <f t="shared" si="0"/>
        <v>-146.13433333333333</v>
      </c>
    </row>
    <row r="56" spans="1:4" x14ac:dyDescent="0.55000000000000004">
      <c r="B56">
        <v>47</v>
      </c>
      <c r="C56">
        <v>41.3</v>
      </c>
      <c r="D56">
        <f t="shared" si="0"/>
        <v>-47.688333333333333</v>
      </c>
    </row>
    <row r="57" spans="1:4" x14ac:dyDescent="0.55000000000000004">
      <c r="B57">
        <v>147</v>
      </c>
      <c r="C57">
        <v>31.6</v>
      </c>
      <c r="D57">
        <f t="shared" si="0"/>
        <v>-147.52666666666667</v>
      </c>
    </row>
    <row r="58" spans="1:4" x14ac:dyDescent="0.55000000000000004">
      <c r="B58">
        <v>47</v>
      </c>
      <c r="C58">
        <v>43.5</v>
      </c>
      <c r="D58">
        <f t="shared" si="0"/>
        <v>-47.725000000000001</v>
      </c>
    </row>
    <row r="59" spans="1:4" x14ac:dyDescent="0.55000000000000004">
      <c r="B59">
        <v>147</v>
      </c>
      <c r="C59">
        <v>37.4</v>
      </c>
      <c r="D59">
        <f t="shared" si="0"/>
        <v>-147.62333333333333</v>
      </c>
    </row>
    <row r="60" spans="1:4" x14ac:dyDescent="0.55000000000000004">
      <c r="B60">
        <v>48</v>
      </c>
      <c r="C60">
        <v>41.2</v>
      </c>
      <c r="D60">
        <f t="shared" si="0"/>
        <v>-48.686666666666667</v>
      </c>
    </row>
    <row r="61" spans="1:4" x14ac:dyDescent="0.55000000000000004">
      <c r="B61">
        <v>147</v>
      </c>
      <c r="C61">
        <v>31.07</v>
      </c>
      <c r="D61">
        <f t="shared" si="0"/>
        <v>-147.51783333333333</v>
      </c>
    </row>
    <row r="62" spans="1:4" x14ac:dyDescent="0.55000000000000004">
      <c r="B62">
        <v>48</v>
      </c>
      <c r="C62">
        <v>44.51</v>
      </c>
      <c r="D62">
        <f t="shared" si="0"/>
        <v>-48.741833333333332</v>
      </c>
    </row>
    <row r="63" spans="1:4" x14ac:dyDescent="0.55000000000000004">
      <c r="B63">
        <v>147</v>
      </c>
      <c r="C63">
        <v>34.909999999999997</v>
      </c>
      <c r="D63">
        <f t="shared" si="0"/>
        <v>-147.58183333333332</v>
      </c>
    </row>
    <row r="64" spans="1:4" x14ac:dyDescent="0.55000000000000004">
      <c r="A64">
        <v>12</v>
      </c>
      <c r="B64">
        <v>49</v>
      </c>
      <c r="C64">
        <v>41.1</v>
      </c>
      <c r="D64">
        <f t="shared" si="0"/>
        <v>-49.685000000000002</v>
      </c>
    </row>
    <row r="65" spans="1:4" x14ac:dyDescent="0.55000000000000004">
      <c r="A65">
        <v>12</v>
      </c>
      <c r="B65">
        <v>147</v>
      </c>
      <c r="C65">
        <v>30.9</v>
      </c>
      <c r="D65">
        <f t="shared" si="0"/>
        <v>-147.51499999999999</v>
      </c>
    </row>
    <row r="66" spans="1:4" x14ac:dyDescent="0.55000000000000004">
      <c r="A66">
        <v>12</v>
      </c>
      <c r="B66">
        <v>49</v>
      </c>
      <c r="C66">
        <v>43</v>
      </c>
      <c r="D66">
        <f t="shared" si="0"/>
        <v>-49.716666666666669</v>
      </c>
    </row>
    <row r="67" spans="1:4" x14ac:dyDescent="0.55000000000000004">
      <c r="A67">
        <v>12</v>
      </c>
      <c r="B67">
        <v>147</v>
      </c>
      <c r="C67">
        <v>35.6</v>
      </c>
      <c r="D67">
        <f t="shared" si="0"/>
        <v>-147.59333333333333</v>
      </c>
    </row>
    <row r="68" spans="1:4" x14ac:dyDescent="0.55000000000000004">
      <c r="A68">
        <v>13</v>
      </c>
      <c r="B68">
        <v>50</v>
      </c>
      <c r="C68">
        <v>41.1</v>
      </c>
      <c r="D68">
        <f t="shared" ref="D68:D134" si="1">((C68/60)+B68)*-1</f>
        <v>-50.685000000000002</v>
      </c>
    </row>
    <row r="69" spans="1:4" x14ac:dyDescent="0.55000000000000004">
      <c r="B69">
        <v>147</v>
      </c>
      <c r="C69">
        <v>31.2</v>
      </c>
      <c r="D69">
        <f t="shared" si="1"/>
        <v>-147.52000000000001</v>
      </c>
    </row>
    <row r="70" spans="1:4" x14ac:dyDescent="0.55000000000000004">
      <c r="B70">
        <v>50</v>
      </c>
      <c r="C70">
        <v>43.8</v>
      </c>
      <c r="D70">
        <f t="shared" si="1"/>
        <v>-50.73</v>
      </c>
    </row>
    <row r="71" spans="1:4" x14ac:dyDescent="0.55000000000000004">
      <c r="B71">
        <v>147</v>
      </c>
      <c r="C71">
        <v>36.299999999999997</v>
      </c>
      <c r="D71">
        <f t="shared" si="1"/>
        <v>-147.60499999999999</v>
      </c>
    </row>
    <row r="72" spans="1:4" x14ac:dyDescent="0.55000000000000004">
      <c r="B72">
        <v>47</v>
      </c>
      <c r="C72">
        <v>40</v>
      </c>
      <c r="D72">
        <f t="shared" si="1"/>
        <v>-47.666666666666664</v>
      </c>
    </row>
    <row r="73" spans="1:4" x14ac:dyDescent="0.55000000000000004">
      <c r="B73">
        <v>147</v>
      </c>
      <c r="C73">
        <v>30</v>
      </c>
      <c r="D73">
        <f t="shared" si="1"/>
        <v>-147.5</v>
      </c>
    </row>
    <row r="74" spans="1:4" x14ac:dyDescent="0.55000000000000004">
      <c r="B74">
        <v>48</v>
      </c>
      <c r="C74">
        <v>40.049999999999997</v>
      </c>
      <c r="D74">
        <f t="shared" si="1"/>
        <v>-48.667499999999997</v>
      </c>
    </row>
    <row r="75" spans="1:4" x14ac:dyDescent="0.55000000000000004">
      <c r="B75">
        <v>147</v>
      </c>
      <c r="C75">
        <v>0.04</v>
      </c>
      <c r="D75">
        <f t="shared" si="1"/>
        <v>-147.00066666666666</v>
      </c>
    </row>
    <row r="76" spans="1:4" x14ac:dyDescent="0.55000000000000004">
      <c r="B76">
        <v>49</v>
      </c>
      <c r="C76">
        <v>40</v>
      </c>
      <c r="D76">
        <f t="shared" si="1"/>
        <v>-49.666666666666664</v>
      </c>
    </row>
    <row r="77" spans="1:4" x14ac:dyDescent="0.55000000000000004">
      <c r="B77">
        <v>147</v>
      </c>
      <c r="C77">
        <v>30</v>
      </c>
      <c r="D77">
        <f t="shared" si="1"/>
        <v>-147.5</v>
      </c>
    </row>
    <row r="78" spans="1:4" x14ac:dyDescent="0.55000000000000004">
      <c r="B78">
        <v>50</v>
      </c>
      <c r="C78">
        <v>40</v>
      </c>
      <c r="D78">
        <f t="shared" si="1"/>
        <v>-50.666666666666664</v>
      </c>
    </row>
    <row r="79" spans="1:4" x14ac:dyDescent="0.55000000000000004">
      <c r="B79">
        <v>147</v>
      </c>
      <c r="C79">
        <v>30</v>
      </c>
      <c r="D79">
        <f t="shared" si="1"/>
        <v>-147.5</v>
      </c>
    </row>
    <row r="80" spans="1:4" x14ac:dyDescent="0.55000000000000004">
      <c r="A80">
        <v>14</v>
      </c>
      <c r="B80">
        <v>51</v>
      </c>
      <c r="C80">
        <v>39.94</v>
      </c>
      <c r="D80">
        <f t="shared" si="1"/>
        <v>-51.665666666666667</v>
      </c>
    </row>
    <row r="81" spans="1:4" x14ac:dyDescent="0.55000000000000004">
      <c r="A81">
        <v>14</v>
      </c>
      <c r="B81">
        <v>147</v>
      </c>
      <c r="C81">
        <v>30.08</v>
      </c>
      <c r="D81">
        <f t="shared" si="1"/>
        <v>-147.50133333333332</v>
      </c>
    </row>
    <row r="82" spans="1:4" x14ac:dyDescent="0.55000000000000004">
      <c r="B82">
        <v>51</v>
      </c>
      <c r="C82">
        <v>41.6</v>
      </c>
      <c r="D82">
        <f t="shared" si="1"/>
        <v>-51.693333333333335</v>
      </c>
    </row>
    <row r="83" spans="1:4" x14ac:dyDescent="0.55000000000000004">
      <c r="B83">
        <v>147</v>
      </c>
      <c r="C83">
        <v>32.229999999999997</v>
      </c>
      <c r="D83">
        <f t="shared" si="1"/>
        <v>-147.53716666666668</v>
      </c>
    </row>
    <row r="84" spans="1:4" x14ac:dyDescent="0.55000000000000004">
      <c r="B84">
        <v>51</v>
      </c>
      <c r="C84">
        <v>45.01</v>
      </c>
      <c r="D84">
        <f t="shared" si="1"/>
        <v>-51.750166666666665</v>
      </c>
    </row>
    <row r="85" spans="1:4" x14ac:dyDescent="0.55000000000000004">
      <c r="B85">
        <v>147</v>
      </c>
      <c r="C85">
        <v>37.22</v>
      </c>
      <c r="D85">
        <f t="shared" si="1"/>
        <v>-147.62033333333332</v>
      </c>
    </row>
    <row r="86" spans="1:4" x14ac:dyDescent="0.55000000000000004">
      <c r="B86">
        <v>52</v>
      </c>
      <c r="C86">
        <v>40</v>
      </c>
      <c r="D86">
        <f t="shared" si="1"/>
        <v>-52.666666666666664</v>
      </c>
    </row>
    <row r="87" spans="1:4" x14ac:dyDescent="0.55000000000000004">
      <c r="B87">
        <v>147</v>
      </c>
      <c r="C87">
        <v>30</v>
      </c>
      <c r="D87">
        <f t="shared" si="1"/>
        <v>-147.5</v>
      </c>
    </row>
    <row r="88" spans="1:4" x14ac:dyDescent="0.55000000000000004">
      <c r="B88">
        <v>53</v>
      </c>
      <c r="C88">
        <v>40</v>
      </c>
      <c r="D88">
        <f t="shared" si="1"/>
        <v>-53.666666666666664</v>
      </c>
    </row>
    <row r="89" spans="1:4" x14ac:dyDescent="0.55000000000000004">
      <c r="B89">
        <v>147</v>
      </c>
      <c r="C89">
        <v>30</v>
      </c>
      <c r="D89">
        <f t="shared" si="1"/>
        <v>-147.5</v>
      </c>
    </row>
    <row r="90" spans="1:4" x14ac:dyDescent="0.55000000000000004">
      <c r="B90">
        <v>54</v>
      </c>
      <c r="C90">
        <v>40</v>
      </c>
      <c r="D90">
        <f t="shared" si="1"/>
        <v>-54.666666666666664</v>
      </c>
    </row>
    <row r="91" spans="1:4" x14ac:dyDescent="0.55000000000000004">
      <c r="B91">
        <v>147</v>
      </c>
      <c r="C91">
        <v>30</v>
      </c>
      <c r="D91">
        <f t="shared" si="1"/>
        <v>-147.5</v>
      </c>
    </row>
    <row r="92" spans="1:4" x14ac:dyDescent="0.55000000000000004">
      <c r="B92">
        <v>52</v>
      </c>
      <c r="C92">
        <v>41.8</v>
      </c>
      <c r="D92">
        <f t="shared" si="1"/>
        <v>-52.696666666666665</v>
      </c>
    </row>
    <row r="93" spans="1:4" x14ac:dyDescent="0.55000000000000004">
      <c r="B93">
        <v>147</v>
      </c>
      <c r="C93">
        <v>30.7</v>
      </c>
      <c r="D93">
        <f t="shared" si="1"/>
        <v>-147.51166666666666</v>
      </c>
    </row>
    <row r="94" spans="1:4" x14ac:dyDescent="0.55000000000000004">
      <c r="B94">
        <v>52</v>
      </c>
      <c r="C94">
        <v>46.4</v>
      </c>
      <c r="D94">
        <f t="shared" si="1"/>
        <v>-52.773333333333333</v>
      </c>
    </row>
    <row r="95" spans="1:4" x14ac:dyDescent="0.55000000000000004">
      <c r="B95">
        <v>147</v>
      </c>
      <c r="C95">
        <v>31.5</v>
      </c>
      <c r="D95">
        <f t="shared" si="1"/>
        <v>-147.52500000000001</v>
      </c>
    </row>
    <row r="96" spans="1:4" x14ac:dyDescent="0.55000000000000004">
      <c r="B96">
        <v>53</v>
      </c>
      <c r="C96">
        <v>41.9</v>
      </c>
      <c r="D96">
        <f t="shared" si="1"/>
        <v>-53.698333333333331</v>
      </c>
    </row>
    <row r="97" spans="2:4" x14ac:dyDescent="0.55000000000000004">
      <c r="B97">
        <v>147</v>
      </c>
      <c r="C97">
        <v>29.8</v>
      </c>
      <c r="D97">
        <f t="shared" si="1"/>
        <v>-147.49666666666667</v>
      </c>
    </row>
    <row r="98" spans="2:4" x14ac:dyDescent="0.55000000000000004">
      <c r="B98">
        <v>53</v>
      </c>
      <c r="C98">
        <v>46.2</v>
      </c>
      <c r="D98">
        <f t="shared" si="1"/>
        <v>-53.77</v>
      </c>
    </row>
    <row r="99" spans="2:4" x14ac:dyDescent="0.55000000000000004">
      <c r="B99">
        <v>147</v>
      </c>
      <c r="C99">
        <v>30.7</v>
      </c>
      <c r="D99">
        <f t="shared" si="1"/>
        <v>-147.51166666666666</v>
      </c>
    </row>
    <row r="100" spans="2:4" x14ac:dyDescent="0.55000000000000004">
      <c r="B100">
        <v>54</v>
      </c>
      <c r="C100">
        <v>41.5</v>
      </c>
      <c r="D100">
        <f t="shared" si="1"/>
        <v>-54.69166666666667</v>
      </c>
    </row>
    <row r="101" spans="2:4" x14ac:dyDescent="0.55000000000000004">
      <c r="B101">
        <v>147</v>
      </c>
      <c r="C101">
        <v>30.19</v>
      </c>
      <c r="D101">
        <f t="shared" si="1"/>
        <v>-147.50316666666666</v>
      </c>
    </row>
    <row r="102" spans="2:4" x14ac:dyDescent="0.55000000000000004">
      <c r="B102">
        <v>54</v>
      </c>
      <c r="C102">
        <v>45.52</v>
      </c>
      <c r="D102">
        <f t="shared" si="1"/>
        <v>-54.75866666666667</v>
      </c>
    </row>
    <row r="103" spans="2:4" x14ac:dyDescent="0.55000000000000004">
      <c r="B103">
        <v>147</v>
      </c>
      <c r="C103">
        <v>30.21</v>
      </c>
      <c r="D103">
        <f t="shared" si="1"/>
        <v>-147.5035</v>
      </c>
    </row>
    <row r="104" spans="2:4" x14ac:dyDescent="0.55000000000000004">
      <c r="B104">
        <v>55</v>
      </c>
      <c r="C104">
        <v>33.89</v>
      </c>
      <c r="D104">
        <f t="shared" si="1"/>
        <v>-55.564833333333333</v>
      </c>
    </row>
    <row r="105" spans="2:4" x14ac:dyDescent="0.55000000000000004">
      <c r="B105">
        <v>147</v>
      </c>
      <c r="C105">
        <v>30.08</v>
      </c>
      <c r="D105">
        <f t="shared" si="1"/>
        <v>-147.50133333333332</v>
      </c>
    </row>
    <row r="106" spans="2:4" x14ac:dyDescent="0.55000000000000004">
      <c r="B106">
        <v>55</v>
      </c>
      <c r="C106">
        <v>37.92</v>
      </c>
      <c r="D106">
        <f t="shared" si="1"/>
        <v>-55.631999999999998</v>
      </c>
    </row>
    <row r="107" spans="2:4" x14ac:dyDescent="0.55000000000000004">
      <c r="B107">
        <v>147</v>
      </c>
      <c r="C107">
        <v>30.2</v>
      </c>
      <c r="D107">
        <f t="shared" si="1"/>
        <v>-147.50333333333333</v>
      </c>
    </row>
    <row r="108" spans="2:4" x14ac:dyDescent="0.55000000000000004">
      <c r="B108">
        <v>56</v>
      </c>
      <c r="C108">
        <v>41.1</v>
      </c>
      <c r="D108">
        <f t="shared" si="1"/>
        <v>-56.685000000000002</v>
      </c>
    </row>
    <row r="109" spans="2:4" x14ac:dyDescent="0.55000000000000004">
      <c r="B109">
        <v>56</v>
      </c>
      <c r="C109">
        <v>45.2</v>
      </c>
      <c r="D109">
        <f t="shared" si="1"/>
        <v>-56.75333333333333</v>
      </c>
    </row>
    <row r="110" spans="2:4" x14ac:dyDescent="0.55000000000000004">
      <c r="B110">
        <v>147</v>
      </c>
      <c r="C110">
        <v>31</v>
      </c>
      <c r="D110">
        <f t="shared" si="1"/>
        <v>-147.51666666666668</v>
      </c>
    </row>
    <row r="111" spans="2:4" x14ac:dyDescent="0.55000000000000004">
      <c r="B111">
        <v>56</v>
      </c>
      <c r="C111">
        <v>41.96</v>
      </c>
      <c r="D111">
        <f t="shared" si="1"/>
        <v>-56.699333333333335</v>
      </c>
    </row>
    <row r="112" spans="2:4" x14ac:dyDescent="0.55000000000000004">
      <c r="B112">
        <v>145</v>
      </c>
      <c r="C112">
        <v>50.67</v>
      </c>
      <c r="D112">
        <f t="shared" si="1"/>
        <v>-145.84450000000001</v>
      </c>
    </row>
    <row r="113" spans="2:4" x14ac:dyDescent="0.55000000000000004">
      <c r="B113">
        <v>56</v>
      </c>
      <c r="C113">
        <v>46.34</v>
      </c>
      <c r="D113">
        <f t="shared" si="1"/>
        <v>-56.772333333333336</v>
      </c>
    </row>
    <row r="114" spans="2:4" x14ac:dyDescent="0.55000000000000004">
      <c r="B114">
        <v>145</v>
      </c>
      <c r="C114">
        <v>58.44</v>
      </c>
      <c r="D114">
        <f t="shared" si="1"/>
        <v>-145.97399999999999</v>
      </c>
    </row>
    <row r="115" spans="2:4" x14ac:dyDescent="0.55000000000000004">
      <c r="B115">
        <v>55</v>
      </c>
      <c r="C115">
        <v>40.1</v>
      </c>
      <c r="D115">
        <f t="shared" si="1"/>
        <v>-55.668333333333337</v>
      </c>
    </row>
    <row r="116" spans="2:4" x14ac:dyDescent="0.55000000000000004">
      <c r="B116">
        <v>147</v>
      </c>
      <c r="C116">
        <v>29.97</v>
      </c>
      <c r="D116">
        <f t="shared" si="1"/>
        <v>-147.49950000000001</v>
      </c>
    </row>
    <row r="117" spans="2:4" x14ac:dyDescent="0.55000000000000004">
      <c r="B117">
        <v>56</v>
      </c>
      <c r="C117">
        <v>40</v>
      </c>
      <c r="D117">
        <f t="shared" si="1"/>
        <v>-56.666666666666664</v>
      </c>
    </row>
    <row r="118" spans="2:4" x14ac:dyDescent="0.55000000000000004">
      <c r="B118">
        <v>147</v>
      </c>
      <c r="C118">
        <v>30</v>
      </c>
      <c r="D118">
        <f t="shared" si="1"/>
        <v>-147.5</v>
      </c>
    </row>
    <row r="119" spans="2:4" x14ac:dyDescent="0.55000000000000004">
      <c r="B119">
        <v>56</v>
      </c>
      <c r="C119">
        <v>40.04</v>
      </c>
      <c r="D119">
        <f t="shared" si="1"/>
        <v>-56.667333333333332</v>
      </c>
    </row>
    <row r="120" spans="2:4" x14ac:dyDescent="0.55000000000000004">
      <c r="B120">
        <v>146</v>
      </c>
      <c r="C120">
        <v>0</v>
      </c>
      <c r="D120">
        <f t="shared" si="1"/>
        <v>-146</v>
      </c>
    </row>
    <row r="121" spans="2:4" x14ac:dyDescent="0.55000000000000004">
      <c r="B121">
        <v>56</v>
      </c>
      <c r="C121">
        <v>40</v>
      </c>
      <c r="D121">
        <f>((C121/60)+B121)</f>
        <v>56.666666666666664</v>
      </c>
    </row>
    <row r="122" spans="2:4" x14ac:dyDescent="0.55000000000000004">
      <c r="B122">
        <v>144</v>
      </c>
      <c r="C122">
        <v>30</v>
      </c>
      <c r="D122">
        <f t="shared" si="1"/>
        <v>-144.5</v>
      </c>
    </row>
    <row r="123" spans="2:4" x14ac:dyDescent="0.55000000000000004">
      <c r="B123">
        <v>48</v>
      </c>
      <c r="C123">
        <v>40.049999999999997</v>
      </c>
      <c r="D123">
        <f t="shared" si="1"/>
        <v>-48.667499999999997</v>
      </c>
    </row>
    <row r="124" spans="2:4" x14ac:dyDescent="0.55000000000000004">
      <c r="B124">
        <v>147</v>
      </c>
      <c r="C124">
        <v>30.04</v>
      </c>
      <c r="D124">
        <f t="shared" si="1"/>
        <v>-147.50066666666666</v>
      </c>
    </row>
    <row r="125" spans="2:4" x14ac:dyDescent="0.55000000000000004">
      <c r="B125">
        <v>56</v>
      </c>
      <c r="C125">
        <v>39.700000000000003</v>
      </c>
      <c r="D125">
        <f>((C125/60)+B125)</f>
        <v>56.661666666666669</v>
      </c>
    </row>
    <row r="126" spans="2:4" x14ac:dyDescent="0.55000000000000004">
      <c r="B126">
        <v>144</v>
      </c>
      <c r="C126">
        <v>28.7</v>
      </c>
      <c r="D126">
        <f t="shared" si="1"/>
        <v>-144.47833333333332</v>
      </c>
    </row>
    <row r="127" spans="2:4" x14ac:dyDescent="0.55000000000000004">
      <c r="B127">
        <v>56</v>
      </c>
      <c r="C127">
        <v>39.299999999999997</v>
      </c>
      <c r="D127">
        <f>((C127/60)+B127)</f>
        <v>56.655000000000001</v>
      </c>
    </row>
    <row r="128" spans="2:4" x14ac:dyDescent="0.55000000000000004">
      <c r="B128">
        <v>144</v>
      </c>
      <c r="C128">
        <v>21.5</v>
      </c>
      <c r="D128">
        <f t="shared" si="1"/>
        <v>-144.35833333333332</v>
      </c>
    </row>
    <row r="129" spans="2:4" x14ac:dyDescent="0.55000000000000004">
      <c r="B129">
        <v>56</v>
      </c>
      <c r="C129">
        <v>39</v>
      </c>
      <c r="D129">
        <f>((C129/60)+B129)</f>
        <v>56.65</v>
      </c>
    </row>
    <row r="130" spans="2:4" x14ac:dyDescent="0.55000000000000004">
      <c r="B130">
        <v>142</v>
      </c>
      <c r="C130">
        <v>58.7</v>
      </c>
      <c r="D130">
        <f t="shared" si="1"/>
        <v>-142.97833333333332</v>
      </c>
    </row>
    <row r="131" spans="2:4" x14ac:dyDescent="0.55000000000000004">
      <c r="B131">
        <v>56</v>
      </c>
      <c r="C131">
        <v>35.5</v>
      </c>
      <c r="D131">
        <f>((C131/60)+B131)</f>
        <v>56.591666666666669</v>
      </c>
    </row>
    <row r="132" spans="2:4" x14ac:dyDescent="0.55000000000000004">
      <c r="B132">
        <v>142</v>
      </c>
      <c r="C132">
        <v>53</v>
      </c>
      <c r="D132">
        <f t="shared" si="1"/>
        <v>-142.88333333333333</v>
      </c>
    </row>
    <row r="133" spans="2:4" x14ac:dyDescent="0.55000000000000004">
      <c r="B133">
        <v>55</v>
      </c>
      <c r="C133">
        <v>38.68</v>
      </c>
      <c r="D133">
        <f>((C133/60)+B133)</f>
        <v>55.644666666666666</v>
      </c>
    </row>
    <row r="134" spans="2:4" x14ac:dyDescent="0.55000000000000004">
      <c r="B134">
        <v>143</v>
      </c>
      <c r="C134">
        <v>1.04</v>
      </c>
      <c r="D134">
        <f t="shared" si="1"/>
        <v>-143.01733333333334</v>
      </c>
    </row>
    <row r="135" spans="2:4" x14ac:dyDescent="0.55000000000000004">
      <c r="B135">
        <v>55</v>
      </c>
      <c r="C135">
        <v>34.5</v>
      </c>
      <c r="D135">
        <f>((C135/60)+B135)</f>
        <v>55.575000000000003</v>
      </c>
    </row>
    <row r="136" spans="2:4" x14ac:dyDescent="0.55000000000000004">
      <c r="B136">
        <v>143</v>
      </c>
      <c r="C136">
        <v>2.85</v>
      </c>
      <c r="D136">
        <f t="shared" ref="D136" si="2">((C136/60)+B136)*-1</f>
        <v>-143.04750000000001</v>
      </c>
    </row>
    <row r="137" spans="2:4" x14ac:dyDescent="0.55000000000000004">
      <c r="B137">
        <v>55</v>
      </c>
      <c r="C137">
        <v>39.299999999999997</v>
      </c>
      <c r="D137">
        <f>((C137/60)+B137)</f>
        <v>55.655000000000001</v>
      </c>
    </row>
    <row r="138" spans="2:4" x14ac:dyDescent="0.55000000000000004">
      <c r="B138">
        <v>144</v>
      </c>
      <c r="C138">
        <v>34.1</v>
      </c>
      <c r="D138">
        <f t="shared" ref="D138" si="3">((C138/60)+B138)*-1</f>
        <v>-144.56833333333333</v>
      </c>
    </row>
    <row r="139" spans="2:4" x14ac:dyDescent="0.55000000000000004">
      <c r="B139">
        <v>55</v>
      </c>
      <c r="C139">
        <v>38.5</v>
      </c>
      <c r="D139">
        <f>((C139/60)+B139)</f>
        <v>55.641666666666666</v>
      </c>
    </row>
    <row r="140" spans="2:4" x14ac:dyDescent="0.55000000000000004">
      <c r="B140">
        <v>144</v>
      </c>
      <c r="C140">
        <v>42.1</v>
      </c>
      <c r="D140">
        <f t="shared" ref="D140:D206" si="4">((C140/60)+B140)*-1</f>
        <v>-144.70166666666665</v>
      </c>
    </row>
    <row r="141" spans="2:4" x14ac:dyDescent="0.55000000000000004">
      <c r="B141">
        <v>56</v>
      </c>
      <c r="C141">
        <v>40</v>
      </c>
      <c r="D141">
        <f>((C141/60)+B141)</f>
        <v>56.666666666666664</v>
      </c>
    </row>
    <row r="142" spans="2:4" x14ac:dyDescent="0.55000000000000004">
      <c r="B142">
        <v>143</v>
      </c>
      <c r="C142">
        <v>0</v>
      </c>
      <c r="D142">
        <f t="shared" si="4"/>
        <v>-143</v>
      </c>
    </row>
    <row r="143" spans="2:4" x14ac:dyDescent="0.55000000000000004">
      <c r="B143">
        <v>55</v>
      </c>
      <c r="C143">
        <v>40</v>
      </c>
      <c r="D143">
        <f>((C143/60)+B143)</f>
        <v>55.666666666666664</v>
      </c>
    </row>
    <row r="144" spans="2:4" x14ac:dyDescent="0.55000000000000004">
      <c r="B144">
        <v>142</v>
      </c>
      <c r="C144">
        <v>59.86</v>
      </c>
      <c r="D144">
        <f t="shared" si="4"/>
        <v>-142.99766666666667</v>
      </c>
    </row>
    <row r="145" spans="2:4" x14ac:dyDescent="0.55000000000000004">
      <c r="B145">
        <v>55</v>
      </c>
      <c r="C145">
        <v>40</v>
      </c>
      <c r="D145">
        <f>((C145/60)+B145)</f>
        <v>55.666666666666664</v>
      </c>
    </row>
    <row r="146" spans="2:4" x14ac:dyDescent="0.55000000000000004">
      <c r="B146">
        <v>144</v>
      </c>
      <c r="C146">
        <v>30</v>
      </c>
      <c r="D146">
        <f t="shared" si="4"/>
        <v>-144.5</v>
      </c>
    </row>
    <row r="147" spans="2:4" x14ac:dyDescent="0.55000000000000004">
      <c r="B147">
        <v>55</v>
      </c>
      <c r="C147">
        <v>40</v>
      </c>
      <c r="D147">
        <f>((C147/60)+B147)</f>
        <v>55.666666666666664</v>
      </c>
    </row>
    <row r="148" spans="2:4" x14ac:dyDescent="0.55000000000000004">
      <c r="B148">
        <v>145</v>
      </c>
      <c r="C148">
        <v>59.81</v>
      </c>
      <c r="D148">
        <f t="shared" si="4"/>
        <v>-145.99683333333334</v>
      </c>
    </row>
    <row r="149" spans="2:4" x14ac:dyDescent="0.55000000000000004">
      <c r="B149">
        <v>54</v>
      </c>
      <c r="C149">
        <v>40.159999999999997</v>
      </c>
      <c r="D149">
        <f>((C149/60)+B149)</f>
        <v>54.669333333333334</v>
      </c>
    </row>
    <row r="150" spans="2:4" x14ac:dyDescent="0.55000000000000004">
      <c r="B150">
        <v>145</v>
      </c>
      <c r="C150">
        <v>59.16</v>
      </c>
      <c r="D150">
        <f t="shared" si="4"/>
        <v>-145.98599999999999</v>
      </c>
    </row>
    <row r="151" spans="2:4" x14ac:dyDescent="0.55000000000000004">
      <c r="B151">
        <v>55</v>
      </c>
      <c r="C151">
        <v>38.9</v>
      </c>
      <c r="D151">
        <f>((C151/60)+B151)</f>
        <v>55.648333333333333</v>
      </c>
    </row>
    <row r="152" spans="2:4" x14ac:dyDescent="0.55000000000000004">
      <c r="B152">
        <v>145</v>
      </c>
      <c r="C152">
        <v>59.6</v>
      </c>
      <c r="D152">
        <f t="shared" si="4"/>
        <v>-145.99333333333334</v>
      </c>
    </row>
    <row r="153" spans="2:4" x14ac:dyDescent="0.55000000000000004">
      <c r="B153">
        <v>55</v>
      </c>
      <c r="C153">
        <v>35.200000000000003</v>
      </c>
      <c r="D153">
        <f>((C153/60)+B153)</f>
        <v>55.586666666666666</v>
      </c>
    </row>
    <row r="154" spans="2:4" x14ac:dyDescent="0.55000000000000004">
      <c r="B154">
        <v>145</v>
      </c>
      <c r="C154">
        <v>51.1</v>
      </c>
      <c r="D154">
        <f t="shared" si="4"/>
        <v>-145.85166666666666</v>
      </c>
    </row>
    <row r="155" spans="2:4" x14ac:dyDescent="0.55000000000000004">
      <c r="B155">
        <v>54</v>
      </c>
      <c r="C155">
        <v>38.36</v>
      </c>
      <c r="D155">
        <f>((C155/60)+B155)</f>
        <v>54.639333333333333</v>
      </c>
    </row>
    <row r="156" spans="2:4" x14ac:dyDescent="0.55000000000000004">
      <c r="B156">
        <v>146</v>
      </c>
      <c r="C156">
        <v>0</v>
      </c>
      <c r="D156">
        <f t="shared" si="4"/>
        <v>-146</v>
      </c>
    </row>
    <row r="157" spans="2:4" x14ac:dyDescent="0.55000000000000004">
      <c r="B157">
        <v>54</v>
      </c>
      <c r="C157">
        <v>34.200000000000003</v>
      </c>
      <c r="D157">
        <f>((C157/60)+B157)</f>
        <v>54.57</v>
      </c>
    </row>
    <row r="158" spans="2:4" x14ac:dyDescent="0.55000000000000004">
      <c r="B158">
        <v>146</v>
      </c>
      <c r="C158">
        <v>0</v>
      </c>
      <c r="D158">
        <f t="shared" si="4"/>
        <v>-146</v>
      </c>
    </row>
    <row r="159" spans="2:4" x14ac:dyDescent="0.55000000000000004">
      <c r="B159">
        <v>54</v>
      </c>
      <c r="C159">
        <v>40</v>
      </c>
      <c r="D159">
        <f>((C159/60)+B159)</f>
        <v>54.666666666666664</v>
      </c>
    </row>
    <row r="160" spans="2:4" x14ac:dyDescent="0.55000000000000004">
      <c r="B160">
        <v>146</v>
      </c>
      <c r="C160">
        <v>0</v>
      </c>
      <c r="D160">
        <f t="shared" si="4"/>
        <v>-146</v>
      </c>
    </row>
    <row r="161" spans="2:4" x14ac:dyDescent="0.55000000000000004">
      <c r="B161">
        <v>52</v>
      </c>
      <c r="C161">
        <v>40.1</v>
      </c>
      <c r="D161">
        <f>((C161/60)+B161)</f>
        <v>52.668333333333337</v>
      </c>
    </row>
    <row r="162" spans="2:4" x14ac:dyDescent="0.55000000000000004">
      <c r="B162">
        <v>146</v>
      </c>
      <c r="C162">
        <v>0</v>
      </c>
      <c r="D162">
        <f t="shared" si="4"/>
        <v>-146</v>
      </c>
    </row>
    <row r="163" spans="2:4" x14ac:dyDescent="0.55000000000000004">
      <c r="B163">
        <v>51</v>
      </c>
      <c r="C163">
        <v>40.03</v>
      </c>
      <c r="D163">
        <f>((C163/60)+B163)</f>
        <v>51.667166666666667</v>
      </c>
    </row>
    <row r="164" spans="2:4" x14ac:dyDescent="0.55000000000000004">
      <c r="B164">
        <v>146</v>
      </c>
      <c r="C164">
        <v>0</v>
      </c>
      <c r="D164">
        <f t="shared" si="4"/>
        <v>-146</v>
      </c>
    </row>
    <row r="165" spans="2:4" x14ac:dyDescent="0.55000000000000004">
      <c r="B165">
        <v>53</v>
      </c>
      <c r="C165">
        <v>38.5</v>
      </c>
      <c r="D165">
        <f>((C165/60)+B165)</f>
        <v>53.641666666666666</v>
      </c>
    </row>
    <row r="166" spans="2:4" x14ac:dyDescent="0.55000000000000004">
      <c r="B166">
        <v>145</v>
      </c>
      <c r="C166">
        <v>59.9</v>
      </c>
      <c r="D166">
        <f t="shared" si="4"/>
        <v>-145.99833333333333</v>
      </c>
    </row>
    <row r="167" spans="2:4" x14ac:dyDescent="0.55000000000000004">
      <c r="B167">
        <v>53</v>
      </c>
      <c r="C167">
        <v>33.9</v>
      </c>
      <c r="D167">
        <f>((C167/60)+B167)</f>
        <v>53.564999999999998</v>
      </c>
    </row>
    <row r="168" spans="2:4" x14ac:dyDescent="0.55000000000000004">
      <c r="B168">
        <v>145</v>
      </c>
      <c r="C168">
        <v>59.2</v>
      </c>
      <c r="D168">
        <f t="shared" si="4"/>
        <v>-145.98666666666668</v>
      </c>
    </row>
    <row r="169" spans="2:4" x14ac:dyDescent="0.55000000000000004">
      <c r="B169">
        <v>52</v>
      </c>
      <c r="C169">
        <v>38.6</v>
      </c>
      <c r="D169">
        <f>((C169/60)+B169)</f>
        <v>52.643333333333331</v>
      </c>
    </row>
    <row r="170" spans="2:4" x14ac:dyDescent="0.55000000000000004">
      <c r="B170">
        <v>146</v>
      </c>
      <c r="C170">
        <v>0.9</v>
      </c>
      <c r="D170">
        <f t="shared" si="4"/>
        <v>-146.01499999999999</v>
      </c>
    </row>
    <row r="171" spans="2:4" x14ac:dyDescent="0.55000000000000004">
      <c r="B171">
        <v>52</v>
      </c>
      <c r="C171">
        <v>34.4</v>
      </c>
      <c r="D171">
        <f>((C171/60)+B171)</f>
        <v>52.573333333333331</v>
      </c>
    </row>
    <row r="172" spans="2:4" x14ac:dyDescent="0.55000000000000004">
      <c r="B172">
        <v>146</v>
      </c>
      <c r="C172">
        <v>1.4</v>
      </c>
      <c r="D172">
        <f t="shared" si="4"/>
        <v>-146.02333333333334</v>
      </c>
    </row>
    <row r="173" spans="2:4" x14ac:dyDescent="0.55000000000000004">
      <c r="B173">
        <v>51</v>
      </c>
      <c r="C173">
        <v>37</v>
      </c>
      <c r="D173">
        <f>((C173/60)+B173)</f>
        <v>51.616666666666667</v>
      </c>
    </row>
    <row r="174" spans="2:4" x14ac:dyDescent="0.55000000000000004">
      <c r="B174">
        <v>145</v>
      </c>
      <c r="C174">
        <v>59.9</v>
      </c>
      <c r="D174">
        <f t="shared" si="4"/>
        <v>-145.99833333333333</v>
      </c>
    </row>
    <row r="175" spans="2:4" x14ac:dyDescent="0.55000000000000004">
      <c r="B175">
        <v>51</v>
      </c>
      <c r="C175">
        <v>32.56</v>
      </c>
      <c r="D175">
        <f>((C175/60)+B175)</f>
        <v>51.542666666666669</v>
      </c>
    </row>
    <row r="176" spans="2:4" x14ac:dyDescent="0.55000000000000004">
      <c r="B176">
        <v>146</v>
      </c>
      <c r="C176">
        <v>0</v>
      </c>
      <c r="D176">
        <f t="shared" si="4"/>
        <v>-146</v>
      </c>
    </row>
    <row r="177" spans="2:4" x14ac:dyDescent="0.55000000000000004">
      <c r="B177">
        <v>50</v>
      </c>
      <c r="C177">
        <v>40</v>
      </c>
      <c r="D177">
        <f>((C177/60)+B177)</f>
        <v>50.666666666666664</v>
      </c>
    </row>
    <row r="178" spans="2:4" x14ac:dyDescent="0.55000000000000004">
      <c r="B178">
        <v>146</v>
      </c>
      <c r="C178">
        <v>0</v>
      </c>
      <c r="D178">
        <f t="shared" si="4"/>
        <v>-146</v>
      </c>
    </row>
    <row r="179" spans="2:4" x14ac:dyDescent="0.55000000000000004">
      <c r="B179">
        <v>49</v>
      </c>
      <c r="C179">
        <v>40</v>
      </c>
      <c r="D179">
        <f>((C179/60)+B179)</f>
        <v>49.666666666666664</v>
      </c>
    </row>
    <row r="180" spans="2:4" x14ac:dyDescent="0.55000000000000004">
      <c r="B180">
        <v>146</v>
      </c>
      <c r="C180">
        <v>0</v>
      </c>
      <c r="D180">
        <f t="shared" si="4"/>
        <v>-146</v>
      </c>
    </row>
    <row r="181" spans="2:4" x14ac:dyDescent="0.55000000000000004">
      <c r="B181">
        <v>48</v>
      </c>
      <c r="C181">
        <v>40</v>
      </c>
      <c r="D181">
        <f>((C181/60)+B181)</f>
        <v>48.666666666666664</v>
      </c>
    </row>
    <row r="182" spans="2:4" x14ac:dyDescent="0.55000000000000004">
      <c r="B182">
        <v>146</v>
      </c>
      <c r="C182">
        <v>0</v>
      </c>
      <c r="D182">
        <f t="shared" si="4"/>
        <v>-146</v>
      </c>
    </row>
    <row r="183" spans="2:4" x14ac:dyDescent="0.55000000000000004">
      <c r="B183">
        <v>50</v>
      </c>
      <c r="C183">
        <v>38.4</v>
      </c>
      <c r="D183">
        <f>((C183/60)+B183)</f>
        <v>50.64</v>
      </c>
    </row>
    <row r="184" spans="2:4" x14ac:dyDescent="0.55000000000000004">
      <c r="B184">
        <v>146</v>
      </c>
      <c r="C184">
        <v>0.4</v>
      </c>
      <c r="D184">
        <f t="shared" si="4"/>
        <v>-146.00666666666666</v>
      </c>
    </row>
    <row r="185" spans="2:4" x14ac:dyDescent="0.55000000000000004">
      <c r="B185">
        <v>50</v>
      </c>
      <c r="C185">
        <v>34</v>
      </c>
      <c r="D185">
        <f>((C185/60)+B185)</f>
        <v>50.56666666666667</v>
      </c>
    </row>
    <row r="186" spans="2:4" x14ac:dyDescent="0.55000000000000004">
      <c r="B186">
        <v>146</v>
      </c>
      <c r="C186">
        <v>0.6</v>
      </c>
      <c r="D186">
        <f t="shared" si="4"/>
        <v>-146.01</v>
      </c>
    </row>
    <row r="187" spans="2:4" x14ac:dyDescent="0.55000000000000004">
      <c r="B187">
        <v>49</v>
      </c>
      <c r="C187">
        <v>38.67</v>
      </c>
      <c r="D187">
        <f>((C187/60)+B187)</f>
        <v>49.644500000000001</v>
      </c>
    </row>
    <row r="188" spans="2:4" x14ac:dyDescent="0.55000000000000004">
      <c r="B188">
        <v>146</v>
      </c>
      <c r="C188">
        <v>0.18</v>
      </c>
      <c r="D188">
        <f t="shared" si="4"/>
        <v>-146.00299999999999</v>
      </c>
    </row>
    <row r="189" spans="2:4" x14ac:dyDescent="0.55000000000000004">
      <c r="B189">
        <v>49</v>
      </c>
      <c r="C189">
        <v>34.200000000000003</v>
      </c>
      <c r="D189">
        <f>((C189/60)+B189)</f>
        <v>49.57</v>
      </c>
    </row>
    <row r="190" spans="2:4" x14ac:dyDescent="0.55000000000000004">
      <c r="B190">
        <v>146</v>
      </c>
      <c r="C190">
        <v>0.2</v>
      </c>
      <c r="D190">
        <f t="shared" si="4"/>
        <v>-146.00333333333333</v>
      </c>
    </row>
    <row r="191" spans="2:4" x14ac:dyDescent="0.55000000000000004">
      <c r="B191">
        <v>48</v>
      </c>
      <c r="C191">
        <v>39.78</v>
      </c>
      <c r="D191">
        <f>((C191/60)+B191)</f>
        <v>48.662999999999997</v>
      </c>
    </row>
    <row r="192" spans="2:4" x14ac:dyDescent="0.55000000000000004">
      <c r="B192">
        <v>145</v>
      </c>
      <c r="C192">
        <v>58.21</v>
      </c>
      <c r="D192">
        <f t="shared" si="4"/>
        <v>-145.97016666666667</v>
      </c>
    </row>
    <row r="193" spans="2:4" x14ac:dyDescent="0.55000000000000004">
      <c r="B193">
        <v>48</v>
      </c>
      <c r="C193">
        <v>39.450000000000003</v>
      </c>
      <c r="D193">
        <f>((C193/60)+B193)</f>
        <v>48.657499999999999</v>
      </c>
    </row>
    <row r="194" spans="2:4" x14ac:dyDescent="0.55000000000000004">
      <c r="B194">
        <v>145</v>
      </c>
      <c r="C194">
        <v>51.93</v>
      </c>
      <c r="D194">
        <f t="shared" si="4"/>
        <v>-145.8655</v>
      </c>
    </row>
    <row r="195" spans="2:4" x14ac:dyDescent="0.55000000000000004">
      <c r="B195">
        <v>48</v>
      </c>
      <c r="C195">
        <v>40</v>
      </c>
      <c r="D195">
        <f>((C195/60)+B195)</f>
        <v>48.666666666666664</v>
      </c>
    </row>
    <row r="196" spans="2:4" x14ac:dyDescent="0.55000000000000004">
      <c r="B196">
        <v>144</v>
      </c>
      <c r="C196">
        <v>30</v>
      </c>
      <c r="D196">
        <f t="shared" si="4"/>
        <v>-144.5</v>
      </c>
    </row>
    <row r="197" spans="2:4" x14ac:dyDescent="0.55000000000000004">
      <c r="B197">
        <v>49</v>
      </c>
      <c r="C197">
        <v>40</v>
      </c>
      <c r="D197">
        <f>((C197/60)+B197)</f>
        <v>49.666666666666664</v>
      </c>
    </row>
    <row r="198" spans="2:4" x14ac:dyDescent="0.55000000000000004">
      <c r="B198">
        <v>144</v>
      </c>
      <c r="C198">
        <v>30</v>
      </c>
      <c r="D198">
        <f t="shared" si="4"/>
        <v>-144.5</v>
      </c>
    </row>
    <row r="199" spans="2:4" x14ac:dyDescent="0.55000000000000004">
      <c r="B199">
        <v>50</v>
      </c>
      <c r="C199">
        <v>40.07</v>
      </c>
      <c r="D199">
        <f>((C199/60)+B199)</f>
        <v>50.667833333333334</v>
      </c>
    </row>
    <row r="200" spans="2:4" x14ac:dyDescent="0.55000000000000004">
      <c r="B200">
        <v>144</v>
      </c>
      <c r="C200">
        <v>30.4</v>
      </c>
      <c r="D200">
        <f t="shared" si="4"/>
        <v>-144.50666666666666</v>
      </c>
    </row>
    <row r="201" spans="2:4" x14ac:dyDescent="0.55000000000000004">
      <c r="B201">
        <v>48</v>
      </c>
      <c r="C201">
        <v>41.2</v>
      </c>
      <c r="D201">
        <f>((C201/60)+B201)</f>
        <v>48.686666666666667</v>
      </c>
    </row>
    <row r="202" spans="2:4" x14ac:dyDescent="0.55000000000000004">
      <c r="B202">
        <v>144</v>
      </c>
      <c r="C202">
        <v>25.8</v>
      </c>
      <c r="D202">
        <f t="shared" si="4"/>
        <v>-144.43</v>
      </c>
    </row>
    <row r="203" spans="2:4" x14ac:dyDescent="0.55000000000000004">
      <c r="B203">
        <v>48</v>
      </c>
      <c r="C203">
        <v>45.2</v>
      </c>
      <c r="D203">
        <f>((C203/60)+B203)</f>
        <v>48.75333333333333</v>
      </c>
    </row>
    <row r="204" spans="2:4" x14ac:dyDescent="0.55000000000000004">
      <c r="B204">
        <v>144</v>
      </c>
      <c r="C204">
        <v>28.5</v>
      </c>
      <c r="D204">
        <f t="shared" si="4"/>
        <v>-144.47499999999999</v>
      </c>
    </row>
    <row r="205" spans="2:4" x14ac:dyDescent="0.55000000000000004">
      <c r="B205">
        <v>49</v>
      </c>
      <c r="C205">
        <v>41.5</v>
      </c>
      <c r="D205">
        <f>((C205/60)+B205)</f>
        <v>49.69166666666667</v>
      </c>
    </row>
    <row r="206" spans="2:4" x14ac:dyDescent="0.55000000000000004">
      <c r="B206">
        <v>144</v>
      </c>
      <c r="C206">
        <v>30.8</v>
      </c>
      <c r="D206">
        <f t="shared" si="4"/>
        <v>-144.51333333333332</v>
      </c>
    </row>
    <row r="207" spans="2:4" x14ac:dyDescent="0.55000000000000004">
      <c r="B207">
        <v>49</v>
      </c>
      <c r="C207">
        <v>45.8</v>
      </c>
      <c r="D207">
        <f>((C207/60)+B207)</f>
        <v>49.763333333333335</v>
      </c>
    </row>
    <row r="208" spans="2:4" x14ac:dyDescent="0.55000000000000004">
      <c r="B208">
        <v>144</v>
      </c>
      <c r="C208">
        <v>31</v>
      </c>
      <c r="D208">
        <f t="shared" ref="D208" si="5">((C208/60)+B208)*-1</f>
        <v>-144.51666666666668</v>
      </c>
    </row>
    <row r="209" spans="2:5" x14ac:dyDescent="0.55000000000000004">
      <c r="B209">
        <v>50</v>
      </c>
      <c r="C209">
        <v>41.71</v>
      </c>
      <c r="D209">
        <f>((C209/60)+B209)</f>
        <v>50.695166666666665</v>
      </c>
    </row>
    <row r="210" spans="2:5" x14ac:dyDescent="0.55000000000000004">
      <c r="B210">
        <v>144</v>
      </c>
      <c r="C210">
        <v>32</v>
      </c>
      <c r="D210">
        <f t="shared" ref="D210" si="6">((C210/60)+B210)*-1</f>
        <v>-144.53333333333333</v>
      </c>
    </row>
    <row r="211" spans="2:5" x14ac:dyDescent="0.55000000000000004">
      <c r="B211">
        <v>50</v>
      </c>
      <c r="C211">
        <v>45.15</v>
      </c>
      <c r="D211">
        <f>((C211/60)+B211)</f>
        <v>50.752499999999998</v>
      </c>
    </row>
    <row r="212" spans="2:5" x14ac:dyDescent="0.55000000000000004">
      <c r="B212">
        <v>144</v>
      </c>
      <c r="C212">
        <v>36</v>
      </c>
      <c r="D212">
        <f t="shared" ref="D212:E226" si="7">((C212/60)+B212)*-1</f>
        <v>-144.6</v>
      </c>
    </row>
    <row r="213" spans="2:5" x14ac:dyDescent="0.55000000000000004">
      <c r="B213">
        <v>54</v>
      </c>
      <c r="C213">
        <v>40</v>
      </c>
      <c r="D213">
        <f>((C213/60)+B213)</f>
        <v>54.666666666666664</v>
      </c>
    </row>
    <row r="214" spans="2:5" x14ac:dyDescent="0.55000000000000004">
      <c r="B214">
        <v>144</v>
      </c>
      <c r="C214">
        <v>30</v>
      </c>
      <c r="D214">
        <f t="shared" si="7"/>
        <v>-144.5</v>
      </c>
    </row>
    <row r="215" spans="2:5" x14ac:dyDescent="0.55000000000000004">
      <c r="B215">
        <v>51</v>
      </c>
      <c r="C215">
        <v>40</v>
      </c>
      <c r="D215">
        <f>((C215/60)+B215)</f>
        <v>51.666666666666664</v>
      </c>
    </row>
    <row r="216" spans="2:5" x14ac:dyDescent="0.55000000000000004">
      <c r="B216">
        <v>144</v>
      </c>
      <c r="C216">
        <v>30</v>
      </c>
      <c r="D216">
        <f t="shared" si="7"/>
        <v>-144.5</v>
      </c>
    </row>
    <row r="217" spans="2:5" x14ac:dyDescent="0.55000000000000004">
      <c r="B217">
        <v>52</v>
      </c>
      <c r="C217">
        <v>40</v>
      </c>
      <c r="D217">
        <f>((C217/60)+B217)</f>
        <v>52.666666666666664</v>
      </c>
    </row>
    <row r="218" spans="2:5" x14ac:dyDescent="0.55000000000000004">
      <c r="B218">
        <v>144</v>
      </c>
      <c r="C218">
        <v>30</v>
      </c>
      <c r="D218">
        <f t="shared" si="7"/>
        <v>-144.5</v>
      </c>
    </row>
    <row r="219" spans="2:5" x14ac:dyDescent="0.55000000000000004">
      <c r="B219">
        <v>53</v>
      </c>
      <c r="C219">
        <v>40</v>
      </c>
      <c r="D219">
        <f>((C219/60)+B219)</f>
        <v>53.666666666666664</v>
      </c>
      <c r="E219">
        <f>((D219/60)+C219)</f>
        <v>40.894444444444446</v>
      </c>
    </row>
    <row r="220" spans="2:5" x14ac:dyDescent="0.55000000000000004">
      <c r="B220">
        <v>144</v>
      </c>
      <c r="C220">
        <v>30</v>
      </c>
      <c r="D220">
        <f t="shared" si="7"/>
        <v>-144.5</v>
      </c>
      <c r="E220">
        <f t="shared" si="7"/>
        <v>-27.591666666666669</v>
      </c>
    </row>
    <row r="221" spans="2:5" x14ac:dyDescent="0.55000000000000004">
      <c r="B221">
        <v>55</v>
      </c>
      <c r="C221">
        <v>41.7</v>
      </c>
      <c r="D221">
        <f>((C221/60)+B221)</f>
        <v>55.695</v>
      </c>
    </row>
    <row r="222" spans="2:5" x14ac:dyDescent="0.55000000000000004">
      <c r="B222">
        <v>147</v>
      </c>
      <c r="C222">
        <v>30</v>
      </c>
      <c r="D222">
        <f t="shared" si="7"/>
        <v>-147.5</v>
      </c>
    </row>
    <row r="223" spans="2:5" x14ac:dyDescent="0.55000000000000004">
      <c r="B223">
        <v>55</v>
      </c>
      <c r="C223">
        <v>46.5</v>
      </c>
      <c r="D223">
        <f>((C223/60)+B223)</f>
        <v>55.774999999999999</v>
      </c>
    </row>
    <row r="224" spans="2:5" x14ac:dyDescent="0.55000000000000004">
      <c r="B224">
        <v>147</v>
      </c>
      <c r="C224">
        <v>30</v>
      </c>
      <c r="D224">
        <f t="shared" si="7"/>
        <v>-147.5</v>
      </c>
    </row>
    <row r="225" spans="2:4" x14ac:dyDescent="0.55000000000000004">
      <c r="B225">
        <v>51</v>
      </c>
      <c r="C225">
        <v>41.3</v>
      </c>
      <c r="D225">
        <f>((C225/60)+B225)</f>
        <v>51.688333333333333</v>
      </c>
    </row>
    <row r="226" spans="2:4" x14ac:dyDescent="0.55000000000000004">
      <c r="B226">
        <v>144</v>
      </c>
      <c r="C226">
        <v>30.4</v>
      </c>
      <c r="D226">
        <f t="shared" si="7"/>
        <v>-144.50666666666666</v>
      </c>
    </row>
    <row r="227" spans="2:4" x14ac:dyDescent="0.55000000000000004">
      <c r="B227">
        <v>51</v>
      </c>
      <c r="C227">
        <v>45.7</v>
      </c>
      <c r="D227">
        <f>((C227/60)+B227)</f>
        <v>51.76166666666667</v>
      </c>
    </row>
    <row r="228" spans="2:4" x14ac:dyDescent="0.55000000000000004">
      <c r="B228">
        <v>144</v>
      </c>
      <c r="C228">
        <v>30.6</v>
      </c>
      <c r="D228">
        <f t="shared" ref="D228" si="8">((C228/60)+B228)*-1</f>
        <v>-144.51</v>
      </c>
    </row>
    <row r="229" spans="2:4" x14ac:dyDescent="0.55000000000000004">
      <c r="B229">
        <v>52</v>
      </c>
      <c r="C229">
        <v>41.45</v>
      </c>
      <c r="D229">
        <f>((C229/60)+B229)</f>
        <v>52.69083333333333</v>
      </c>
    </row>
    <row r="230" spans="2:4" x14ac:dyDescent="0.55000000000000004">
      <c r="B230">
        <v>144</v>
      </c>
      <c r="C230">
        <v>29.64</v>
      </c>
      <c r="D230">
        <f t="shared" ref="D230:D234" si="9">((C230/60)+B230)*-1</f>
        <v>-144.494</v>
      </c>
    </row>
    <row r="231" spans="2:4" x14ac:dyDescent="0.55000000000000004">
      <c r="B231">
        <v>52</v>
      </c>
      <c r="C231">
        <v>46</v>
      </c>
      <c r="D231">
        <f>((C231/60)+B231)</f>
        <v>52.766666666666666</v>
      </c>
    </row>
    <row r="232" spans="2:4" x14ac:dyDescent="0.55000000000000004">
      <c r="B232">
        <v>144</v>
      </c>
      <c r="C232">
        <v>29.2</v>
      </c>
      <c r="D232">
        <f t="shared" ref="D232" si="10">((C232/60)+B232)*-1</f>
        <v>-144.48666666666668</v>
      </c>
    </row>
    <row r="233" spans="2:4" x14ac:dyDescent="0.55000000000000004">
      <c r="B233">
        <v>53</v>
      </c>
      <c r="C233">
        <v>41.18</v>
      </c>
      <c r="D233">
        <f>((C233/60)+B233)</f>
        <v>53.68633333333333</v>
      </c>
    </row>
    <row r="234" spans="2:4" x14ac:dyDescent="0.55000000000000004">
      <c r="B234">
        <v>144</v>
      </c>
      <c r="C234">
        <v>30</v>
      </c>
      <c r="D234">
        <f t="shared" si="9"/>
        <v>-144.5</v>
      </c>
    </row>
    <row r="235" spans="2:4" x14ac:dyDescent="0.55000000000000004">
      <c r="B235">
        <v>53</v>
      </c>
      <c r="C235">
        <v>45</v>
      </c>
      <c r="D235">
        <f>((C235/60)+B235)</f>
        <v>53.75</v>
      </c>
    </row>
    <row r="236" spans="2:4" x14ac:dyDescent="0.55000000000000004">
      <c r="B236">
        <v>144</v>
      </c>
      <c r="C236">
        <v>30</v>
      </c>
      <c r="D236">
        <f t="shared" ref="D236" si="11">((C236/60)+B236)*-1</f>
        <v>-144.5</v>
      </c>
    </row>
    <row r="237" spans="2:4" x14ac:dyDescent="0.55000000000000004">
      <c r="B237">
        <v>54</v>
      </c>
      <c r="C237">
        <v>40.200000000000003</v>
      </c>
      <c r="D237">
        <f>((C237/60)+B237)</f>
        <v>54.67</v>
      </c>
    </row>
    <row r="238" spans="2:4" x14ac:dyDescent="0.55000000000000004">
      <c r="B238">
        <v>144</v>
      </c>
      <c r="C238">
        <v>27.5</v>
      </c>
      <c r="D238">
        <f t="shared" ref="D238" si="12">((C238/60)+B238)*-1</f>
        <v>-144.45833333333334</v>
      </c>
    </row>
    <row r="239" spans="2:4" x14ac:dyDescent="0.55000000000000004">
      <c r="B239">
        <v>54</v>
      </c>
      <c r="C239">
        <v>40.4</v>
      </c>
      <c r="D239">
        <f>((C239/60)+B239)</f>
        <v>54.673333333333332</v>
      </c>
    </row>
    <row r="240" spans="2:4" x14ac:dyDescent="0.55000000000000004">
      <c r="B240">
        <v>144</v>
      </c>
      <c r="C240">
        <v>19.399999999999999</v>
      </c>
      <c r="D240">
        <f t="shared" ref="D240:D302" si="13">((C240/60)+B240)*-1</f>
        <v>-144.32333333333332</v>
      </c>
    </row>
    <row r="241" spans="2:4" x14ac:dyDescent="0.55000000000000004">
      <c r="B241">
        <v>54</v>
      </c>
      <c r="C241">
        <v>40</v>
      </c>
      <c r="D241">
        <f>((C241/60)+B241)</f>
        <v>54.666666666666664</v>
      </c>
    </row>
    <row r="242" spans="2:4" x14ac:dyDescent="0.55000000000000004">
      <c r="B242">
        <v>143</v>
      </c>
      <c r="C242">
        <v>0</v>
      </c>
      <c r="D242">
        <f t="shared" si="13"/>
        <v>-143</v>
      </c>
    </row>
    <row r="243" spans="2:4" x14ac:dyDescent="0.55000000000000004">
      <c r="B243">
        <v>54</v>
      </c>
      <c r="C243">
        <v>39</v>
      </c>
      <c r="D243">
        <f>((C243/60)+B243)</f>
        <v>54.65</v>
      </c>
    </row>
    <row r="244" spans="2:4" x14ac:dyDescent="0.55000000000000004">
      <c r="B244">
        <v>143</v>
      </c>
      <c r="C244">
        <v>0</v>
      </c>
      <c r="D244">
        <f t="shared" si="13"/>
        <v>-143</v>
      </c>
    </row>
    <row r="245" spans="2:4" x14ac:dyDescent="0.55000000000000004">
      <c r="B245">
        <v>54</v>
      </c>
      <c r="C245">
        <v>34.799999999999997</v>
      </c>
      <c r="D245">
        <f>((C245/60)+B245)</f>
        <v>54.58</v>
      </c>
    </row>
    <row r="246" spans="2:4" x14ac:dyDescent="0.55000000000000004">
      <c r="B246">
        <v>143</v>
      </c>
      <c r="C246">
        <v>0.2</v>
      </c>
      <c r="D246">
        <f t="shared" si="13"/>
        <v>-143.00333333333333</v>
      </c>
    </row>
    <row r="247" spans="2:4" x14ac:dyDescent="0.55000000000000004">
      <c r="B247">
        <v>53</v>
      </c>
      <c r="C247">
        <v>38.44</v>
      </c>
      <c r="D247">
        <f>((C247/60)+B247)</f>
        <v>53.640666666666668</v>
      </c>
    </row>
    <row r="248" spans="2:4" x14ac:dyDescent="0.55000000000000004">
      <c r="B248">
        <v>143</v>
      </c>
      <c r="C248">
        <v>0.21</v>
      </c>
      <c r="D248">
        <f t="shared" si="13"/>
        <v>-143.0035</v>
      </c>
    </row>
    <row r="249" spans="2:4" x14ac:dyDescent="0.55000000000000004">
      <c r="B249">
        <v>53</v>
      </c>
      <c r="C249">
        <v>34</v>
      </c>
      <c r="D249">
        <f>((C249/60)+B249)</f>
        <v>53.56666666666667</v>
      </c>
    </row>
    <row r="250" spans="2:4" x14ac:dyDescent="0.55000000000000004">
      <c r="B250">
        <v>143</v>
      </c>
      <c r="C250">
        <v>0.67</v>
      </c>
      <c r="D250">
        <f t="shared" si="13"/>
        <v>-143.01116666666667</v>
      </c>
    </row>
    <row r="251" spans="2:4" x14ac:dyDescent="0.55000000000000004">
      <c r="B251">
        <v>53</v>
      </c>
      <c r="C251">
        <v>40</v>
      </c>
      <c r="D251">
        <f>((C251/60)+B251)</f>
        <v>53.666666666666664</v>
      </c>
    </row>
    <row r="252" spans="2:4" x14ac:dyDescent="0.55000000000000004">
      <c r="B252">
        <v>143</v>
      </c>
      <c r="C252">
        <v>0</v>
      </c>
      <c r="D252">
        <f t="shared" si="13"/>
        <v>-143</v>
      </c>
    </row>
    <row r="253" spans="2:4" x14ac:dyDescent="0.55000000000000004">
      <c r="B253">
        <v>52</v>
      </c>
      <c r="C253">
        <v>38.5</v>
      </c>
      <c r="D253">
        <f>((C253/60)+B253)</f>
        <v>52.641666666666666</v>
      </c>
    </row>
    <row r="254" spans="2:4" x14ac:dyDescent="0.55000000000000004">
      <c r="B254">
        <v>143</v>
      </c>
      <c r="C254">
        <v>0.9</v>
      </c>
      <c r="D254">
        <f t="shared" si="13"/>
        <v>-143.01499999999999</v>
      </c>
    </row>
    <row r="255" spans="2:4" x14ac:dyDescent="0.55000000000000004">
      <c r="B255">
        <v>52</v>
      </c>
      <c r="C255">
        <v>34.299999999999997</v>
      </c>
      <c r="D255">
        <f>((C255/60)+B255)</f>
        <v>52.571666666666665</v>
      </c>
    </row>
    <row r="256" spans="2:4" x14ac:dyDescent="0.55000000000000004">
      <c r="B256">
        <v>143</v>
      </c>
      <c r="C256">
        <v>1.2</v>
      </c>
      <c r="D256">
        <f t="shared" si="13"/>
        <v>-143.02000000000001</v>
      </c>
    </row>
    <row r="257" spans="2:4" x14ac:dyDescent="0.55000000000000004">
      <c r="B257">
        <v>51</v>
      </c>
      <c r="C257">
        <v>38.799999999999997</v>
      </c>
      <c r="D257">
        <f>((C257/60)+B257)</f>
        <v>51.646666666666668</v>
      </c>
    </row>
    <row r="258" spans="2:4" x14ac:dyDescent="0.55000000000000004">
      <c r="B258">
        <v>143</v>
      </c>
      <c r="C258">
        <v>0.4</v>
      </c>
      <c r="D258">
        <f t="shared" si="13"/>
        <v>-143.00666666666666</v>
      </c>
    </row>
    <row r="259" spans="2:4" x14ac:dyDescent="0.55000000000000004">
      <c r="B259">
        <v>51</v>
      </c>
      <c r="C259">
        <v>34.6</v>
      </c>
      <c r="D259">
        <f>((C259/60)+B259)</f>
        <v>51.576666666666668</v>
      </c>
    </row>
    <row r="260" spans="2:4" x14ac:dyDescent="0.55000000000000004">
      <c r="B260">
        <v>143</v>
      </c>
      <c r="C260">
        <v>0.4</v>
      </c>
      <c r="D260">
        <f t="shared" si="13"/>
        <v>-143.00666666666666</v>
      </c>
    </row>
    <row r="261" spans="2:4" x14ac:dyDescent="0.55000000000000004">
      <c r="B261">
        <v>50</v>
      </c>
      <c r="C261">
        <v>38.299999999999997</v>
      </c>
      <c r="D261">
        <f>((C261/60)+B261)</f>
        <v>50.638333333333335</v>
      </c>
    </row>
    <row r="262" spans="2:4" x14ac:dyDescent="0.55000000000000004">
      <c r="B262">
        <v>142</v>
      </c>
      <c r="C262">
        <v>58.35</v>
      </c>
      <c r="D262">
        <f t="shared" si="13"/>
        <v>-142.9725</v>
      </c>
    </row>
    <row r="263" spans="2:4" x14ac:dyDescent="0.55000000000000004">
      <c r="B263">
        <v>50</v>
      </c>
      <c r="C263">
        <v>35</v>
      </c>
      <c r="D263">
        <f>((C263/60)+B263)</f>
        <v>50.583333333333336</v>
      </c>
    </row>
    <row r="264" spans="2:4" x14ac:dyDescent="0.55000000000000004">
      <c r="B264">
        <v>142</v>
      </c>
      <c r="C264">
        <v>54</v>
      </c>
      <c r="D264">
        <f t="shared" si="13"/>
        <v>-142.9</v>
      </c>
    </row>
    <row r="265" spans="2:4" x14ac:dyDescent="0.55000000000000004">
      <c r="B265">
        <v>52</v>
      </c>
      <c r="C265">
        <v>40</v>
      </c>
      <c r="D265">
        <f>((C265/60)+B265)</f>
        <v>52.666666666666664</v>
      </c>
    </row>
    <row r="266" spans="2:4" x14ac:dyDescent="0.55000000000000004">
      <c r="B266">
        <v>143</v>
      </c>
      <c r="C266">
        <v>0</v>
      </c>
      <c r="D266">
        <f t="shared" si="13"/>
        <v>-143</v>
      </c>
    </row>
    <row r="267" spans="2:4" x14ac:dyDescent="0.55000000000000004">
      <c r="B267">
        <v>51</v>
      </c>
      <c r="C267">
        <v>40</v>
      </c>
      <c r="D267">
        <f>((C267/60)+B267)</f>
        <v>51.666666666666664</v>
      </c>
    </row>
    <row r="268" spans="2:4" x14ac:dyDescent="0.55000000000000004">
      <c r="B268">
        <v>143</v>
      </c>
      <c r="C268">
        <v>0.15</v>
      </c>
      <c r="D268">
        <f t="shared" si="13"/>
        <v>-143.0025</v>
      </c>
    </row>
    <row r="269" spans="2:4" x14ac:dyDescent="0.55000000000000004">
      <c r="B269">
        <v>50</v>
      </c>
      <c r="C269">
        <v>39.99</v>
      </c>
      <c r="D269">
        <f>((C269/60)+B269)</f>
        <v>50.666499999999999</v>
      </c>
    </row>
    <row r="270" spans="2:4" x14ac:dyDescent="0.55000000000000004">
      <c r="B270">
        <v>142</v>
      </c>
      <c r="C270">
        <v>59.97</v>
      </c>
      <c r="D270">
        <f t="shared" si="13"/>
        <v>-142.99950000000001</v>
      </c>
    </row>
    <row r="271" spans="2:4" x14ac:dyDescent="0.55000000000000004">
      <c r="B271">
        <v>49</v>
      </c>
      <c r="C271">
        <v>40</v>
      </c>
      <c r="D271">
        <f>((C271/60)+B271)</f>
        <v>49.666666666666664</v>
      </c>
    </row>
    <row r="272" spans="2:4" x14ac:dyDescent="0.55000000000000004">
      <c r="B272">
        <v>142</v>
      </c>
      <c r="C272">
        <v>59.93</v>
      </c>
      <c r="D272">
        <f t="shared" si="13"/>
        <v>-142.99883333333332</v>
      </c>
    </row>
    <row r="273" spans="2:4" x14ac:dyDescent="0.55000000000000004">
      <c r="B273">
        <v>48</v>
      </c>
      <c r="C273">
        <v>40.020000000000003</v>
      </c>
      <c r="D273">
        <f>((C273/60)+B273)</f>
        <v>48.667000000000002</v>
      </c>
    </row>
    <row r="274" spans="2:4" x14ac:dyDescent="0.55000000000000004">
      <c r="B274">
        <v>142</v>
      </c>
      <c r="C274">
        <v>59.82</v>
      </c>
      <c r="D274">
        <f t="shared" si="13"/>
        <v>-142.99700000000001</v>
      </c>
    </row>
    <row r="275" spans="2:4" x14ac:dyDescent="0.55000000000000004">
      <c r="B275">
        <v>48</v>
      </c>
      <c r="C275">
        <v>40</v>
      </c>
      <c r="D275">
        <f>((C275/60)+B275)</f>
        <v>48.666666666666664</v>
      </c>
    </row>
    <row r="276" spans="2:4" x14ac:dyDescent="0.55000000000000004">
      <c r="B276">
        <v>141</v>
      </c>
      <c r="C276">
        <v>30.08</v>
      </c>
      <c r="D276">
        <f t="shared" si="13"/>
        <v>-141.50133333333332</v>
      </c>
    </row>
    <row r="277" spans="2:4" x14ac:dyDescent="0.55000000000000004">
      <c r="B277">
        <v>49</v>
      </c>
      <c r="C277">
        <v>39.299999999999997</v>
      </c>
      <c r="D277">
        <f>((C277/60)+B277)</f>
        <v>49.655000000000001</v>
      </c>
    </row>
    <row r="278" spans="2:4" x14ac:dyDescent="0.55000000000000004">
      <c r="B278">
        <v>142</v>
      </c>
      <c r="C278">
        <v>57.2</v>
      </c>
      <c r="D278">
        <f t="shared" si="13"/>
        <v>-142.95333333333335</v>
      </c>
    </row>
    <row r="279" spans="2:4" x14ac:dyDescent="0.55000000000000004">
      <c r="B279">
        <v>49</v>
      </c>
      <c r="C279">
        <v>38</v>
      </c>
      <c r="D279">
        <f>((C279/60)+B279)</f>
        <v>49.633333333333333</v>
      </c>
    </row>
    <row r="280" spans="2:4" x14ac:dyDescent="0.55000000000000004">
      <c r="B280">
        <v>142</v>
      </c>
      <c r="C280">
        <v>50.2</v>
      </c>
      <c r="D280">
        <f t="shared" si="13"/>
        <v>-142.83666666666667</v>
      </c>
    </row>
    <row r="281" spans="2:4" x14ac:dyDescent="0.55000000000000004">
      <c r="B281">
        <v>48</v>
      </c>
      <c r="C281">
        <v>40.700000000000003</v>
      </c>
      <c r="D281">
        <f>((C281/60)+B281)</f>
        <v>48.678333333333335</v>
      </c>
    </row>
    <row r="282" spans="2:4" x14ac:dyDescent="0.55000000000000004">
      <c r="B282">
        <v>142</v>
      </c>
      <c r="C282">
        <v>57.5</v>
      </c>
      <c r="D282">
        <f t="shared" si="13"/>
        <v>-142.95833333333334</v>
      </c>
    </row>
    <row r="283" spans="2:4" x14ac:dyDescent="0.55000000000000004">
      <c r="B283">
        <v>48</v>
      </c>
      <c r="C283">
        <v>43.3</v>
      </c>
      <c r="D283">
        <f>((C283/60)+B283)</f>
        <v>48.721666666666664</v>
      </c>
    </row>
    <row r="284" spans="2:4" x14ac:dyDescent="0.55000000000000004">
      <c r="B284">
        <v>142</v>
      </c>
      <c r="C284">
        <v>52.6</v>
      </c>
      <c r="D284">
        <f t="shared" si="13"/>
        <v>-142.87666666666667</v>
      </c>
    </row>
    <row r="285" spans="2:4" x14ac:dyDescent="0.55000000000000004">
      <c r="B285">
        <v>48</v>
      </c>
      <c r="C285">
        <v>40.700000000000003</v>
      </c>
      <c r="D285">
        <f>((C285/60)+B285)</f>
        <v>48.678333333333335</v>
      </c>
    </row>
    <row r="286" spans="2:4" x14ac:dyDescent="0.55000000000000004">
      <c r="B286">
        <v>141</v>
      </c>
      <c r="C286">
        <v>27.6</v>
      </c>
      <c r="D286">
        <f t="shared" si="13"/>
        <v>-141.46</v>
      </c>
    </row>
    <row r="287" spans="2:4" x14ac:dyDescent="0.55000000000000004">
      <c r="B287">
        <v>48</v>
      </c>
      <c r="C287">
        <v>42.1</v>
      </c>
      <c r="D287">
        <f>((C287/60)+B287)</f>
        <v>48.701666666666668</v>
      </c>
    </row>
    <row r="288" spans="2:4" x14ac:dyDescent="0.55000000000000004">
      <c r="B288">
        <v>141</v>
      </c>
      <c r="C288">
        <v>21.1</v>
      </c>
      <c r="D288">
        <f t="shared" si="13"/>
        <v>-141.35166666666666</v>
      </c>
    </row>
    <row r="289" spans="2:4" x14ac:dyDescent="0.55000000000000004">
      <c r="B289">
        <v>49</v>
      </c>
      <c r="C289">
        <v>40</v>
      </c>
      <c r="D289">
        <f>((C289/60)+B289)</f>
        <v>49.666666666666664</v>
      </c>
    </row>
    <row r="290" spans="2:4" x14ac:dyDescent="0.55000000000000004">
      <c r="B290">
        <v>141</v>
      </c>
      <c r="C290">
        <v>30</v>
      </c>
      <c r="D290">
        <f t="shared" si="13"/>
        <v>-141.5</v>
      </c>
    </row>
    <row r="291" spans="2:4" x14ac:dyDescent="0.55000000000000004">
      <c r="B291">
        <v>49</v>
      </c>
      <c r="C291">
        <v>41.2</v>
      </c>
      <c r="D291">
        <f>((C291/60)+B291)</f>
        <v>49.686666666666667</v>
      </c>
    </row>
    <row r="292" spans="2:4" x14ac:dyDescent="0.55000000000000004">
      <c r="B292">
        <v>141</v>
      </c>
      <c r="C292">
        <v>28.5</v>
      </c>
      <c r="D292">
        <f t="shared" si="13"/>
        <v>-141.47499999999999</v>
      </c>
    </row>
    <row r="293" spans="2:4" x14ac:dyDescent="0.55000000000000004">
      <c r="B293">
        <v>49</v>
      </c>
      <c r="C293">
        <v>43</v>
      </c>
      <c r="D293">
        <f>((C293/60)+B293)</f>
        <v>49.716666666666669</v>
      </c>
    </row>
    <row r="294" spans="2:4" x14ac:dyDescent="0.55000000000000004">
      <c r="B294">
        <v>141</v>
      </c>
      <c r="C294">
        <v>26</v>
      </c>
      <c r="D294">
        <f t="shared" si="13"/>
        <v>-141.43333333333334</v>
      </c>
    </row>
    <row r="295" spans="2:4" x14ac:dyDescent="0.55000000000000004">
      <c r="B295">
        <v>50</v>
      </c>
      <c r="C295">
        <v>39.950000000000003</v>
      </c>
      <c r="D295">
        <f>((C295/60)+B295)</f>
        <v>50.665833333333332</v>
      </c>
    </row>
    <row r="296" spans="2:4" x14ac:dyDescent="0.55000000000000004">
      <c r="B296">
        <v>141</v>
      </c>
      <c r="C296">
        <v>29.95</v>
      </c>
      <c r="D296">
        <f t="shared" si="13"/>
        <v>-141.49916666666667</v>
      </c>
    </row>
    <row r="297" spans="2:4" x14ac:dyDescent="0.55000000000000004">
      <c r="B297">
        <v>50</v>
      </c>
      <c r="C297">
        <v>40.700000000000003</v>
      </c>
      <c r="D297">
        <f>((C297/60)+B297)</f>
        <v>50.678333333333335</v>
      </c>
    </row>
    <row r="298" spans="2:4" x14ac:dyDescent="0.55000000000000004">
      <c r="B298">
        <v>141</v>
      </c>
      <c r="C298">
        <v>28.14</v>
      </c>
      <c r="D298">
        <f t="shared" si="13"/>
        <v>-141.46899999999999</v>
      </c>
    </row>
    <row r="299" spans="2:4" x14ac:dyDescent="0.55000000000000004">
      <c r="B299">
        <v>50</v>
      </c>
      <c r="C299">
        <v>43.7</v>
      </c>
      <c r="D299">
        <f>((C299/60)+B299)</f>
        <v>50.728333333333332</v>
      </c>
    </row>
    <row r="300" spans="2:4" x14ac:dyDescent="0.55000000000000004">
      <c r="B300">
        <v>141</v>
      </c>
      <c r="C300">
        <v>24</v>
      </c>
      <c r="D300">
        <f t="shared" si="13"/>
        <v>-141.4</v>
      </c>
    </row>
    <row r="301" spans="2:4" x14ac:dyDescent="0.55000000000000004">
      <c r="B301">
        <v>51</v>
      </c>
      <c r="C301">
        <v>41.2</v>
      </c>
      <c r="D301">
        <f>((C301/60)+B301)</f>
        <v>51.686666666666667</v>
      </c>
    </row>
    <row r="302" spans="2:4" x14ac:dyDescent="0.55000000000000004">
      <c r="B302">
        <v>141</v>
      </c>
      <c r="C302">
        <v>28.9</v>
      </c>
      <c r="D302">
        <f t="shared" si="13"/>
        <v>-141.48166666666665</v>
      </c>
    </row>
    <row r="303" spans="2:4" x14ac:dyDescent="0.55000000000000004">
      <c r="B303">
        <v>51</v>
      </c>
      <c r="C303">
        <v>45.6</v>
      </c>
      <c r="D303">
        <f>((C303/60)+B303)</f>
        <v>51.76</v>
      </c>
    </row>
    <row r="304" spans="2:4" x14ac:dyDescent="0.55000000000000004">
      <c r="B304">
        <v>141</v>
      </c>
      <c r="C304">
        <v>27.8</v>
      </c>
      <c r="D304">
        <f t="shared" ref="D304" si="14">((C304/60)+B304)*-1</f>
        <v>-141.46333333333334</v>
      </c>
    </row>
    <row r="305" spans="2:4" x14ac:dyDescent="0.55000000000000004">
      <c r="B305">
        <v>52</v>
      </c>
      <c r="C305">
        <v>41.2</v>
      </c>
      <c r="D305">
        <f>((C305/60)+B305)</f>
        <v>52.686666666666667</v>
      </c>
    </row>
    <row r="306" spans="2:4" x14ac:dyDescent="0.55000000000000004">
      <c r="B306">
        <v>141</v>
      </c>
      <c r="C306">
        <v>28.9</v>
      </c>
      <c r="D306">
        <f t="shared" ref="D306:D310" si="15">((C306/60)+B306)*-1</f>
        <v>-141.48166666666665</v>
      </c>
    </row>
    <row r="307" spans="2:4" x14ac:dyDescent="0.55000000000000004">
      <c r="B307">
        <v>52</v>
      </c>
      <c r="C307">
        <v>45.9</v>
      </c>
      <c r="D307">
        <f>((C307/60)+B307)</f>
        <v>52.765000000000001</v>
      </c>
    </row>
    <row r="308" spans="2:4" x14ac:dyDescent="0.55000000000000004">
      <c r="B308">
        <v>141</v>
      </c>
      <c r="C308">
        <v>26.8</v>
      </c>
      <c r="D308">
        <f t="shared" ref="D308" si="16">((C308/60)+B308)*-1</f>
        <v>-141.44666666666666</v>
      </c>
    </row>
    <row r="309" spans="2:4" x14ac:dyDescent="0.55000000000000004">
      <c r="B309">
        <v>53</v>
      </c>
      <c r="C309">
        <v>40</v>
      </c>
      <c r="D309">
        <f>((C309/60)+B309)</f>
        <v>53.666666666666664</v>
      </c>
    </row>
    <row r="310" spans="2:4" x14ac:dyDescent="0.55000000000000004">
      <c r="B310">
        <v>141</v>
      </c>
      <c r="C310">
        <v>28</v>
      </c>
      <c r="D310">
        <f t="shared" si="15"/>
        <v>-141.46666666666667</v>
      </c>
    </row>
    <row r="311" spans="2:4" x14ac:dyDescent="0.55000000000000004">
      <c r="B311">
        <v>53</v>
      </c>
      <c r="C311">
        <v>43</v>
      </c>
      <c r="D311">
        <f>((C311/60)+B311)</f>
        <v>53.716666666666669</v>
      </c>
    </row>
    <row r="312" spans="2:4" x14ac:dyDescent="0.55000000000000004">
      <c r="B312">
        <v>141</v>
      </c>
      <c r="C312">
        <v>22</v>
      </c>
      <c r="D312">
        <f t="shared" ref="D312:D362" si="17">((C312/60)+B312)*-1</f>
        <v>-141.36666666666667</v>
      </c>
    </row>
    <row r="313" spans="2:4" x14ac:dyDescent="0.55000000000000004">
      <c r="B313">
        <v>51</v>
      </c>
      <c r="C313">
        <v>39.880000000000003</v>
      </c>
      <c r="D313">
        <f>((C313/60)+B313)</f>
        <v>51.664666666666669</v>
      </c>
    </row>
    <row r="314" spans="2:4" x14ac:dyDescent="0.55000000000000004">
      <c r="B314">
        <v>141</v>
      </c>
      <c r="C314">
        <v>29.89</v>
      </c>
      <c r="D314">
        <f t="shared" si="17"/>
        <v>-141.49816666666666</v>
      </c>
    </row>
    <row r="315" spans="2:4" x14ac:dyDescent="0.55000000000000004">
      <c r="B315">
        <v>52</v>
      </c>
      <c r="C315">
        <v>40</v>
      </c>
      <c r="D315">
        <f>((C315/60)+B315)</f>
        <v>52.666666666666664</v>
      </c>
    </row>
    <row r="316" spans="2:4" x14ac:dyDescent="0.55000000000000004">
      <c r="B316">
        <v>141</v>
      </c>
      <c r="C316">
        <v>30</v>
      </c>
      <c r="D316">
        <f t="shared" si="17"/>
        <v>-141.5</v>
      </c>
    </row>
    <row r="317" spans="2:4" x14ac:dyDescent="0.55000000000000004">
      <c r="B317">
        <v>53</v>
      </c>
      <c r="C317">
        <v>39.93</v>
      </c>
      <c r="D317">
        <f>((C317/60)+B317)</f>
        <v>53.665500000000002</v>
      </c>
    </row>
    <row r="318" spans="2:4" x14ac:dyDescent="0.55000000000000004">
      <c r="B318">
        <v>141</v>
      </c>
      <c r="C318">
        <v>29.84</v>
      </c>
      <c r="D318">
        <f t="shared" si="17"/>
        <v>-141.49733333333333</v>
      </c>
    </row>
    <row r="319" spans="2:4" x14ac:dyDescent="0.55000000000000004">
      <c r="B319">
        <v>53</v>
      </c>
      <c r="C319">
        <v>40.07</v>
      </c>
      <c r="D319">
        <f>((C319/60)+B319)</f>
        <v>53.667833333333334</v>
      </c>
    </row>
    <row r="320" spans="2:4" x14ac:dyDescent="0.55000000000000004">
      <c r="B320">
        <v>140</v>
      </c>
      <c r="C320">
        <v>7.0000000000000007E-2</v>
      </c>
      <c r="D320">
        <f t="shared" si="17"/>
        <v>-140.00116666666668</v>
      </c>
    </row>
    <row r="321" spans="2:4" x14ac:dyDescent="0.55000000000000004">
      <c r="B321">
        <v>53</v>
      </c>
      <c r="C321">
        <v>40.5</v>
      </c>
      <c r="D321">
        <f>((C321/60)+B321)</f>
        <v>53.674999999999997</v>
      </c>
    </row>
    <row r="322" spans="2:4" x14ac:dyDescent="0.55000000000000004">
      <c r="B322">
        <v>139</v>
      </c>
      <c r="C322">
        <v>58.2</v>
      </c>
      <c r="D322">
        <f t="shared" si="17"/>
        <v>-139.97</v>
      </c>
    </row>
    <row r="323" spans="2:4" x14ac:dyDescent="0.55000000000000004">
      <c r="B323">
        <v>53</v>
      </c>
      <c r="C323">
        <v>42.5</v>
      </c>
      <c r="D323">
        <f>((C323/60)+B323)</f>
        <v>53.708333333333336</v>
      </c>
    </row>
    <row r="324" spans="2:4" x14ac:dyDescent="0.55000000000000004">
      <c r="B324">
        <v>139</v>
      </c>
      <c r="C324">
        <v>51.9</v>
      </c>
      <c r="D324">
        <f t="shared" si="17"/>
        <v>-139.86500000000001</v>
      </c>
    </row>
    <row r="325" spans="2:4" x14ac:dyDescent="0.55000000000000004">
      <c r="B325">
        <v>52</v>
      </c>
      <c r="C325">
        <v>40</v>
      </c>
      <c r="D325">
        <f>((C325/60)+B325)</f>
        <v>52.666666666666664</v>
      </c>
    </row>
    <row r="326" spans="2:4" x14ac:dyDescent="0.55000000000000004">
      <c r="B326">
        <v>140</v>
      </c>
      <c r="C326">
        <v>0</v>
      </c>
      <c r="D326">
        <f t="shared" si="17"/>
        <v>-140</v>
      </c>
    </row>
    <row r="327" spans="2:4" x14ac:dyDescent="0.55000000000000004">
      <c r="B327">
        <v>51</v>
      </c>
      <c r="C327">
        <v>40</v>
      </c>
      <c r="D327">
        <f>((C327/60)+B327)</f>
        <v>51.666666666666664</v>
      </c>
    </row>
    <row r="328" spans="2:4" x14ac:dyDescent="0.55000000000000004">
      <c r="B328">
        <v>139</v>
      </c>
      <c r="C328">
        <v>59.97</v>
      </c>
      <c r="D328">
        <f t="shared" si="17"/>
        <v>-139.99950000000001</v>
      </c>
    </row>
    <row r="329" spans="2:4" x14ac:dyDescent="0.55000000000000004">
      <c r="B329">
        <v>52</v>
      </c>
      <c r="C329">
        <v>39.799999999999997</v>
      </c>
      <c r="D329">
        <f>((C329/60)+B329)</f>
        <v>52.663333333333334</v>
      </c>
    </row>
    <row r="330" spans="2:4" x14ac:dyDescent="0.55000000000000004">
      <c r="B330">
        <v>139</v>
      </c>
      <c r="C330">
        <v>58</v>
      </c>
      <c r="D330">
        <f t="shared" si="17"/>
        <v>-139.96666666666667</v>
      </c>
    </row>
    <row r="331" spans="2:4" x14ac:dyDescent="0.55000000000000004">
      <c r="B331">
        <v>52</v>
      </c>
      <c r="C331">
        <v>41</v>
      </c>
      <c r="D331">
        <f>((C331/60)+B331)</f>
        <v>52.68333333333333</v>
      </c>
    </row>
    <row r="332" spans="2:4" x14ac:dyDescent="0.55000000000000004">
      <c r="B332">
        <v>139</v>
      </c>
      <c r="C332">
        <v>51</v>
      </c>
      <c r="D332">
        <f t="shared" si="17"/>
        <v>-139.85</v>
      </c>
    </row>
    <row r="333" spans="2:4" x14ac:dyDescent="0.55000000000000004">
      <c r="B333">
        <v>51</v>
      </c>
      <c r="C333">
        <v>39.9</v>
      </c>
      <c r="D333">
        <f>((C333/60)+B333)</f>
        <v>51.664999999999999</v>
      </c>
    </row>
    <row r="334" spans="2:4" x14ac:dyDescent="0.55000000000000004">
      <c r="B334">
        <v>139</v>
      </c>
      <c r="C334">
        <v>57.3</v>
      </c>
      <c r="D334">
        <f t="shared" si="17"/>
        <v>-139.95500000000001</v>
      </c>
    </row>
    <row r="335" spans="2:4" x14ac:dyDescent="0.55000000000000004">
      <c r="B335">
        <v>51</v>
      </c>
      <c r="C335">
        <v>40.799999999999997</v>
      </c>
      <c r="D335">
        <f>((C335/60)+B335)</f>
        <v>51.68</v>
      </c>
    </row>
    <row r="336" spans="2:4" x14ac:dyDescent="0.55000000000000004">
      <c r="B336">
        <v>139</v>
      </c>
      <c r="C336">
        <v>50.1</v>
      </c>
      <c r="D336">
        <f t="shared" si="17"/>
        <v>-139.83500000000001</v>
      </c>
    </row>
    <row r="337" spans="2:4" x14ac:dyDescent="0.55000000000000004">
      <c r="B337">
        <v>50</v>
      </c>
      <c r="C337">
        <v>40</v>
      </c>
      <c r="D337">
        <f>((C337/60)+B337)</f>
        <v>50.666666666666664</v>
      </c>
    </row>
    <row r="338" spans="2:4" x14ac:dyDescent="0.55000000000000004">
      <c r="B338">
        <v>140</v>
      </c>
      <c r="C338">
        <v>0.01</v>
      </c>
      <c r="D338">
        <f t="shared" si="17"/>
        <v>-140.00016666666667</v>
      </c>
    </row>
    <row r="339" spans="2:4" x14ac:dyDescent="0.55000000000000004">
      <c r="B339">
        <v>50</v>
      </c>
      <c r="C339">
        <v>40</v>
      </c>
      <c r="D339">
        <f>((C339/60)+B339)</f>
        <v>50.666666666666664</v>
      </c>
    </row>
    <row r="340" spans="2:4" x14ac:dyDescent="0.55000000000000004">
      <c r="B340">
        <v>138</v>
      </c>
      <c r="C340">
        <v>30</v>
      </c>
      <c r="D340">
        <f t="shared" si="17"/>
        <v>-138.5</v>
      </c>
    </row>
    <row r="341" spans="2:4" x14ac:dyDescent="0.55000000000000004">
      <c r="B341">
        <v>49</v>
      </c>
      <c r="C341">
        <v>39.82</v>
      </c>
      <c r="D341">
        <f>((C341/60)+B341)</f>
        <v>49.663666666666664</v>
      </c>
    </row>
    <row r="342" spans="2:4" x14ac:dyDescent="0.55000000000000004">
      <c r="B342">
        <v>138</v>
      </c>
      <c r="C342">
        <v>29.81</v>
      </c>
      <c r="D342">
        <f t="shared" si="17"/>
        <v>-138.49683333333334</v>
      </c>
    </row>
    <row r="343" spans="2:4" x14ac:dyDescent="0.55000000000000004">
      <c r="B343">
        <v>50</v>
      </c>
      <c r="C343">
        <v>40</v>
      </c>
      <c r="D343">
        <f>((C343/60)+B343)</f>
        <v>50.666666666666664</v>
      </c>
    </row>
    <row r="344" spans="2:4" x14ac:dyDescent="0.55000000000000004">
      <c r="B344">
        <v>139</v>
      </c>
      <c r="C344">
        <v>58</v>
      </c>
      <c r="D344">
        <f t="shared" si="17"/>
        <v>-139.96666666666667</v>
      </c>
    </row>
    <row r="345" spans="2:4" x14ac:dyDescent="0.55000000000000004">
      <c r="B345">
        <v>50</v>
      </c>
      <c r="C345">
        <v>40</v>
      </c>
      <c r="D345">
        <f>((C345/60)+B345)</f>
        <v>50.666666666666664</v>
      </c>
    </row>
    <row r="346" spans="2:4" x14ac:dyDescent="0.55000000000000004">
      <c r="B346">
        <v>139</v>
      </c>
      <c r="C346">
        <v>50</v>
      </c>
      <c r="D346">
        <f t="shared" si="17"/>
        <v>-139.83333333333334</v>
      </c>
    </row>
    <row r="347" spans="2:4" x14ac:dyDescent="0.55000000000000004">
      <c r="B347">
        <v>49</v>
      </c>
      <c r="C347">
        <v>41</v>
      </c>
      <c r="D347">
        <f>((C347/60)+B347)</f>
        <v>49.68333333333333</v>
      </c>
    </row>
    <row r="348" spans="2:4" x14ac:dyDescent="0.55000000000000004">
      <c r="B348">
        <v>138</v>
      </c>
      <c r="C348">
        <v>29</v>
      </c>
      <c r="D348">
        <f t="shared" si="17"/>
        <v>-138.48333333333332</v>
      </c>
    </row>
    <row r="349" spans="2:4" x14ac:dyDescent="0.55000000000000004">
      <c r="B349">
        <v>49</v>
      </c>
      <c r="C349">
        <v>45</v>
      </c>
      <c r="D349">
        <f>((C349/60)+B349)</f>
        <v>49.75</v>
      </c>
    </row>
    <row r="350" spans="2:4" x14ac:dyDescent="0.55000000000000004">
      <c r="B350">
        <v>138</v>
      </c>
      <c r="C350">
        <v>28</v>
      </c>
      <c r="D350">
        <f t="shared" si="17"/>
        <v>-138.46666666666667</v>
      </c>
    </row>
    <row r="351" spans="2:4" x14ac:dyDescent="0.55000000000000004">
      <c r="B351">
        <v>48</v>
      </c>
      <c r="C351">
        <v>40</v>
      </c>
      <c r="D351">
        <f>((C351/60)+B351)</f>
        <v>48.666666666666664</v>
      </c>
    </row>
    <row r="352" spans="2:4" x14ac:dyDescent="0.55000000000000004">
      <c r="B352">
        <v>138</v>
      </c>
      <c r="C352">
        <v>30</v>
      </c>
      <c r="D352">
        <f t="shared" si="17"/>
        <v>-138.5</v>
      </c>
    </row>
    <row r="353" spans="2:4" x14ac:dyDescent="0.55000000000000004">
      <c r="B353">
        <v>46</v>
      </c>
      <c r="C353">
        <v>39.94</v>
      </c>
      <c r="D353">
        <f>((C353/60)+B353)</f>
        <v>46.665666666666667</v>
      </c>
    </row>
    <row r="354" spans="2:4" x14ac:dyDescent="0.55000000000000004">
      <c r="B354">
        <v>139</v>
      </c>
      <c r="C354">
        <v>59.64</v>
      </c>
      <c r="D354">
        <f t="shared" si="17"/>
        <v>-139.994</v>
      </c>
    </row>
    <row r="355" spans="2:4" x14ac:dyDescent="0.55000000000000004">
      <c r="B355">
        <v>48</v>
      </c>
      <c r="C355">
        <v>40.700000000000003</v>
      </c>
      <c r="D355">
        <f>((C355/60)+B355)</f>
        <v>48.678333333333335</v>
      </c>
    </row>
    <row r="356" spans="2:4" x14ac:dyDescent="0.55000000000000004">
      <c r="B356">
        <v>138</v>
      </c>
      <c r="C356">
        <v>27.9</v>
      </c>
      <c r="D356">
        <f t="shared" si="17"/>
        <v>-138.465</v>
      </c>
    </row>
    <row r="357" spans="2:4" x14ac:dyDescent="0.55000000000000004">
      <c r="B357">
        <v>48</v>
      </c>
      <c r="C357">
        <v>43.1</v>
      </c>
      <c r="D357">
        <f>((C357/60)+B357)</f>
        <v>48.718333333333334</v>
      </c>
    </row>
    <row r="358" spans="2:4" x14ac:dyDescent="0.55000000000000004">
      <c r="B358">
        <v>138</v>
      </c>
      <c r="C358">
        <v>22.7</v>
      </c>
      <c r="D358">
        <f t="shared" si="17"/>
        <v>-138.37833333333333</v>
      </c>
    </row>
    <row r="359" spans="2:4" x14ac:dyDescent="0.55000000000000004">
      <c r="B359">
        <v>48</v>
      </c>
      <c r="C359">
        <v>40</v>
      </c>
      <c r="D359">
        <f>((C359/60)+B359)</f>
        <v>48.666666666666664</v>
      </c>
    </row>
    <row r="360" spans="2:4" x14ac:dyDescent="0.55000000000000004">
      <c r="B360">
        <v>136</v>
      </c>
      <c r="C360">
        <v>57</v>
      </c>
      <c r="D360">
        <f t="shared" si="17"/>
        <v>-136.94999999999999</v>
      </c>
    </row>
    <row r="361" spans="2:4" x14ac:dyDescent="0.55000000000000004">
      <c r="B361">
        <v>48</v>
      </c>
      <c r="C361">
        <v>42</v>
      </c>
      <c r="D361">
        <f>((C361/60)+B361)</f>
        <v>48.7</v>
      </c>
    </row>
    <row r="362" spans="2:4" x14ac:dyDescent="0.55000000000000004">
      <c r="B362">
        <v>136</v>
      </c>
      <c r="C362">
        <v>51</v>
      </c>
      <c r="D362">
        <f t="shared" si="17"/>
        <v>-136.85</v>
      </c>
    </row>
    <row r="363" spans="2:4" x14ac:dyDescent="0.55000000000000004">
      <c r="B363">
        <v>53</v>
      </c>
      <c r="C363">
        <v>40</v>
      </c>
      <c r="D363">
        <f>((C363/60)+B363)</f>
        <v>53.666666666666664</v>
      </c>
    </row>
    <row r="364" spans="2:4" x14ac:dyDescent="0.55000000000000004">
      <c r="B364">
        <v>48</v>
      </c>
      <c r="C364">
        <v>36.5</v>
      </c>
      <c r="D364">
        <f>((C364/60)+B364)</f>
        <v>48.608333333333334</v>
      </c>
    </row>
    <row r="365" spans="2:4" x14ac:dyDescent="0.55000000000000004">
      <c r="B365">
        <v>130</v>
      </c>
      <c r="C365">
        <v>22</v>
      </c>
      <c r="D365">
        <f t="shared" ref="D365:D371" si="18">((C365/60)+B365)*-1</f>
        <v>-130.36666666666667</v>
      </c>
    </row>
    <row r="366" spans="2:4" x14ac:dyDescent="0.55000000000000004">
      <c r="B366">
        <v>48</v>
      </c>
      <c r="C366">
        <v>38.1</v>
      </c>
      <c r="D366">
        <f>((C366/60)+B366)</f>
        <v>48.634999999999998</v>
      </c>
    </row>
    <row r="367" spans="2:4" x14ac:dyDescent="0.55000000000000004">
      <c r="B367">
        <v>130</v>
      </c>
      <c r="C367">
        <v>20.6</v>
      </c>
      <c r="D367">
        <f t="shared" si="18"/>
        <v>-130.34333333333333</v>
      </c>
    </row>
    <row r="368" spans="2:4" x14ac:dyDescent="0.55000000000000004">
      <c r="B368">
        <v>48</v>
      </c>
      <c r="C368">
        <v>35.5</v>
      </c>
      <c r="D368">
        <f>((C368/60)+B368)</f>
        <v>48.591666666666669</v>
      </c>
    </row>
    <row r="369" spans="2:4" x14ac:dyDescent="0.55000000000000004">
      <c r="B369">
        <v>128</v>
      </c>
      <c r="C369">
        <v>25.7</v>
      </c>
      <c r="D369">
        <f t="shared" si="18"/>
        <v>-128.42833333333334</v>
      </c>
    </row>
    <row r="370" spans="2:4" x14ac:dyDescent="0.55000000000000004">
      <c r="B370">
        <v>48</v>
      </c>
      <c r="C370">
        <v>36.5</v>
      </c>
      <c r="D370">
        <f>((C370/60)+B370)</f>
        <v>48.608333333333334</v>
      </c>
    </row>
    <row r="371" spans="2:4" x14ac:dyDescent="0.55000000000000004">
      <c r="B371">
        <v>128</v>
      </c>
      <c r="C371">
        <v>27.4</v>
      </c>
      <c r="D371">
        <f t="shared" si="18"/>
        <v>-128.45666666666668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sqref="A1:XFD1"/>
    </sheetView>
  </sheetViews>
  <sheetFormatPr defaultRowHeight="14.4" x14ac:dyDescent="0.55000000000000004"/>
  <sheetData>
    <row r="1" spans="1:2" x14ac:dyDescent="0.55000000000000004">
      <c r="A1" t="s">
        <v>1923</v>
      </c>
    </row>
    <row r="2" spans="1:2" x14ac:dyDescent="0.55000000000000004">
      <c r="A2" t="s">
        <v>1922</v>
      </c>
      <c r="B2" t="s">
        <v>1924</v>
      </c>
    </row>
    <row r="3" spans="1:2" x14ac:dyDescent="0.55000000000000004">
      <c r="A3" t="s">
        <v>1925</v>
      </c>
      <c r="B3" t="s">
        <v>1926</v>
      </c>
    </row>
    <row r="4" spans="1:2" x14ac:dyDescent="0.55000000000000004">
      <c r="A4" t="s">
        <v>1927</v>
      </c>
      <c r="B4" t="s">
        <v>1928</v>
      </c>
    </row>
    <row r="6" spans="1:2" x14ac:dyDescent="0.55000000000000004">
      <c r="A6" t="s">
        <v>1929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3"/>
  <sheetViews>
    <sheetView workbookViewId="0">
      <pane ySplit="1" topLeftCell="A50" activePane="bottomLeft" state="frozen"/>
      <selection pane="bottomLeft" activeCell="E57" sqref="E57"/>
    </sheetView>
  </sheetViews>
  <sheetFormatPr defaultRowHeight="14.4" x14ac:dyDescent="0.55000000000000004"/>
  <cols>
    <col min="1" max="1" width="7.83984375" bestFit="1" customWidth="1"/>
    <col min="2" max="2" width="6.68359375" style="19" bestFit="1" customWidth="1"/>
    <col min="3" max="3" width="10.83984375" style="19" bestFit="1" customWidth="1"/>
    <col min="4" max="4" width="6.15625" bestFit="1" customWidth="1"/>
    <col min="5" max="5" width="7.83984375" style="32" bestFit="1" customWidth="1"/>
    <col min="6" max="6" width="9.41796875" style="32" bestFit="1" customWidth="1"/>
    <col min="7" max="7" width="9.578125" bestFit="1" customWidth="1"/>
    <col min="8" max="8" width="5.41796875" bestFit="1" customWidth="1"/>
    <col min="9" max="9" width="5.83984375" style="19" bestFit="1" customWidth="1"/>
    <col min="10" max="10" width="12.578125" style="19" bestFit="1" customWidth="1"/>
    <col min="11" max="11" width="15.83984375" bestFit="1" customWidth="1"/>
    <col min="12" max="12" width="14.41796875" bestFit="1" customWidth="1"/>
    <col min="13" max="13" width="6.578125" customWidth="1"/>
    <col min="14" max="14" width="13.83984375" bestFit="1" customWidth="1"/>
    <col min="15" max="15" width="13.26171875" style="19" customWidth="1"/>
    <col min="16" max="16" width="7.83984375" style="19" customWidth="1"/>
    <col min="17" max="17" width="17" style="19" customWidth="1"/>
    <col min="18" max="18" width="16" style="19" customWidth="1"/>
    <col min="19" max="19" width="7.83984375" style="65" customWidth="1"/>
    <col min="20" max="20" width="7.83984375" style="22" customWidth="1"/>
    <col min="21" max="21" width="22.41796875" bestFit="1" customWidth="1"/>
    <col min="22" max="22" width="122.15625" bestFit="1" customWidth="1"/>
  </cols>
  <sheetData>
    <row r="1" spans="1:22" s="18" customFormat="1" ht="56.4" x14ac:dyDescent="0.55000000000000004">
      <c r="A1" s="11" t="s">
        <v>469</v>
      </c>
      <c r="B1" s="12" t="s">
        <v>15</v>
      </c>
      <c r="C1" s="12" t="s">
        <v>75</v>
      </c>
      <c r="D1" s="12" t="s">
        <v>16</v>
      </c>
      <c r="E1" s="13" t="s">
        <v>5</v>
      </c>
      <c r="F1" s="13" t="s">
        <v>6</v>
      </c>
      <c r="G1" s="14" t="s">
        <v>7</v>
      </c>
      <c r="H1" s="12" t="s">
        <v>8</v>
      </c>
      <c r="I1" s="12" t="s">
        <v>9</v>
      </c>
      <c r="J1" s="12" t="s">
        <v>14</v>
      </c>
      <c r="K1" s="12" t="s">
        <v>18</v>
      </c>
      <c r="L1" s="12" t="s">
        <v>19</v>
      </c>
      <c r="M1" s="17" t="s">
        <v>98</v>
      </c>
      <c r="N1" s="17" t="s">
        <v>99</v>
      </c>
      <c r="O1" s="17" t="s">
        <v>1920</v>
      </c>
      <c r="P1" s="17" t="s">
        <v>1921</v>
      </c>
      <c r="Q1" s="17" t="s">
        <v>1918</v>
      </c>
      <c r="R1" s="17" t="s">
        <v>1919</v>
      </c>
      <c r="S1" s="95" t="s">
        <v>1930</v>
      </c>
      <c r="T1" s="20" t="s">
        <v>17</v>
      </c>
      <c r="U1" s="12" t="s">
        <v>73</v>
      </c>
      <c r="V1" s="15" t="s">
        <v>2</v>
      </c>
    </row>
    <row r="2" spans="1:22" x14ac:dyDescent="0.55000000000000004">
      <c r="A2" t="s">
        <v>2019</v>
      </c>
      <c r="B2" s="19">
        <v>1</v>
      </c>
      <c r="C2" s="19">
        <v>1</v>
      </c>
      <c r="D2" t="s">
        <v>74</v>
      </c>
      <c r="E2" s="32">
        <v>48.301166666666667</v>
      </c>
      <c r="F2" s="32">
        <v>-128.52266666666668</v>
      </c>
      <c r="G2" s="3">
        <v>43515</v>
      </c>
      <c r="H2" s="5">
        <v>0.39583333333333331</v>
      </c>
      <c r="I2" s="19">
        <v>2300</v>
      </c>
      <c r="J2" s="19">
        <v>250</v>
      </c>
      <c r="K2">
        <v>419165</v>
      </c>
      <c r="L2">
        <v>427209</v>
      </c>
      <c r="M2" s="9">
        <f t="shared" ref="M2:M9" si="0">(L2-K2)</f>
        <v>8044</v>
      </c>
      <c r="N2" s="16">
        <f t="shared" ref="N2" si="1">SUM((M2*26873)/999999)</f>
        <v>216.16662816662816</v>
      </c>
      <c r="O2" s="10">
        <f t="shared" ref="O2" si="2">SUM(3.14*N2*0.25)/4</f>
        <v>42.422700777700776</v>
      </c>
      <c r="P2" s="10" t="s">
        <v>1922</v>
      </c>
      <c r="Q2" s="93">
        <f>(0.25^2 * 3.14 * J2)</f>
        <v>49.0625</v>
      </c>
      <c r="R2" s="93">
        <f>(O2/Q2)</f>
        <v>0.86466651266651262</v>
      </c>
      <c r="S2" s="77">
        <v>42.422700777700776</v>
      </c>
      <c r="T2" s="21">
        <v>1</v>
      </c>
      <c r="U2" t="s">
        <v>76</v>
      </c>
      <c r="V2" t="s">
        <v>1292</v>
      </c>
    </row>
    <row r="3" spans="1:22" x14ac:dyDescent="0.55000000000000004">
      <c r="A3" t="s">
        <v>2019</v>
      </c>
      <c r="B3" s="19">
        <v>1</v>
      </c>
      <c r="C3" s="19">
        <v>2</v>
      </c>
      <c r="D3" t="s">
        <v>74</v>
      </c>
      <c r="E3" s="32">
        <v>48.301166666666667</v>
      </c>
      <c r="F3" s="32">
        <v>-128.52266666666668</v>
      </c>
      <c r="G3" s="3">
        <v>43515</v>
      </c>
      <c r="H3" s="5">
        <v>0.39583333333333331</v>
      </c>
      <c r="I3" s="19">
        <v>2300</v>
      </c>
      <c r="J3" s="19">
        <v>250</v>
      </c>
      <c r="K3">
        <v>425980</v>
      </c>
      <c r="L3">
        <v>434120</v>
      </c>
      <c r="M3" s="9">
        <f t="shared" si="0"/>
        <v>8140</v>
      </c>
      <c r="N3" s="16">
        <f t="shared" ref="N3:N5" si="3">SUM((M3*26873)/999999)</f>
        <v>218.74643874643874</v>
      </c>
      <c r="O3" s="10">
        <f t="shared" ref="O3:O5" si="4">SUM(3.14*N3*0.25)/4</f>
        <v>42.928988603988607</v>
      </c>
      <c r="P3" s="10" t="s">
        <v>1922</v>
      </c>
      <c r="Q3" s="93">
        <f t="shared" ref="Q3:Q66" si="5">(0.25^2 * 3.14 * J3)</f>
        <v>49.0625</v>
      </c>
      <c r="R3" s="93">
        <f t="shared" ref="R3:R66" si="6">(O3/Q3)</f>
        <v>0.87498575498575504</v>
      </c>
      <c r="S3" s="77">
        <v>42.928988603988607</v>
      </c>
      <c r="T3" s="21">
        <v>1</v>
      </c>
      <c r="U3" t="s">
        <v>183</v>
      </c>
      <c r="V3" t="s">
        <v>1292</v>
      </c>
    </row>
    <row r="4" spans="1:22" x14ac:dyDescent="0.55000000000000004">
      <c r="A4" t="s">
        <v>2019</v>
      </c>
      <c r="B4" s="19">
        <v>2</v>
      </c>
      <c r="C4" s="19">
        <v>1</v>
      </c>
      <c r="D4" t="s">
        <v>74</v>
      </c>
      <c r="E4" s="32">
        <v>48.18333333333333</v>
      </c>
      <c r="F4" s="32">
        <v>-129.91666666666666</v>
      </c>
      <c r="G4" s="3">
        <v>43515</v>
      </c>
      <c r="H4" s="5">
        <v>0.79513888888888884</v>
      </c>
      <c r="I4" s="19">
        <v>2550</v>
      </c>
      <c r="J4" s="19">
        <v>250</v>
      </c>
      <c r="K4">
        <v>427217</v>
      </c>
      <c r="L4">
        <v>435154</v>
      </c>
      <c r="M4" s="9">
        <f t="shared" si="0"/>
        <v>7937</v>
      </c>
      <c r="N4" s="16">
        <f t="shared" si="3"/>
        <v>213.29121429121429</v>
      </c>
      <c r="O4" s="10">
        <f t="shared" si="4"/>
        <v>41.858400804650806</v>
      </c>
      <c r="P4" s="10" t="s">
        <v>1922</v>
      </c>
      <c r="Q4" s="93">
        <f t="shared" si="5"/>
        <v>49.0625</v>
      </c>
      <c r="R4" s="93">
        <f t="shared" si="6"/>
        <v>0.85316485716485724</v>
      </c>
      <c r="S4" s="77">
        <v>41.858400804650806</v>
      </c>
      <c r="T4" s="21">
        <v>1</v>
      </c>
      <c r="U4" t="s">
        <v>76</v>
      </c>
    </row>
    <row r="5" spans="1:22" x14ac:dyDescent="0.55000000000000004">
      <c r="A5" t="s">
        <v>2019</v>
      </c>
      <c r="B5" s="19">
        <v>2</v>
      </c>
      <c r="C5" s="19">
        <v>2</v>
      </c>
      <c r="D5" t="s">
        <v>74</v>
      </c>
      <c r="E5" s="32">
        <v>48.18333333333333</v>
      </c>
      <c r="F5" s="32">
        <v>-129.91666666666666</v>
      </c>
      <c r="G5" s="3">
        <v>43515</v>
      </c>
      <c r="H5" s="5">
        <v>0.79513888888888884</v>
      </c>
      <c r="I5" s="19">
        <v>2550</v>
      </c>
      <c r="J5" s="19">
        <v>250</v>
      </c>
      <c r="K5">
        <v>434129</v>
      </c>
      <c r="L5">
        <v>441145</v>
      </c>
      <c r="M5" s="9">
        <f t="shared" si="0"/>
        <v>7016</v>
      </c>
      <c r="N5" s="16">
        <f t="shared" si="3"/>
        <v>188.54115654115654</v>
      </c>
      <c r="O5" s="10">
        <f t="shared" si="4"/>
        <v>37.001201971201972</v>
      </c>
      <c r="P5" s="10" t="s">
        <v>1922</v>
      </c>
      <c r="Q5" s="93">
        <f t="shared" si="5"/>
        <v>49.0625</v>
      </c>
      <c r="R5" s="93">
        <f t="shared" si="6"/>
        <v>0.75416462616462621</v>
      </c>
      <c r="S5" s="77">
        <v>37.001201971201972</v>
      </c>
      <c r="T5" s="21">
        <v>1</v>
      </c>
      <c r="U5" t="s">
        <v>183</v>
      </c>
    </row>
    <row r="6" spans="1:22" x14ac:dyDescent="0.55000000000000004">
      <c r="A6" t="s">
        <v>2019</v>
      </c>
      <c r="B6" s="19">
        <v>3</v>
      </c>
      <c r="C6" s="19">
        <v>1</v>
      </c>
      <c r="D6" t="s">
        <v>74</v>
      </c>
      <c r="E6" s="32">
        <v>47.666666666666664</v>
      </c>
      <c r="F6" s="32">
        <v>-136.99666666666667</v>
      </c>
      <c r="G6" s="3">
        <v>43517</v>
      </c>
      <c r="H6" s="5">
        <v>0.84791666666666676</v>
      </c>
      <c r="I6" s="19">
        <v>4055</v>
      </c>
      <c r="J6" s="19">
        <v>250</v>
      </c>
      <c r="K6">
        <v>435155</v>
      </c>
      <c r="L6">
        <v>443569</v>
      </c>
      <c r="M6" s="9">
        <f t="shared" si="0"/>
        <v>8414</v>
      </c>
      <c r="N6" s="16">
        <f t="shared" ref="N6:N8" si="7">SUM((M6*26873)/999999)</f>
        <v>226.10964810964811</v>
      </c>
      <c r="O6" s="10">
        <f t="shared" ref="O6:O8" si="8">SUM(3.14*N6*0.25)/4</f>
        <v>44.374018441518444</v>
      </c>
      <c r="P6" s="10" t="s">
        <v>1922</v>
      </c>
      <c r="Q6" s="93">
        <f t="shared" si="5"/>
        <v>49.0625</v>
      </c>
      <c r="R6" s="93">
        <f t="shared" si="6"/>
        <v>0.90443859243859248</v>
      </c>
      <c r="S6" s="77">
        <v>44.374018441518444</v>
      </c>
      <c r="T6" s="21">
        <v>0.5</v>
      </c>
      <c r="U6" t="s">
        <v>76</v>
      </c>
      <c r="V6" t="s">
        <v>1417</v>
      </c>
    </row>
    <row r="7" spans="1:22" x14ac:dyDescent="0.55000000000000004">
      <c r="A7" t="s">
        <v>2019</v>
      </c>
      <c r="B7" s="19">
        <v>3</v>
      </c>
      <c r="C7" s="19">
        <v>1</v>
      </c>
      <c r="D7" t="s">
        <v>74</v>
      </c>
      <c r="E7" s="32">
        <v>47.666666666666664</v>
      </c>
      <c r="F7" s="32">
        <v>-136.99666666666667</v>
      </c>
      <c r="G7" s="3">
        <v>43517</v>
      </c>
      <c r="H7" s="5">
        <v>0.84791666666666676</v>
      </c>
      <c r="I7" s="19">
        <v>4055</v>
      </c>
      <c r="J7" s="19">
        <v>250</v>
      </c>
      <c r="K7">
        <v>435155</v>
      </c>
      <c r="L7">
        <v>443569</v>
      </c>
      <c r="M7" s="9">
        <f t="shared" ref="M7" si="9">(L7-K7)</f>
        <v>8414</v>
      </c>
      <c r="N7" s="16">
        <f t="shared" ref="N7" si="10">SUM((M7*26873)/999999)</f>
        <v>226.10964810964811</v>
      </c>
      <c r="O7" s="10">
        <f t="shared" ref="O7" si="11">SUM(3.14*N7*0.25)/4</f>
        <v>44.374018441518444</v>
      </c>
      <c r="P7" s="10" t="s">
        <v>1922</v>
      </c>
      <c r="Q7" s="93">
        <f t="shared" si="5"/>
        <v>49.0625</v>
      </c>
      <c r="R7" s="93">
        <f t="shared" si="6"/>
        <v>0.90443859243859248</v>
      </c>
      <c r="S7" s="77">
        <v>44.374018441518444</v>
      </c>
      <c r="T7" s="21">
        <v>0.5</v>
      </c>
      <c r="U7" t="s">
        <v>164</v>
      </c>
    </row>
    <row r="8" spans="1:22" x14ac:dyDescent="0.55000000000000004">
      <c r="A8" t="s">
        <v>2019</v>
      </c>
      <c r="B8" s="19">
        <v>3</v>
      </c>
      <c r="C8" s="19">
        <v>2</v>
      </c>
      <c r="D8" t="s">
        <v>74</v>
      </c>
      <c r="E8" s="32">
        <v>47.666666666666664</v>
      </c>
      <c r="F8" s="32">
        <v>-136.99666666666667</v>
      </c>
      <c r="G8" s="3">
        <v>43517</v>
      </c>
      <c r="H8" s="5">
        <v>0.84791666666666676</v>
      </c>
      <c r="I8" s="19">
        <v>4055</v>
      </c>
      <c r="J8" s="19">
        <v>250</v>
      </c>
      <c r="K8">
        <v>441544</v>
      </c>
      <c r="L8">
        <v>448598</v>
      </c>
      <c r="M8" s="9">
        <f t="shared" si="0"/>
        <v>7054</v>
      </c>
      <c r="N8" s="16">
        <f t="shared" si="7"/>
        <v>189.56233156233156</v>
      </c>
      <c r="O8" s="10">
        <f t="shared" si="8"/>
        <v>37.201607569107573</v>
      </c>
      <c r="P8" s="10" t="s">
        <v>1922</v>
      </c>
      <c r="Q8" s="93">
        <f t="shared" si="5"/>
        <v>49.0625</v>
      </c>
      <c r="R8" s="93">
        <f t="shared" si="6"/>
        <v>0.75824932624932628</v>
      </c>
      <c r="S8" s="77">
        <v>37.201607569107573</v>
      </c>
      <c r="T8" s="21">
        <v>1</v>
      </c>
      <c r="U8" t="s">
        <v>183</v>
      </c>
    </row>
    <row r="9" spans="1:22" x14ac:dyDescent="0.55000000000000004">
      <c r="A9" t="s">
        <v>2019</v>
      </c>
      <c r="B9" s="19">
        <v>4</v>
      </c>
      <c r="C9" s="19">
        <v>1</v>
      </c>
      <c r="D9" t="s">
        <v>74</v>
      </c>
      <c r="E9" s="32">
        <v>47.661666666666669</v>
      </c>
      <c r="F9" s="32">
        <v>-138.5</v>
      </c>
      <c r="G9" s="3">
        <v>43518</v>
      </c>
      <c r="H9" s="5">
        <v>0.27083333333333331</v>
      </c>
      <c r="I9" s="19">
        <v>4100</v>
      </c>
      <c r="J9" s="19">
        <v>250</v>
      </c>
      <c r="K9">
        <v>443566</v>
      </c>
      <c r="L9">
        <v>452104</v>
      </c>
      <c r="M9" s="9">
        <f t="shared" si="0"/>
        <v>8538</v>
      </c>
      <c r="N9" s="16">
        <f t="shared" ref="N9" si="12">SUM((M9*26873)/999999)</f>
        <v>229.44190344190343</v>
      </c>
      <c r="O9" s="10">
        <f t="shared" ref="O9" si="13">SUM(3.14*N9*0.25)/4</f>
        <v>45.027973550473554</v>
      </c>
      <c r="P9" s="10" t="s">
        <v>1922</v>
      </c>
      <c r="Q9" s="93">
        <f t="shared" si="5"/>
        <v>49.0625</v>
      </c>
      <c r="R9" s="93">
        <f t="shared" si="6"/>
        <v>0.91776761376761384</v>
      </c>
      <c r="S9" s="77">
        <v>45.027973550473554</v>
      </c>
      <c r="T9" s="21">
        <v>0.5</v>
      </c>
      <c r="U9" t="s">
        <v>76</v>
      </c>
    </row>
    <row r="10" spans="1:22" x14ac:dyDescent="0.55000000000000004">
      <c r="A10" t="s">
        <v>2019</v>
      </c>
      <c r="B10" s="19">
        <v>4</v>
      </c>
      <c r="C10" s="19">
        <v>1</v>
      </c>
      <c r="D10" t="s">
        <v>74</v>
      </c>
      <c r="E10" s="32">
        <v>47.661666666666669</v>
      </c>
      <c r="F10" s="32">
        <v>-138.5</v>
      </c>
      <c r="G10" s="3">
        <v>43518</v>
      </c>
      <c r="H10" s="5">
        <v>0.27083333333333331</v>
      </c>
      <c r="I10" s="19">
        <v>4100</v>
      </c>
      <c r="J10" s="19">
        <v>250</v>
      </c>
      <c r="K10">
        <v>443566</v>
      </c>
      <c r="L10">
        <v>452104</v>
      </c>
      <c r="M10" s="9">
        <f t="shared" ref="M10:M16" si="14">(L10-K10)</f>
        <v>8538</v>
      </c>
      <c r="N10" s="16">
        <f t="shared" ref="N10:N16" si="15">SUM((M10*26873)/999999)</f>
        <v>229.44190344190343</v>
      </c>
      <c r="O10" s="10">
        <f t="shared" ref="O10:O16" si="16">SUM(3.14*N10*0.25)/4</f>
        <v>45.027973550473554</v>
      </c>
      <c r="P10" s="10" t="s">
        <v>1922</v>
      </c>
      <c r="Q10" s="93">
        <f t="shared" si="5"/>
        <v>49.0625</v>
      </c>
      <c r="R10" s="93">
        <f t="shared" si="6"/>
        <v>0.91776761376761384</v>
      </c>
      <c r="S10" s="77">
        <v>45.027973550473554</v>
      </c>
      <c r="T10" s="21">
        <v>0.5</v>
      </c>
      <c r="U10" t="s">
        <v>164</v>
      </c>
    </row>
    <row r="11" spans="1:22" x14ac:dyDescent="0.55000000000000004">
      <c r="A11" t="s">
        <v>2019</v>
      </c>
      <c r="B11" s="19">
        <v>4</v>
      </c>
      <c r="C11" s="19">
        <v>2</v>
      </c>
      <c r="D11" t="s">
        <v>74</v>
      </c>
      <c r="E11" s="32">
        <v>47.661666666666669</v>
      </c>
      <c r="F11" s="32">
        <v>-138.5</v>
      </c>
      <c r="G11" s="3">
        <v>43518</v>
      </c>
      <c r="H11" s="5">
        <v>0.27083333333333331</v>
      </c>
      <c r="I11" s="19">
        <v>4100</v>
      </c>
      <c r="J11" s="19">
        <v>250</v>
      </c>
      <c r="K11">
        <v>448609</v>
      </c>
      <c r="L11">
        <v>456007</v>
      </c>
      <c r="M11" s="9">
        <f t="shared" si="14"/>
        <v>7398</v>
      </c>
      <c r="N11" s="16">
        <f t="shared" si="15"/>
        <v>198.80665280665281</v>
      </c>
      <c r="O11" s="10">
        <f t="shared" si="16"/>
        <v>39.015805613305616</v>
      </c>
      <c r="P11" s="10" t="s">
        <v>1922</v>
      </c>
      <c r="Q11" s="93">
        <f t="shared" si="5"/>
        <v>49.0625</v>
      </c>
      <c r="R11" s="93">
        <f t="shared" si="6"/>
        <v>0.79522661122661131</v>
      </c>
      <c r="S11" s="77">
        <v>39.015805613305616</v>
      </c>
      <c r="T11" s="21">
        <v>1</v>
      </c>
      <c r="U11" t="s">
        <v>183</v>
      </c>
    </row>
    <row r="12" spans="1:22" x14ac:dyDescent="0.55000000000000004">
      <c r="A12" t="s">
        <v>2019</v>
      </c>
      <c r="B12" s="19">
        <v>5</v>
      </c>
      <c r="C12" s="19">
        <v>1</v>
      </c>
      <c r="D12" t="s">
        <v>74</v>
      </c>
      <c r="E12" s="32">
        <v>47.666666666666664</v>
      </c>
      <c r="F12" s="32">
        <v>-140</v>
      </c>
      <c r="G12" s="3">
        <v>43518</v>
      </c>
      <c r="H12" s="5">
        <v>0.79166666666666663</v>
      </c>
      <c r="I12" s="19">
        <v>4100</v>
      </c>
      <c r="J12" s="19">
        <v>250</v>
      </c>
      <c r="K12">
        <v>452091</v>
      </c>
      <c r="L12">
        <v>460259</v>
      </c>
      <c r="M12" s="9">
        <f t="shared" si="14"/>
        <v>8168</v>
      </c>
      <c r="N12" s="16">
        <f t="shared" si="15"/>
        <v>219.49888349888349</v>
      </c>
      <c r="O12" s="10">
        <f t="shared" si="16"/>
        <v>43.076655886655885</v>
      </c>
      <c r="P12" s="10" t="s">
        <v>1922</v>
      </c>
      <c r="Q12" s="93">
        <f t="shared" si="5"/>
        <v>49.0625</v>
      </c>
      <c r="R12" s="93">
        <f t="shared" si="6"/>
        <v>0.87799553399553398</v>
      </c>
      <c r="S12" s="77">
        <v>43.076655886655885</v>
      </c>
      <c r="T12" s="22">
        <v>1</v>
      </c>
      <c r="U12" t="s">
        <v>76</v>
      </c>
    </row>
    <row r="13" spans="1:22" x14ac:dyDescent="0.55000000000000004">
      <c r="A13" t="s">
        <v>2019</v>
      </c>
      <c r="B13" s="19">
        <v>5</v>
      </c>
      <c r="C13" s="19">
        <v>2</v>
      </c>
      <c r="D13" t="s">
        <v>74</v>
      </c>
      <c r="E13" s="32">
        <v>47.666666666666664</v>
      </c>
      <c r="F13" s="32">
        <v>-140</v>
      </c>
      <c r="G13" s="3">
        <v>43518</v>
      </c>
      <c r="H13" s="5">
        <v>0.79166666666666663</v>
      </c>
      <c r="I13" s="19">
        <v>4100</v>
      </c>
      <c r="J13" s="19">
        <v>250</v>
      </c>
      <c r="K13">
        <v>456005</v>
      </c>
      <c r="L13">
        <v>462624</v>
      </c>
      <c r="M13" s="9">
        <f t="shared" si="14"/>
        <v>6619</v>
      </c>
      <c r="N13" s="16">
        <f t="shared" si="15"/>
        <v>177.87256487256488</v>
      </c>
      <c r="O13" s="10">
        <f t="shared" si="16"/>
        <v>34.907490856240862</v>
      </c>
      <c r="P13" s="10" t="s">
        <v>1922</v>
      </c>
      <c r="Q13" s="93">
        <f t="shared" si="5"/>
        <v>49.0625</v>
      </c>
      <c r="R13" s="93">
        <f t="shared" si="6"/>
        <v>0.71149025949025957</v>
      </c>
      <c r="S13" s="77">
        <v>34.907490856240862</v>
      </c>
      <c r="T13" s="22">
        <v>1</v>
      </c>
      <c r="U13" t="s">
        <v>183</v>
      </c>
    </row>
    <row r="14" spans="1:22" x14ac:dyDescent="0.55000000000000004">
      <c r="A14" t="s">
        <v>2019</v>
      </c>
      <c r="B14" s="19">
        <v>6</v>
      </c>
      <c r="C14" s="19">
        <v>1</v>
      </c>
      <c r="D14" t="s">
        <v>74</v>
      </c>
      <c r="E14" s="32">
        <v>47.666166666666669</v>
      </c>
      <c r="F14" s="32">
        <v>-141.49850000000001</v>
      </c>
      <c r="G14" s="3">
        <v>43519</v>
      </c>
      <c r="H14" s="5">
        <v>0.25</v>
      </c>
      <c r="I14" s="19">
        <v>4200</v>
      </c>
      <c r="J14" s="19">
        <v>250</v>
      </c>
      <c r="K14">
        <v>460260</v>
      </c>
      <c r="L14">
        <v>468580</v>
      </c>
      <c r="M14" s="9">
        <f t="shared" si="14"/>
        <v>8320</v>
      </c>
      <c r="N14" s="16">
        <f t="shared" si="15"/>
        <v>223.58358358358359</v>
      </c>
      <c r="O14" s="10">
        <f t="shared" si="16"/>
        <v>43.87827827827828</v>
      </c>
      <c r="P14" s="10" t="s">
        <v>1922</v>
      </c>
      <c r="Q14" s="93">
        <f t="shared" si="5"/>
        <v>49.0625</v>
      </c>
      <c r="R14" s="93">
        <f t="shared" si="6"/>
        <v>0.8943343343343344</v>
      </c>
      <c r="S14" s="77">
        <v>43.87827827827828</v>
      </c>
      <c r="T14" s="22">
        <v>1</v>
      </c>
      <c r="U14" t="s">
        <v>76</v>
      </c>
    </row>
    <row r="15" spans="1:22" x14ac:dyDescent="0.55000000000000004">
      <c r="A15" t="s">
        <v>2019</v>
      </c>
      <c r="B15" s="19">
        <v>6</v>
      </c>
      <c r="C15" s="19">
        <v>2</v>
      </c>
      <c r="D15" t="s">
        <v>74</v>
      </c>
      <c r="E15" s="32">
        <v>47.666166666666669</v>
      </c>
      <c r="F15" s="32">
        <v>-141.49850000000001</v>
      </c>
      <c r="G15" s="3">
        <v>43519</v>
      </c>
      <c r="H15" s="5">
        <v>0.25</v>
      </c>
      <c r="I15" s="19">
        <v>4200</v>
      </c>
      <c r="J15" s="19">
        <v>250</v>
      </c>
      <c r="K15">
        <v>462264</v>
      </c>
      <c r="L15">
        <v>470276</v>
      </c>
      <c r="M15" s="9">
        <f t="shared" si="14"/>
        <v>8012</v>
      </c>
      <c r="N15" s="16">
        <f t="shared" si="15"/>
        <v>215.30669130669131</v>
      </c>
      <c r="O15" s="10">
        <f t="shared" si="16"/>
        <v>42.25393816893817</v>
      </c>
      <c r="P15" s="10" t="s">
        <v>1922</v>
      </c>
      <c r="Q15" s="93">
        <f t="shared" si="5"/>
        <v>49.0625</v>
      </c>
      <c r="R15" s="93">
        <f t="shared" si="6"/>
        <v>0.86122676522676522</v>
      </c>
      <c r="S15" s="77">
        <v>42.25393816893817</v>
      </c>
      <c r="T15" s="22">
        <v>1</v>
      </c>
      <c r="U15" t="s">
        <v>183</v>
      </c>
    </row>
    <row r="16" spans="1:22" x14ac:dyDescent="0.55000000000000004">
      <c r="A16" t="s">
        <v>2019</v>
      </c>
      <c r="B16" s="19">
        <v>7</v>
      </c>
      <c r="C16" s="19">
        <v>1</v>
      </c>
      <c r="D16" t="s">
        <v>74</v>
      </c>
      <c r="E16" s="32">
        <v>47.666666666666664</v>
      </c>
      <c r="F16" s="32">
        <v>-143</v>
      </c>
      <c r="G16" s="3">
        <v>43519</v>
      </c>
      <c r="H16" s="5">
        <v>0.63888888888888895</v>
      </c>
      <c r="I16" s="19">
        <v>4200</v>
      </c>
      <c r="J16" s="19">
        <v>250</v>
      </c>
      <c r="K16">
        <v>468580</v>
      </c>
      <c r="L16">
        <v>476893</v>
      </c>
      <c r="M16" s="9">
        <f t="shared" si="14"/>
        <v>8313</v>
      </c>
      <c r="N16" s="16">
        <f t="shared" si="15"/>
        <v>223.39547239547238</v>
      </c>
      <c r="O16" s="10">
        <f t="shared" si="16"/>
        <v>43.841361457611455</v>
      </c>
      <c r="P16" s="10" t="s">
        <v>1922</v>
      </c>
      <c r="Q16" s="93">
        <f t="shared" si="5"/>
        <v>49.0625</v>
      </c>
      <c r="R16" s="93">
        <f t="shared" si="6"/>
        <v>0.89358188958188955</v>
      </c>
      <c r="S16" s="77">
        <v>43.841361457611455</v>
      </c>
      <c r="T16" s="22">
        <v>0.5</v>
      </c>
      <c r="U16" t="s">
        <v>76</v>
      </c>
    </row>
    <row r="17" spans="1:22" x14ac:dyDescent="0.55000000000000004">
      <c r="A17" t="s">
        <v>2019</v>
      </c>
      <c r="B17" s="19">
        <v>7</v>
      </c>
      <c r="C17" s="19">
        <v>1</v>
      </c>
      <c r="D17" t="s">
        <v>74</v>
      </c>
      <c r="E17" s="32">
        <v>47.666666666666664</v>
      </c>
      <c r="F17" s="32">
        <v>-143</v>
      </c>
      <c r="G17" s="3">
        <v>43519</v>
      </c>
      <c r="H17" s="5">
        <v>0.63888888888888895</v>
      </c>
      <c r="I17" s="19">
        <v>4200</v>
      </c>
      <c r="J17" s="19">
        <v>250</v>
      </c>
      <c r="K17">
        <v>468580</v>
      </c>
      <c r="L17">
        <v>476893</v>
      </c>
      <c r="M17" s="9">
        <f t="shared" ref="M17" si="17">(L17-K17)</f>
        <v>8313</v>
      </c>
      <c r="N17" s="16">
        <f t="shared" ref="N17" si="18">SUM((M17*26873)/999999)</f>
        <v>223.39547239547238</v>
      </c>
      <c r="O17" s="10">
        <f t="shared" ref="O17" si="19">SUM(3.14*N17*0.25)/4</f>
        <v>43.841361457611455</v>
      </c>
      <c r="P17" s="10" t="s">
        <v>1922</v>
      </c>
      <c r="Q17" s="93">
        <f t="shared" si="5"/>
        <v>49.0625</v>
      </c>
      <c r="R17" s="93">
        <f t="shared" si="6"/>
        <v>0.89358188958188955</v>
      </c>
      <c r="S17" s="77">
        <v>43.841361457611455</v>
      </c>
      <c r="T17" s="22">
        <v>0.5</v>
      </c>
      <c r="U17" t="s">
        <v>164</v>
      </c>
    </row>
    <row r="18" spans="1:22" x14ac:dyDescent="0.55000000000000004">
      <c r="A18" t="s">
        <v>2019</v>
      </c>
      <c r="B18" s="19">
        <v>7</v>
      </c>
      <c r="C18" s="19">
        <v>2</v>
      </c>
      <c r="D18" t="s">
        <v>74</v>
      </c>
      <c r="E18" s="32">
        <v>47.666666666666664</v>
      </c>
      <c r="F18" s="32">
        <v>-143</v>
      </c>
      <c r="G18" s="3">
        <v>43519</v>
      </c>
      <c r="H18" s="5">
        <v>0.63888888888888895</v>
      </c>
      <c r="I18" s="19">
        <v>4200</v>
      </c>
      <c r="J18" s="19">
        <v>250</v>
      </c>
      <c r="K18">
        <v>470276</v>
      </c>
      <c r="L18">
        <v>477296</v>
      </c>
      <c r="M18" s="9">
        <f t="shared" ref="M18:M35" si="20">(L18-K18)</f>
        <v>7020</v>
      </c>
      <c r="N18" s="16">
        <f t="shared" ref="N18:N35" si="21">SUM((M18*26873)/999999)</f>
        <v>188.64864864864865</v>
      </c>
      <c r="O18" s="10">
        <f t="shared" ref="O18:O35" si="22">SUM(3.14*N18*0.25)/4</f>
        <v>37.0222972972973</v>
      </c>
      <c r="P18" s="10" t="s">
        <v>1922</v>
      </c>
      <c r="Q18" s="93">
        <f t="shared" si="5"/>
        <v>49.0625</v>
      </c>
      <c r="R18" s="93">
        <f t="shared" si="6"/>
        <v>0.75459459459459466</v>
      </c>
      <c r="S18" s="77">
        <v>37.0222972972973</v>
      </c>
      <c r="T18" s="22">
        <v>1</v>
      </c>
      <c r="U18" t="s">
        <v>183</v>
      </c>
    </row>
    <row r="19" spans="1:22" x14ac:dyDescent="0.55000000000000004">
      <c r="A19" t="s">
        <v>2019</v>
      </c>
      <c r="B19" s="19">
        <v>8</v>
      </c>
      <c r="C19" s="19">
        <v>1</v>
      </c>
      <c r="D19" t="s">
        <v>74</v>
      </c>
      <c r="E19" s="32">
        <v>47.670166666666667</v>
      </c>
      <c r="F19" s="32">
        <v>-144.49549999999999</v>
      </c>
      <c r="G19" s="3">
        <v>43519</v>
      </c>
      <c r="H19" s="5">
        <v>0.98958333333333337</v>
      </c>
      <c r="I19" s="19">
        <v>4500</v>
      </c>
      <c r="J19" s="19">
        <v>250</v>
      </c>
      <c r="K19">
        <v>476894</v>
      </c>
      <c r="L19">
        <v>485808</v>
      </c>
      <c r="M19" s="9">
        <f t="shared" si="20"/>
        <v>8914</v>
      </c>
      <c r="N19" s="16">
        <f t="shared" si="21"/>
        <v>239.54616154616156</v>
      </c>
      <c r="O19" s="10">
        <f t="shared" si="22"/>
        <v>47.010934203434211</v>
      </c>
      <c r="P19" s="10" t="s">
        <v>1922</v>
      </c>
      <c r="Q19" s="93">
        <f t="shared" si="5"/>
        <v>49.0625</v>
      </c>
      <c r="R19" s="93">
        <f t="shared" si="6"/>
        <v>0.95818464618464638</v>
      </c>
      <c r="S19" s="77">
        <v>47.010934203434211</v>
      </c>
      <c r="T19" s="22">
        <v>1</v>
      </c>
      <c r="U19" t="s">
        <v>76</v>
      </c>
    </row>
    <row r="20" spans="1:22" x14ac:dyDescent="0.55000000000000004">
      <c r="A20" t="s">
        <v>2019</v>
      </c>
      <c r="B20" s="19">
        <v>8</v>
      </c>
      <c r="C20" s="19">
        <v>2</v>
      </c>
      <c r="D20" t="s">
        <v>74</v>
      </c>
      <c r="E20" s="32">
        <v>47.670166666666667</v>
      </c>
      <c r="F20" s="32">
        <v>-144.49549999999999</v>
      </c>
      <c r="G20" s="3">
        <v>43519</v>
      </c>
      <c r="H20" s="5">
        <v>0.98958333333333337</v>
      </c>
      <c r="I20" s="19">
        <v>4500</v>
      </c>
      <c r="J20" s="19">
        <v>250</v>
      </c>
      <c r="K20">
        <v>477303</v>
      </c>
      <c r="L20">
        <v>485193</v>
      </c>
      <c r="M20" s="9">
        <f t="shared" si="20"/>
        <v>7890</v>
      </c>
      <c r="N20" s="16">
        <f t="shared" si="21"/>
        <v>212.02818202818202</v>
      </c>
      <c r="O20" s="10">
        <f t="shared" si="22"/>
        <v>41.61053072303072</v>
      </c>
      <c r="P20" s="10" t="s">
        <v>1922</v>
      </c>
      <c r="Q20" s="93">
        <f t="shared" si="5"/>
        <v>49.0625</v>
      </c>
      <c r="R20" s="93">
        <f t="shared" si="6"/>
        <v>0.84811272811272809</v>
      </c>
      <c r="S20" s="77">
        <v>41.61053072303072</v>
      </c>
      <c r="T20" s="22">
        <v>1</v>
      </c>
      <c r="U20" t="s">
        <v>183</v>
      </c>
    </row>
    <row r="21" spans="1:22" x14ac:dyDescent="0.55000000000000004">
      <c r="A21" t="s">
        <v>2019</v>
      </c>
      <c r="B21" s="19">
        <v>9</v>
      </c>
      <c r="C21" s="19">
        <v>1</v>
      </c>
      <c r="D21" t="s">
        <v>74</v>
      </c>
      <c r="E21" s="32">
        <v>47.666166666666669</v>
      </c>
      <c r="F21" s="32">
        <v>-145.86566666666667</v>
      </c>
      <c r="G21" s="3">
        <v>43520</v>
      </c>
      <c r="H21" s="5">
        <v>0.34375</v>
      </c>
      <c r="I21" s="19">
        <v>4500</v>
      </c>
      <c r="J21" s="19">
        <v>250</v>
      </c>
      <c r="K21">
        <v>485803</v>
      </c>
      <c r="L21">
        <v>494882</v>
      </c>
      <c r="M21" s="9">
        <f t="shared" si="20"/>
        <v>9079</v>
      </c>
      <c r="N21" s="16">
        <f t="shared" si="21"/>
        <v>243.98021098021098</v>
      </c>
      <c r="O21" s="10">
        <f t="shared" si="22"/>
        <v>47.881116404866404</v>
      </c>
      <c r="P21" s="10" t="s">
        <v>1922</v>
      </c>
      <c r="Q21" s="93">
        <f t="shared" si="5"/>
        <v>49.0625</v>
      </c>
      <c r="R21" s="93">
        <f t="shared" si="6"/>
        <v>0.97592084392084388</v>
      </c>
      <c r="S21" s="77">
        <v>47.881116404866404</v>
      </c>
      <c r="T21" s="22">
        <v>1</v>
      </c>
      <c r="U21" t="s">
        <v>76</v>
      </c>
    </row>
    <row r="22" spans="1:22" x14ac:dyDescent="0.55000000000000004">
      <c r="A22" t="s">
        <v>2019</v>
      </c>
      <c r="B22" s="19">
        <v>9</v>
      </c>
      <c r="C22" s="19">
        <v>2</v>
      </c>
      <c r="D22" t="s">
        <v>74</v>
      </c>
      <c r="E22" s="32">
        <v>47.666166666666669</v>
      </c>
      <c r="F22" s="32">
        <v>-145.86566666666667</v>
      </c>
      <c r="G22" s="3">
        <v>43520</v>
      </c>
      <c r="H22" s="5">
        <v>0.34375</v>
      </c>
      <c r="I22" s="19">
        <v>4500</v>
      </c>
      <c r="J22" s="19">
        <v>250</v>
      </c>
      <c r="K22">
        <v>485199</v>
      </c>
      <c r="L22">
        <v>495154</v>
      </c>
      <c r="M22" s="9">
        <f t="shared" si="20"/>
        <v>9955</v>
      </c>
      <c r="N22" s="16">
        <f t="shared" si="21"/>
        <v>267.5209825209825</v>
      </c>
      <c r="O22" s="10">
        <f t="shared" si="22"/>
        <v>52.50099281974282</v>
      </c>
      <c r="P22" s="10" t="s">
        <v>1922</v>
      </c>
      <c r="Q22" s="93">
        <f t="shared" si="5"/>
        <v>49.0625</v>
      </c>
      <c r="R22" s="93">
        <f t="shared" si="6"/>
        <v>1.07008393008393</v>
      </c>
      <c r="S22" s="77">
        <v>52.50099281974282</v>
      </c>
      <c r="T22" s="22">
        <v>1</v>
      </c>
      <c r="U22" t="s">
        <v>183</v>
      </c>
    </row>
    <row r="23" spans="1:22" x14ac:dyDescent="0.55000000000000004">
      <c r="A23" t="s">
        <v>2019</v>
      </c>
      <c r="B23" s="19">
        <v>10</v>
      </c>
      <c r="C23" s="19">
        <v>1</v>
      </c>
      <c r="D23" t="s">
        <v>74</v>
      </c>
      <c r="E23" s="32">
        <v>47.666666666666664</v>
      </c>
      <c r="F23" s="32">
        <v>-147.5</v>
      </c>
      <c r="G23" s="3">
        <v>43520</v>
      </c>
      <c r="H23" s="5">
        <v>0.70138888888888884</v>
      </c>
      <c r="I23" s="19">
        <v>4600</v>
      </c>
      <c r="J23" s="19">
        <v>250</v>
      </c>
      <c r="K23">
        <v>494875</v>
      </c>
      <c r="L23">
        <v>503238</v>
      </c>
      <c r="M23" s="9">
        <f t="shared" si="20"/>
        <v>8363</v>
      </c>
      <c r="N23" s="16">
        <f t="shared" si="21"/>
        <v>224.73912373912373</v>
      </c>
      <c r="O23" s="10">
        <f t="shared" si="22"/>
        <v>44.105053033803031</v>
      </c>
      <c r="P23" s="10" t="s">
        <v>1922</v>
      </c>
      <c r="Q23" s="93">
        <f t="shared" si="5"/>
        <v>49.0625</v>
      </c>
      <c r="R23" s="93">
        <f t="shared" si="6"/>
        <v>0.89895649495649488</v>
      </c>
      <c r="S23" s="77">
        <v>44.105053033803031</v>
      </c>
      <c r="T23" s="22">
        <v>1</v>
      </c>
      <c r="U23" t="s">
        <v>76</v>
      </c>
      <c r="V23" t="s">
        <v>1293</v>
      </c>
    </row>
    <row r="24" spans="1:22" x14ac:dyDescent="0.55000000000000004">
      <c r="A24" t="s">
        <v>2019</v>
      </c>
      <c r="B24" s="19">
        <v>10</v>
      </c>
      <c r="C24" s="19">
        <v>2</v>
      </c>
      <c r="D24" t="s">
        <v>74</v>
      </c>
      <c r="E24" s="32">
        <v>47.666666666666664</v>
      </c>
      <c r="F24" s="32">
        <v>-147.5</v>
      </c>
      <c r="G24" s="3">
        <v>43520</v>
      </c>
      <c r="H24" s="5">
        <v>0.70138888888888884</v>
      </c>
      <c r="I24" s="19">
        <v>4600</v>
      </c>
      <c r="J24" s="19">
        <v>250</v>
      </c>
      <c r="K24">
        <v>493159</v>
      </c>
      <c r="L24">
        <v>500537</v>
      </c>
      <c r="M24" s="9">
        <f t="shared" si="20"/>
        <v>7378</v>
      </c>
      <c r="N24" s="16">
        <f t="shared" si="21"/>
        <v>198.26919226919227</v>
      </c>
      <c r="O24" s="10">
        <f t="shared" si="22"/>
        <v>38.910328982828986</v>
      </c>
      <c r="P24" s="10" t="s">
        <v>1922</v>
      </c>
      <c r="Q24" s="93">
        <f t="shared" si="5"/>
        <v>49.0625</v>
      </c>
      <c r="R24" s="93">
        <f t="shared" si="6"/>
        <v>0.79307676907676916</v>
      </c>
      <c r="S24" s="77">
        <v>38.910328982828986</v>
      </c>
      <c r="T24" s="22">
        <v>1</v>
      </c>
      <c r="U24" t="s">
        <v>183</v>
      </c>
    </row>
    <row r="25" spans="1:22" x14ac:dyDescent="0.55000000000000004">
      <c r="A25" t="s">
        <v>2019</v>
      </c>
      <c r="B25" s="19">
        <v>11</v>
      </c>
      <c r="C25" s="19">
        <v>1</v>
      </c>
      <c r="D25" t="s">
        <v>74</v>
      </c>
      <c r="E25" s="32">
        <v>48.667499999999997</v>
      </c>
      <c r="F25" s="32">
        <v>-147.50066666666666</v>
      </c>
      <c r="G25" s="3">
        <v>43521</v>
      </c>
      <c r="H25" s="5">
        <v>8.6805555555555566E-2</v>
      </c>
      <c r="I25" s="19">
        <v>4700</v>
      </c>
      <c r="J25" s="19">
        <v>250</v>
      </c>
      <c r="K25">
        <v>503241</v>
      </c>
      <c r="L25">
        <v>511891</v>
      </c>
      <c r="M25" s="9">
        <f t="shared" si="20"/>
        <v>8650</v>
      </c>
      <c r="N25" s="16">
        <f t="shared" si="21"/>
        <v>232.45168245168244</v>
      </c>
      <c r="O25" s="10">
        <f t="shared" si="22"/>
        <v>45.618642681142681</v>
      </c>
      <c r="P25" s="10" t="s">
        <v>1922</v>
      </c>
      <c r="Q25" s="93">
        <f t="shared" si="5"/>
        <v>49.0625</v>
      </c>
      <c r="R25" s="93">
        <f t="shared" si="6"/>
        <v>0.92980672980672985</v>
      </c>
      <c r="S25" s="77">
        <v>45.618642681142681</v>
      </c>
      <c r="T25" s="22">
        <v>1</v>
      </c>
      <c r="U25" t="s">
        <v>76</v>
      </c>
      <c r="V25" t="s">
        <v>1294</v>
      </c>
    </row>
    <row r="26" spans="1:22" x14ac:dyDescent="0.55000000000000004">
      <c r="A26" t="s">
        <v>2019</v>
      </c>
      <c r="B26" s="19">
        <v>11</v>
      </c>
      <c r="C26" s="19">
        <v>2</v>
      </c>
      <c r="D26" t="s">
        <v>74</v>
      </c>
      <c r="E26" s="32">
        <v>48.667499999999997</v>
      </c>
      <c r="F26" s="32">
        <v>-147.50066666666666</v>
      </c>
      <c r="G26" s="3">
        <v>43521</v>
      </c>
      <c r="H26" s="5">
        <v>8.6805555555555566E-2</v>
      </c>
      <c r="I26" s="19">
        <v>4700</v>
      </c>
      <c r="J26" s="19">
        <v>250</v>
      </c>
      <c r="K26">
        <v>500544</v>
      </c>
      <c r="L26">
        <v>507523</v>
      </c>
      <c r="M26" s="9">
        <f t="shared" si="20"/>
        <v>6979</v>
      </c>
      <c r="N26" s="16">
        <f t="shared" si="21"/>
        <v>187.54685454685455</v>
      </c>
      <c r="O26" s="10">
        <f t="shared" si="22"/>
        <v>36.806070204820209</v>
      </c>
      <c r="P26" s="10" t="s">
        <v>1922</v>
      </c>
      <c r="Q26" s="93">
        <f t="shared" si="5"/>
        <v>49.0625</v>
      </c>
      <c r="R26" s="93">
        <f t="shared" si="6"/>
        <v>0.7501874181874183</v>
      </c>
      <c r="S26" s="77">
        <v>36.806070204820209</v>
      </c>
      <c r="T26" s="22">
        <v>1</v>
      </c>
      <c r="U26" t="s">
        <v>183</v>
      </c>
      <c r="V26" t="s">
        <v>441</v>
      </c>
    </row>
    <row r="27" spans="1:22" x14ac:dyDescent="0.55000000000000004">
      <c r="A27" t="s">
        <v>2019</v>
      </c>
      <c r="B27" s="19">
        <v>12</v>
      </c>
      <c r="C27" s="19">
        <v>1</v>
      </c>
      <c r="D27" t="s">
        <v>74</v>
      </c>
      <c r="E27" s="32">
        <v>49.666666666666664</v>
      </c>
      <c r="F27" s="32">
        <v>-147.5</v>
      </c>
      <c r="G27" s="3">
        <v>43521</v>
      </c>
      <c r="H27" s="5">
        <v>0.46875</v>
      </c>
      <c r="I27" s="19">
        <v>4800</v>
      </c>
      <c r="J27" s="19">
        <v>250</v>
      </c>
      <c r="K27" s="43">
        <v>511889</v>
      </c>
      <c r="L27" s="43">
        <v>513641</v>
      </c>
      <c r="M27" s="74">
        <f t="shared" si="20"/>
        <v>1752</v>
      </c>
      <c r="N27" s="75">
        <f t="shared" si="21"/>
        <v>47.081543081543082</v>
      </c>
      <c r="O27" s="33">
        <f t="shared" si="22"/>
        <v>9.2397528297528293</v>
      </c>
      <c r="P27" s="33" t="s">
        <v>1925</v>
      </c>
      <c r="Q27" s="94">
        <f t="shared" si="5"/>
        <v>49.0625</v>
      </c>
      <c r="R27" s="94">
        <f t="shared" si="6"/>
        <v>0.18832617232617233</v>
      </c>
      <c r="S27" s="77">
        <v>49.0625</v>
      </c>
      <c r="T27" s="22">
        <v>1</v>
      </c>
      <c r="U27" t="s">
        <v>76</v>
      </c>
    </row>
    <row r="28" spans="1:22" x14ac:dyDescent="0.55000000000000004">
      <c r="A28" t="s">
        <v>2019</v>
      </c>
      <c r="B28" s="19">
        <v>12</v>
      </c>
      <c r="C28" s="19">
        <v>2</v>
      </c>
      <c r="D28" t="s">
        <v>74</v>
      </c>
      <c r="E28" s="32">
        <v>49.666666666666664</v>
      </c>
      <c r="F28" s="32">
        <v>-147.5</v>
      </c>
      <c r="G28" s="3">
        <v>43521</v>
      </c>
      <c r="H28" s="5">
        <v>0.46875</v>
      </c>
      <c r="I28" s="19">
        <v>4800</v>
      </c>
      <c r="J28" s="19">
        <v>250</v>
      </c>
      <c r="K28">
        <v>507514</v>
      </c>
      <c r="L28">
        <v>519912</v>
      </c>
      <c r="M28" s="9">
        <f t="shared" si="20"/>
        <v>12398</v>
      </c>
      <c r="N28" s="16">
        <f t="shared" si="21"/>
        <v>333.17178717178717</v>
      </c>
      <c r="O28" s="10">
        <f t="shared" si="22"/>
        <v>65.384963232463235</v>
      </c>
      <c r="P28" s="10" t="s">
        <v>1922</v>
      </c>
      <c r="Q28" s="93">
        <f t="shared" si="5"/>
        <v>49.0625</v>
      </c>
      <c r="R28" s="93">
        <f t="shared" si="6"/>
        <v>1.3326871486871488</v>
      </c>
      <c r="S28" s="77">
        <v>65.384963232463235</v>
      </c>
      <c r="T28" s="22">
        <v>1</v>
      </c>
      <c r="U28" t="s">
        <v>183</v>
      </c>
    </row>
    <row r="29" spans="1:22" x14ac:dyDescent="0.55000000000000004">
      <c r="A29" t="s">
        <v>2019</v>
      </c>
      <c r="B29" s="19">
        <v>13</v>
      </c>
      <c r="C29" s="19">
        <v>1</v>
      </c>
      <c r="D29" t="s">
        <v>74</v>
      </c>
      <c r="E29" s="32">
        <v>50.666666666666664</v>
      </c>
      <c r="F29" s="32">
        <v>-147.5</v>
      </c>
      <c r="G29" s="3">
        <v>43521</v>
      </c>
      <c r="H29" s="5">
        <v>0.85833333333333339</v>
      </c>
      <c r="I29" s="19">
        <v>4800</v>
      </c>
      <c r="J29" s="19">
        <v>250</v>
      </c>
      <c r="K29" s="4">
        <v>513644</v>
      </c>
      <c r="L29" s="4">
        <v>522890</v>
      </c>
      <c r="M29" s="40">
        <f t="shared" si="20"/>
        <v>9246</v>
      </c>
      <c r="N29" s="41">
        <f t="shared" si="21"/>
        <v>248.46800646800648</v>
      </c>
      <c r="O29" s="34">
        <f t="shared" si="22"/>
        <v>48.761846269346272</v>
      </c>
      <c r="P29" s="10" t="s">
        <v>1922</v>
      </c>
      <c r="Q29" s="93">
        <f t="shared" si="5"/>
        <v>49.0625</v>
      </c>
      <c r="R29" s="93">
        <f t="shared" si="6"/>
        <v>0.99387202587202594</v>
      </c>
      <c r="S29" s="77">
        <v>48.761846269346272</v>
      </c>
      <c r="T29" s="22">
        <v>1</v>
      </c>
      <c r="U29" t="s">
        <v>76</v>
      </c>
      <c r="V29" t="s">
        <v>455</v>
      </c>
    </row>
    <row r="30" spans="1:22" x14ac:dyDescent="0.55000000000000004">
      <c r="A30" t="s">
        <v>2019</v>
      </c>
      <c r="B30" s="19">
        <v>13</v>
      </c>
      <c r="C30" s="19">
        <v>2</v>
      </c>
      <c r="D30" t="s">
        <v>74</v>
      </c>
      <c r="E30" s="32">
        <v>50.666666666666664</v>
      </c>
      <c r="F30" s="32">
        <v>-147.5</v>
      </c>
      <c r="G30" s="3">
        <v>43521</v>
      </c>
      <c r="H30" s="5">
        <v>0.85833333333333339</v>
      </c>
      <c r="I30" s="19">
        <v>4800</v>
      </c>
      <c r="J30" s="19">
        <v>250</v>
      </c>
      <c r="K30" s="43">
        <v>519912</v>
      </c>
      <c r="L30" s="43">
        <v>520224</v>
      </c>
      <c r="M30" s="74">
        <f t="shared" si="20"/>
        <v>312</v>
      </c>
      <c r="N30" s="75">
        <f t="shared" si="21"/>
        <v>8.3843843843843846</v>
      </c>
      <c r="O30" s="33">
        <f t="shared" si="22"/>
        <v>1.6454354354354355</v>
      </c>
      <c r="P30" s="33" t="s">
        <v>1925</v>
      </c>
      <c r="Q30" s="94">
        <f t="shared" si="5"/>
        <v>49.0625</v>
      </c>
      <c r="R30" s="94">
        <f t="shared" si="6"/>
        <v>3.3537537537537541E-2</v>
      </c>
      <c r="S30" s="77">
        <v>49.0625</v>
      </c>
      <c r="T30" s="22">
        <v>1</v>
      </c>
      <c r="U30" t="s">
        <v>183</v>
      </c>
    </row>
    <row r="31" spans="1:22" x14ac:dyDescent="0.55000000000000004">
      <c r="A31" t="s">
        <v>2019</v>
      </c>
      <c r="B31" s="19">
        <v>14</v>
      </c>
      <c r="C31" s="19">
        <v>1</v>
      </c>
      <c r="D31" t="s">
        <v>74</v>
      </c>
      <c r="E31" s="32">
        <v>51.665666666666667</v>
      </c>
      <c r="F31" s="32">
        <v>-147.50133333333332</v>
      </c>
      <c r="G31" s="3">
        <v>43522</v>
      </c>
      <c r="H31" s="5">
        <v>0.21875</v>
      </c>
      <c r="I31" s="19">
        <v>4200</v>
      </c>
      <c r="J31" s="19">
        <v>250</v>
      </c>
      <c r="K31" s="43">
        <v>522889</v>
      </c>
      <c r="L31" s="43">
        <v>525636</v>
      </c>
      <c r="M31" s="74">
        <f t="shared" si="20"/>
        <v>2747</v>
      </c>
      <c r="N31" s="75">
        <f t="shared" si="21"/>
        <v>73.820204820204822</v>
      </c>
      <c r="O31" s="33">
        <f t="shared" si="22"/>
        <v>14.487215195965197</v>
      </c>
      <c r="P31" s="33" t="s">
        <v>1925</v>
      </c>
      <c r="Q31" s="94">
        <f t="shared" si="5"/>
        <v>49.0625</v>
      </c>
      <c r="R31" s="94">
        <f t="shared" si="6"/>
        <v>0.29528081928081928</v>
      </c>
      <c r="S31" s="77">
        <v>49.0625</v>
      </c>
      <c r="T31" s="22">
        <v>1</v>
      </c>
      <c r="U31" t="s">
        <v>76</v>
      </c>
      <c r="V31" t="s">
        <v>470</v>
      </c>
    </row>
    <row r="32" spans="1:22" x14ac:dyDescent="0.55000000000000004">
      <c r="A32" t="s">
        <v>2019</v>
      </c>
      <c r="B32" s="19">
        <v>14</v>
      </c>
      <c r="C32" s="19">
        <v>2</v>
      </c>
      <c r="D32" t="s">
        <v>74</v>
      </c>
      <c r="E32" s="32">
        <v>51.665666666666667</v>
      </c>
      <c r="F32" s="32">
        <v>-147.50133333333332</v>
      </c>
      <c r="G32" s="3">
        <v>43522</v>
      </c>
      <c r="H32" s="5">
        <v>0.21875</v>
      </c>
      <c r="I32" s="19">
        <v>4200</v>
      </c>
      <c r="J32" s="19">
        <v>250</v>
      </c>
      <c r="K32">
        <v>520224</v>
      </c>
      <c r="L32">
        <v>528855</v>
      </c>
      <c r="M32" s="9">
        <f t="shared" si="20"/>
        <v>8631</v>
      </c>
      <c r="N32" s="16">
        <f t="shared" si="21"/>
        <v>231.94109494109495</v>
      </c>
      <c r="O32" s="34">
        <f t="shared" si="22"/>
        <v>45.518439882189888</v>
      </c>
      <c r="P32" s="10" t="s">
        <v>1922</v>
      </c>
      <c r="Q32" s="93">
        <f t="shared" si="5"/>
        <v>49.0625</v>
      </c>
      <c r="R32" s="93">
        <f t="shared" si="6"/>
        <v>0.92776437976437987</v>
      </c>
      <c r="S32" s="77">
        <v>45.518439882189888</v>
      </c>
      <c r="T32" s="22">
        <v>1</v>
      </c>
      <c r="U32" t="s">
        <v>183</v>
      </c>
    </row>
    <row r="33" spans="1:22" x14ac:dyDescent="0.55000000000000004">
      <c r="A33" t="s">
        <v>2019</v>
      </c>
      <c r="B33" s="19">
        <v>15</v>
      </c>
      <c r="C33" s="19">
        <v>1</v>
      </c>
      <c r="D33" t="s">
        <v>74</v>
      </c>
      <c r="E33" s="32">
        <v>52.666666666666664</v>
      </c>
      <c r="F33" s="32">
        <v>-147.5</v>
      </c>
      <c r="G33" s="3">
        <v>43522</v>
      </c>
      <c r="H33" s="5">
        <v>0.63888888888888895</v>
      </c>
      <c r="I33" s="19">
        <v>4200</v>
      </c>
      <c r="J33" s="19">
        <v>250</v>
      </c>
      <c r="K33">
        <v>525636</v>
      </c>
      <c r="L33">
        <v>532087</v>
      </c>
      <c r="M33" s="9">
        <f t="shared" si="20"/>
        <v>6451</v>
      </c>
      <c r="N33" s="16">
        <f t="shared" si="21"/>
        <v>173.35789635789635</v>
      </c>
      <c r="O33" s="34">
        <f t="shared" si="22"/>
        <v>34.021487160237157</v>
      </c>
      <c r="P33" s="10" t="s">
        <v>1922</v>
      </c>
      <c r="Q33" s="93">
        <f t="shared" si="5"/>
        <v>49.0625</v>
      </c>
      <c r="R33" s="93">
        <f t="shared" si="6"/>
        <v>0.69343158543158534</v>
      </c>
      <c r="S33" s="77">
        <v>34.021487160237157</v>
      </c>
      <c r="T33" s="22">
        <v>1</v>
      </c>
      <c r="U33" t="s">
        <v>76</v>
      </c>
    </row>
    <row r="34" spans="1:22" x14ac:dyDescent="0.55000000000000004">
      <c r="A34" t="s">
        <v>2019</v>
      </c>
      <c r="B34" s="19">
        <v>15</v>
      </c>
      <c r="C34" s="19">
        <v>2</v>
      </c>
      <c r="D34" t="s">
        <v>74</v>
      </c>
      <c r="E34" s="32">
        <v>52.666666666666664</v>
      </c>
      <c r="F34" s="32">
        <v>-147.5</v>
      </c>
      <c r="G34" s="3">
        <v>43522</v>
      </c>
      <c r="H34" s="5">
        <v>0.63888888888888895</v>
      </c>
      <c r="I34" s="19">
        <v>4200</v>
      </c>
      <c r="J34" s="19">
        <v>250</v>
      </c>
      <c r="K34">
        <v>528858</v>
      </c>
      <c r="L34" s="4">
        <v>538064</v>
      </c>
      <c r="M34" s="9">
        <f t="shared" si="20"/>
        <v>9206</v>
      </c>
      <c r="N34" s="16">
        <f t="shared" si="21"/>
        <v>247.39308539308539</v>
      </c>
      <c r="O34" s="34">
        <f t="shared" si="22"/>
        <v>48.550893008393011</v>
      </c>
      <c r="P34" s="10" t="s">
        <v>1922</v>
      </c>
      <c r="Q34" s="93">
        <f t="shared" si="5"/>
        <v>49.0625</v>
      </c>
      <c r="R34" s="93">
        <f t="shared" si="6"/>
        <v>0.98957234157234164</v>
      </c>
      <c r="S34" s="77">
        <v>48.550893008393011</v>
      </c>
      <c r="T34" s="22">
        <v>1</v>
      </c>
      <c r="U34" t="s">
        <v>183</v>
      </c>
    </row>
    <row r="35" spans="1:22" x14ac:dyDescent="0.55000000000000004">
      <c r="A35" t="s">
        <v>2019</v>
      </c>
      <c r="B35" s="19">
        <v>16</v>
      </c>
      <c r="C35" s="19">
        <v>1</v>
      </c>
      <c r="D35" t="s">
        <v>74</v>
      </c>
      <c r="E35" s="32">
        <v>53.666666666666664</v>
      </c>
      <c r="F35" s="32">
        <v>-147.5</v>
      </c>
      <c r="G35" s="3">
        <v>43522</v>
      </c>
      <c r="H35" s="5">
        <v>0.89236111111111116</v>
      </c>
      <c r="I35" s="19">
        <v>4200</v>
      </c>
      <c r="J35" s="19">
        <v>250</v>
      </c>
      <c r="K35">
        <v>532088</v>
      </c>
      <c r="L35" s="4">
        <v>538395</v>
      </c>
      <c r="M35" s="9">
        <f t="shared" si="20"/>
        <v>6307</v>
      </c>
      <c r="N35" s="16">
        <f t="shared" si="21"/>
        <v>169.48818048818049</v>
      </c>
      <c r="O35" s="34">
        <f t="shared" si="22"/>
        <v>33.262055420805424</v>
      </c>
      <c r="P35" s="10" t="s">
        <v>1922</v>
      </c>
      <c r="Q35" s="93">
        <f t="shared" si="5"/>
        <v>49.0625</v>
      </c>
      <c r="R35" s="93">
        <f t="shared" si="6"/>
        <v>0.67795272195272205</v>
      </c>
      <c r="S35" s="77">
        <v>33.262055420805424</v>
      </c>
      <c r="T35" s="22">
        <v>0.5</v>
      </c>
      <c r="U35" t="s">
        <v>76</v>
      </c>
    </row>
    <row r="36" spans="1:22" x14ac:dyDescent="0.55000000000000004">
      <c r="A36" t="s">
        <v>2019</v>
      </c>
      <c r="B36" s="19">
        <v>16</v>
      </c>
      <c r="C36" s="19">
        <v>1</v>
      </c>
      <c r="D36" t="s">
        <v>74</v>
      </c>
      <c r="E36" s="32">
        <v>53.666666666666664</v>
      </c>
      <c r="F36" s="32">
        <v>-147.5</v>
      </c>
      <c r="G36" s="3">
        <v>43522</v>
      </c>
      <c r="H36" s="5">
        <v>0.89236111111111116</v>
      </c>
      <c r="I36" s="19">
        <v>4200</v>
      </c>
      <c r="J36" s="19">
        <v>250</v>
      </c>
      <c r="K36">
        <v>532088</v>
      </c>
      <c r="L36" s="4">
        <v>538395</v>
      </c>
      <c r="M36" s="9">
        <f t="shared" ref="M36" si="23">(L36-K36)</f>
        <v>6307</v>
      </c>
      <c r="N36" s="16">
        <f t="shared" ref="N36" si="24">SUM((M36*26873)/999999)</f>
        <v>169.48818048818049</v>
      </c>
      <c r="O36" s="34">
        <f t="shared" ref="O36" si="25">SUM(3.14*N36*0.25)/4</f>
        <v>33.262055420805424</v>
      </c>
      <c r="P36" s="10" t="s">
        <v>1922</v>
      </c>
      <c r="Q36" s="93">
        <f t="shared" si="5"/>
        <v>49.0625</v>
      </c>
      <c r="R36" s="93">
        <f t="shared" si="6"/>
        <v>0.67795272195272205</v>
      </c>
      <c r="S36" s="77">
        <v>33.262055420805424</v>
      </c>
      <c r="T36" s="22">
        <v>0.5</v>
      </c>
      <c r="U36" t="s">
        <v>164</v>
      </c>
    </row>
    <row r="37" spans="1:22" x14ac:dyDescent="0.55000000000000004">
      <c r="A37" t="s">
        <v>2019</v>
      </c>
      <c r="B37" s="19">
        <v>16</v>
      </c>
      <c r="C37" s="19">
        <v>2</v>
      </c>
      <c r="D37" t="s">
        <v>74</v>
      </c>
      <c r="E37" s="32">
        <v>53.666666666666664</v>
      </c>
      <c r="F37" s="32">
        <v>-147.5</v>
      </c>
      <c r="G37" s="3">
        <v>43522</v>
      </c>
      <c r="H37" s="5">
        <v>0.89236111111111116</v>
      </c>
      <c r="I37" s="19">
        <v>4200</v>
      </c>
      <c r="J37" s="19">
        <v>250</v>
      </c>
      <c r="K37">
        <v>538064</v>
      </c>
      <c r="L37" s="4">
        <v>545967</v>
      </c>
      <c r="M37" s="9">
        <f t="shared" ref="M37:M105" si="26">(L37-K37)</f>
        <v>7903</v>
      </c>
      <c r="N37" s="16">
        <f t="shared" ref="N37:N105" si="27">SUM((M37*26873)/999999)</f>
        <v>212.37753137753137</v>
      </c>
      <c r="O37" s="34">
        <f t="shared" ref="O37:O105" si="28">SUM(3.14*N37*0.25)/4</f>
        <v>41.679090532840533</v>
      </c>
      <c r="P37" s="10" t="s">
        <v>1922</v>
      </c>
      <c r="Q37" s="93">
        <f t="shared" si="5"/>
        <v>49.0625</v>
      </c>
      <c r="R37" s="93">
        <f t="shared" si="6"/>
        <v>0.8495101255101255</v>
      </c>
      <c r="S37" s="77">
        <v>41.679090532840533</v>
      </c>
      <c r="T37" s="22">
        <v>1</v>
      </c>
      <c r="U37" t="s">
        <v>183</v>
      </c>
    </row>
    <row r="38" spans="1:22" x14ac:dyDescent="0.55000000000000004">
      <c r="A38" t="s">
        <v>2019</v>
      </c>
      <c r="B38" s="19">
        <v>17</v>
      </c>
      <c r="C38" s="19">
        <v>1</v>
      </c>
      <c r="D38" t="s">
        <v>74</v>
      </c>
      <c r="E38" s="32">
        <v>54.666666666666664</v>
      </c>
      <c r="F38" s="32">
        <v>-147.5</v>
      </c>
      <c r="G38" s="3">
        <v>43523</v>
      </c>
      <c r="H38" s="5">
        <v>0.23958333333333334</v>
      </c>
      <c r="I38" s="19">
        <v>3500</v>
      </c>
      <c r="J38" s="19">
        <v>250</v>
      </c>
      <c r="K38">
        <v>538832</v>
      </c>
      <c r="L38" s="4">
        <v>547192</v>
      </c>
      <c r="M38" s="9">
        <f t="shared" si="26"/>
        <v>8360</v>
      </c>
      <c r="N38" s="16">
        <f t="shared" si="27"/>
        <v>224.65850465850465</v>
      </c>
      <c r="O38" s="34">
        <f t="shared" si="28"/>
        <v>44.089231539231541</v>
      </c>
      <c r="P38" s="10" t="s">
        <v>1922</v>
      </c>
      <c r="Q38" s="93">
        <f t="shared" si="5"/>
        <v>49.0625</v>
      </c>
      <c r="R38" s="93">
        <f t="shared" si="6"/>
        <v>0.89863401863401871</v>
      </c>
      <c r="S38" s="77">
        <v>44.089231539231541</v>
      </c>
      <c r="T38" s="22">
        <v>1</v>
      </c>
      <c r="U38" t="s">
        <v>76</v>
      </c>
    </row>
    <row r="39" spans="1:22" x14ac:dyDescent="0.55000000000000004">
      <c r="A39" t="s">
        <v>2019</v>
      </c>
      <c r="B39" s="19">
        <v>17</v>
      </c>
      <c r="C39" s="19">
        <v>2</v>
      </c>
      <c r="D39" t="s">
        <v>74</v>
      </c>
      <c r="E39" s="32">
        <v>54.666666666666664</v>
      </c>
      <c r="F39" s="32">
        <v>-147.5</v>
      </c>
      <c r="G39" s="3">
        <v>43523</v>
      </c>
      <c r="H39" s="5">
        <v>0.23958333333333334</v>
      </c>
      <c r="I39" s="19">
        <v>3500</v>
      </c>
      <c r="J39" s="19">
        <v>250</v>
      </c>
      <c r="K39">
        <v>545974</v>
      </c>
      <c r="L39" s="4">
        <v>553219</v>
      </c>
      <c r="M39" s="9">
        <f t="shared" si="26"/>
        <v>7245</v>
      </c>
      <c r="N39" s="16">
        <f t="shared" si="27"/>
        <v>194.6950796950797</v>
      </c>
      <c r="O39" s="34">
        <f t="shared" si="28"/>
        <v>38.208909390159391</v>
      </c>
      <c r="P39" s="10" t="s">
        <v>1922</v>
      </c>
      <c r="Q39" s="93">
        <f t="shared" si="5"/>
        <v>49.0625</v>
      </c>
      <c r="R39" s="93">
        <f t="shared" si="6"/>
        <v>0.77878031878031884</v>
      </c>
      <c r="S39" s="77">
        <v>38.208909390159391</v>
      </c>
      <c r="T39" s="22">
        <v>1</v>
      </c>
      <c r="U39" t="s">
        <v>183</v>
      </c>
      <c r="V39" t="s">
        <v>541</v>
      </c>
    </row>
    <row r="40" spans="1:22" x14ac:dyDescent="0.55000000000000004">
      <c r="A40" t="s">
        <v>2019</v>
      </c>
      <c r="B40" s="19">
        <v>18</v>
      </c>
      <c r="C40" s="19">
        <v>1</v>
      </c>
      <c r="D40" t="s">
        <v>74</v>
      </c>
      <c r="E40" s="32">
        <v>55.668333333333337</v>
      </c>
      <c r="F40" s="32">
        <v>-147.49950000000001</v>
      </c>
      <c r="G40" s="3">
        <v>43523</v>
      </c>
      <c r="H40" s="5">
        <v>0.60416666666666663</v>
      </c>
      <c r="I40" s="19">
        <v>4150</v>
      </c>
      <c r="J40" s="19">
        <v>250</v>
      </c>
      <c r="K40">
        <v>547186</v>
      </c>
      <c r="L40" s="4">
        <v>555339</v>
      </c>
      <c r="M40" s="9">
        <f t="shared" si="26"/>
        <v>8153</v>
      </c>
      <c r="N40" s="16">
        <f t="shared" si="27"/>
        <v>219.09578809578809</v>
      </c>
      <c r="O40" s="34">
        <f t="shared" si="28"/>
        <v>42.997548413798413</v>
      </c>
      <c r="P40" s="10" t="s">
        <v>1922</v>
      </c>
      <c r="Q40" s="93">
        <f t="shared" si="5"/>
        <v>49.0625</v>
      </c>
      <c r="R40" s="93">
        <f t="shared" si="6"/>
        <v>0.87638315238315234</v>
      </c>
      <c r="S40" s="77">
        <v>42.997548413798413</v>
      </c>
      <c r="T40" s="22">
        <v>1</v>
      </c>
      <c r="U40" t="s">
        <v>76</v>
      </c>
    </row>
    <row r="41" spans="1:22" x14ac:dyDescent="0.55000000000000004">
      <c r="A41" t="s">
        <v>2019</v>
      </c>
      <c r="B41" s="19">
        <v>18</v>
      </c>
      <c r="C41" s="19">
        <v>2</v>
      </c>
      <c r="D41" t="s">
        <v>74</v>
      </c>
      <c r="E41" s="32">
        <v>55.668333333333337</v>
      </c>
      <c r="F41" s="32">
        <v>-147.49950000000001</v>
      </c>
      <c r="G41" s="3">
        <v>43523</v>
      </c>
      <c r="H41" s="5">
        <v>0.60416666666666663</v>
      </c>
      <c r="I41" s="19">
        <v>4150</v>
      </c>
      <c r="J41" s="19">
        <v>250</v>
      </c>
      <c r="K41">
        <v>553220</v>
      </c>
      <c r="L41" s="4">
        <v>559794</v>
      </c>
      <c r="M41" s="9">
        <f t="shared" si="26"/>
        <v>6574</v>
      </c>
      <c r="N41" s="16">
        <f t="shared" si="27"/>
        <v>176.66327866327867</v>
      </c>
      <c r="O41" s="34">
        <f t="shared" si="28"/>
        <v>34.670168437668444</v>
      </c>
      <c r="P41" s="10" t="s">
        <v>1922</v>
      </c>
      <c r="Q41" s="93">
        <f t="shared" si="5"/>
        <v>49.0625</v>
      </c>
      <c r="R41" s="93">
        <f t="shared" si="6"/>
        <v>0.70665311465311476</v>
      </c>
      <c r="S41" s="77">
        <v>34.670168437668444</v>
      </c>
      <c r="T41" s="22">
        <v>1</v>
      </c>
      <c r="U41" t="s">
        <v>183</v>
      </c>
    </row>
    <row r="42" spans="1:22" x14ac:dyDescent="0.55000000000000004">
      <c r="A42" t="s">
        <v>2019</v>
      </c>
      <c r="B42" s="19">
        <v>19</v>
      </c>
      <c r="C42" s="19">
        <v>1</v>
      </c>
      <c r="D42" t="s">
        <v>74</v>
      </c>
      <c r="E42" s="32">
        <v>56.666666666666664</v>
      </c>
      <c r="F42" s="32">
        <v>-147.5</v>
      </c>
      <c r="G42" s="3">
        <v>43523</v>
      </c>
      <c r="H42" s="5">
        <v>0.93541666666666667</v>
      </c>
      <c r="I42" s="19">
        <v>4000</v>
      </c>
      <c r="J42" s="19">
        <v>250</v>
      </c>
      <c r="K42">
        <v>555340</v>
      </c>
      <c r="L42" s="4">
        <v>563114</v>
      </c>
      <c r="M42" s="9">
        <f t="shared" si="26"/>
        <v>7774</v>
      </c>
      <c r="N42" s="16">
        <f t="shared" si="27"/>
        <v>208.9109109109109</v>
      </c>
      <c r="O42" s="34">
        <f t="shared" si="28"/>
        <v>40.998766266266266</v>
      </c>
      <c r="P42" s="10" t="s">
        <v>1922</v>
      </c>
      <c r="Q42" s="93">
        <f t="shared" si="5"/>
        <v>49.0625</v>
      </c>
      <c r="R42" s="93">
        <f t="shared" si="6"/>
        <v>0.83564364364364363</v>
      </c>
      <c r="S42" s="77">
        <v>40.998766266266266</v>
      </c>
      <c r="T42" s="22">
        <v>1</v>
      </c>
      <c r="U42" t="s">
        <v>76</v>
      </c>
      <c r="V42" t="s">
        <v>656</v>
      </c>
    </row>
    <row r="43" spans="1:22" x14ac:dyDescent="0.55000000000000004">
      <c r="A43" t="s">
        <v>2019</v>
      </c>
      <c r="B43" s="19">
        <v>19</v>
      </c>
      <c r="C43" s="19">
        <v>2</v>
      </c>
      <c r="D43" t="s">
        <v>74</v>
      </c>
      <c r="E43" s="32">
        <v>56.666666666666664</v>
      </c>
      <c r="F43" s="32">
        <v>-147.5</v>
      </c>
      <c r="G43" s="3">
        <v>43523</v>
      </c>
      <c r="H43" s="5">
        <v>0.93541666666666667</v>
      </c>
      <c r="I43" s="19">
        <v>4000</v>
      </c>
      <c r="J43" s="19">
        <v>250</v>
      </c>
      <c r="K43">
        <v>559793</v>
      </c>
      <c r="L43" s="4">
        <v>565996</v>
      </c>
      <c r="M43" s="9">
        <f t="shared" si="26"/>
        <v>6203</v>
      </c>
      <c r="N43" s="16">
        <f t="shared" si="27"/>
        <v>166.69338569338569</v>
      </c>
      <c r="O43" s="34">
        <f t="shared" si="28"/>
        <v>32.713576942326945</v>
      </c>
      <c r="P43" s="10" t="s">
        <v>1922</v>
      </c>
      <c r="Q43" s="93">
        <f t="shared" si="5"/>
        <v>49.0625</v>
      </c>
      <c r="R43" s="93">
        <f t="shared" si="6"/>
        <v>0.66677354277354284</v>
      </c>
      <c r="S43" s="77">
        <v>32.713576942326945</v>
      </c>
      <c r="T43" s="22">
        <v>1</v>
      </c>
      <c r="U43" t="s">
        <v>183</v>
      </c>
    </row>
    <row r="44" spans="1:22" x14ac:dyDescent="0.55000000000000004">
      <c r="A44" t="s">
        <v>2019</v>
      </c>
      <c r="B44" s="19">
        <v>20</v>
      </c>
      <c r="C44" s="19">
        <v>1</v>
      </c>
      <c r="D44" t="s">
        <v>74</v>
      </c>
      <c r="E44" s="32">
        <v>56.667333333333332</v>
      </c>
      <c r="F44" s="32">
        <v>-146</v>
      </c>
      <c r="G44" s="3">
        <v>43524</v>
      </c>
      <c r="H44" s="5">
        <v>0.26041666666666669</v>
      </c>
      <c r="I44" s="19">
        <v>4000</v>
      </c>
      <c r="J44" s="19">
        <v>250</v>
      </c>
      <c r="K44">
        <v>563106</v>
      </c>
      <c r="L44" s="4">
        <v>572325</v>
      </c>
      <c r="M44" s="9">
        <f t="shared" si="26"/>
        <v>9219</v>
      </c>
      <c r="N44" s="16">
        <f t="shared" si="27"/>
        <v>247.74243474243474</v>
      </c>
      <c r="O44" s="34">
        <f t="shared" si="28"/>
        <v>48.619452818202817</v>
      </c>
      <c r="P44" s="10" t="s">
        <v>1922</v>
      </c>
      <c r="Q44" s="93">
        <f t="shared" si="5"/>
        <v>49.0625</v>
      </c>
      <c r="R44" s="93">
        <f t="shared" si="6"/>
        <v>0.99096973896973894</v>
      </c>
      <c r="S44" s="77">
        <v>48.619452818202817</v>
      </c>
      <c r="T44" s="22">
        <v>1</v>
      </c>
      <c r="U44" t="s">
        <v>76</v>
      </c>
    </row>
    <row r="45" spans="1:22" x14ac:dyDescent="0.55000000000000004">
      <c r="A45" t="s">
        <v>2019</v>
      </c>
      <c r="B45" s="19">
        <v>20</v>
      </c>
      <c r="C45" s="19">
        <v>2</v>
      </c>
      <c r="D45" t="s">
        <v>74</v>
      </c>
      <c r="E45" s="32">
        <v>56.667333333333332</v>
      </c>
      <c r="F45" s="32">
        <v>-146</v>
      </c>
      <c r="G45" s="3">
        <v>43524</v>
      </c>
      <c r="H45" s="5">
        <v>0.26041666666666669</v>
      </c>
      <c r="I45" s="19">
        <v>4000</v>
      </c>
      <c r="J45" s="19">
        <v>250</v>
      </c>
      <c r="K45">
        <v>565995</v>
      </c>
      <c r="L45" s="4">
        <v>573461</v>
      </c>
      <c r="M45" s="9">
        <f t="shared" si="26"/>
        <v>7466</v>
      </c>
      <c r="N45" s="16">
        <f t="shared" si="27"/>
        <v>200.63401863401864</v>
      </c>
      <c r="O45" s="34">
        <f t="shared" si="28"/>
        <v>39.374426156926162</v>
      </c>
      <c r="P45" s="10" t="s">
        <v>1922</v>
      </c>
      <c r="Q45" s="93">
        <f t="shared" si="5"/>
        <v>49.0625</v>
      </c>
      <c r="R45" s="93">
        <f t="shared" si="6"/>
        <v>0.80253607453607467</v>
      </c>
      <c r="S45" s="77">
        <v>39.374426156926162</v>
      </c>
      <c r="T45" s="22">
        <v>1</v>
      </c>
      <c r="U45" t="s">
        <v>183</v>
      </c>
      <c r="V45" t="s">
        <v>684</v>
      </c>
    </row>
    <row r="46" spans="1:22" x14ac:dyDescent="0.55000000000000004">
      <c r="A46" t="s">
        <v>2019</v>
      </c>
      <c r="B46" s="19">
        <v>21</v>
      </c>
      <c r="C46" s="19">
        <v>1</v>
      </c>
      <c r="D46" t="s">
        <v>74</v>
      </c>
      <c r="E46" s="32">
        <v>56.666666666666664</v>
      </c>
      <c r="F46" s="32">
        <v>-144.5</v>
      </c>
      <c r="G46" s="3">
        <v>43524</v>
      </c>
      <c r="H46" s="5">
        <v>0.57638888888888895</v>
      </c>
      <c r="I46" s="19">
        <v>4000</v>
      </c>
      <c r="J46" s="19">
        <v>250</v>
      </c>
      <c r="K46">
        <v>572319</v>
      </c>
      <c r="L46" s="4">
        <v>581331</v>
      </c>
      <c r="M46" s="9">
        <f t="shared" si="26"/>
        <v>9012</v>
      </c>
      <c r="N46" s="16">
        <f t="shared" si="27"/>
        <v>242.17971817971818</v>
      </c>
      <c r="O46" s="34">
        <f t="shared" si="28"/>
        <v>47.527769692769695</v>
      </c>
      <c r="P46" s="10" t="s">
        <v>1922</v>
      </c>
      <c r="Q46" s="93">
        <f t="shared" si="5"/>
        <v>49.0625</v>
      </c>
      <c r="R46" s="93">
        <f t="shared" si="6"/>
        <v>0.9687188727188728</v>
      </c>
      <c r="S46" s="77">
        <v>47.527769692769695</v>
      </c>
      <c r="T46" s="22">
        <v>1</v>
      </c>
      <c r="U46" t="s">
        <v>76</v>
      </c>
    </row>
    <row r="47" spans="1:22" x14ac:dyDescent="0.55000000000000004">
      <c r="A47" t="s">
        <v>2019</v>
      </c>
      <c r="B47" s="19">
        <v>21</v>
      </c>
      <c r="C47" s="19">
        <v>2</v>
      </c>
      <c r="D47" t="s">
        <v>74</v>
      </c>
      <c r="E47" s="32">
        <v>56.666666666666664</v>
      </c>
      <c r="F47" s="32">
        <v>-144.5</v>
      </c>
      <c r="G47" s="3">
        <v>43524</v>
      </c>
      <c r="H47" s="5">
        <v>0.57638888888888895</v>
      </c>
      <c r="I47" s="19">
        <v>4000</v>
      </c>
      <c r="J47" s="19">
        <v>250</v>
      </c>
      <c r="K47">
        <v>573464</v>
      </c>
      <c r="L47" s="4">
        <v>580972</v>
      </c>
      <c r="M47" s="9">
        <f t="shared" si="26"/>
        <v>7508</v>
      </c>
      <c r="N47" s="16">
        <f t="shared" si="27"/>
        <v>201.76268576268575</v>
      </c>
      <c r="O47" s="34">
        <f t="shared" si="28"/>
        <v>39.595927080927076</v>
      </c>
      <c r="P47" s="10" t="s">
        <v>1922</v>
      </c>
      <c r="Q47" s="93">
        <f t="shared" si="5"/>
        <v>49.0625</v>
      </c>
      <c r="R47" s="93">
        <f t="shared" si="6"/>
        <v>0.80705074305074298</v>
      </c>
      <c r="S47" s="77">
        <v>39.595927080927076</v>
      </c>
      <c r="T47" s="22">
        <v>1</v>
      </c>
      <c r="U47" t="s">
        <v>183</v>
      </c>
    </row>
    <row r="48" spans="1:22" x14ac:dyDescent="0.55000000000000004">
      <c r="A48" t="s">
        <v>2019</v>
      </c>
      <c r="B48" s="19">
        <v>22</v>
      </c>
      <c r="C48" s="19">
        <v>1</v>
      </c>
      <c r="D48" t="s">
        <v>74</v>
      </c>
      <c r="E48" s="32">
        <v>56.666666666666664</v>
      </c>
      <c r="F48" s="32">
        <v>-143</v>
      </c>
      <c r="G48" s="3">
        <v>43524</v>
      </c>
      <c r="H48" s="5">
        <v>0.87847222222222221</v>
      </c>
      <c r="I48" s="19">
        <v>3800</v>
      </c>
      <c r="J48" s="19">
        <v>250</v>
      </c>
      <c r="K48">
        <v>581330</v>
      </c>
      <c r="L48" s="4">
        <v>590061</v>
      </c>
      <c r="M48" s="9">
        <f t="shared" si="26"/>
        <v>8731</v>
      </c>
      <c r="N48" s="16">
        <f t="shared" si="27"/>
        <v>234.62839762839764</v>
      </c>
      <c r="O48" s="34">
        <f t="shared" si="28"/>
        <v>46.04582303457304</v>
      </c>
      <c r="P48" s="10" t="s">
        <v>1922</v>
      </c>
      <c r="Q48" s="93">
        <f t="shared" si="5"/>
        <v>49.0625</v>
      </c>
      <c r="R48" s="93">
        <f t="shared" si="6"/>
        <v>0.93851359051359062</v>
      </c>
      <c r="S48" s="77">
        <v>46.04582303457304</v>
      </c>
      <c r="T48" s="22">
        <v>1</v>
      </c>
      <c r="U48" t="s">
        <v>76</v>
      </c>
    </row>
    <row r="49" spans="1:21" x14ac:dyDescent="0.55000000000000004">
      <c r="A49" t="s">
        <v>2019</v>
      </c>
      <c r="B49" s="19">
        <v>22</v>
      </c>
      <c r="C49" s="19">
        <v>2</v>
      </c>
      <c r="D49" t="s">
        <v>74</v>
      </c>
      <c r="E49" s="32">
        <v>56.666666666666664</v>
      </c>
      <c r="F49" s="32">
        <v>-143</v>
      </c>
      <c r="G49" s="3">
        <v>43524</v>
      </c>
      <c r="H49" s="5">
        <v>0.87847222222222221</v>
      </c>
      <c r="I49" s="19">
        <v>3800</v>
      </c>
      <c r="J49" s="19">
        <v>250</v>
      </c>
      <c r="K49">
        <v>580071</v>
      </c>
      <c r="L49" s="4">
        <v>588414</v>
      </c>
      <c r="M49" s="9">
        <f t="shared" ref="M49:M50" si="29">(L49-K49)</f>
        <v>8343</v>
      </c>
      <c r="N49" s="16">
        <f t="shared" ref="N49:N50" si="30">SUM((M49*26873)/999999)</f>
        <v>224.20166320166319</v>
      </c>
      <c r="O49" s="34">
        <f t="shared" ref="O49:O50" si="31">SUM(3.14*N49*0.25)/4</f>
        <v>43.999576403326401</v>
      </c>
      <c r="P49" s="10" t="s">
        <v>1922</v>
      </c>
      <c r="Q49" s="93">
        <f t="shared" si="5"/>
        <v>49.0625</v>
      </c>
      <c r="R49" s="93">
        <f t="shared" si="6"/>
        <v>0.89680665280665273</v>
      </c>
      <c r="S49" s="77">
        <v>43.999576403326401</v>
      </c>
      <c r="T49" s="22">
        <v>1</v>
      </c>
      <c r="U49" t="s">
        <v>183</v>
      </c>
    </row>
    <row r="50" spans="1:21" x14ac:dyDescent="0.55000000000000004">
      <c r="A50" t="s">
        <v>2019</v>
      </c>
      <c r="B50" s="19">
        <v>23</v>
      </c>
      <c r="C50" s="19">
        <v>1</v>
      </c>
      <c r="D50" t="s">
        <v>74</v>
      </c>
      <c r="E50" s="32">
        <v>55.666666666666664</v>
      </c>
      <c r="F50" s="32">
        <v>-142.99766666666667</v>
      </c>
      <c r="G50" s="3">
        <v>43525</v>
      </c>
      <c r="H50" s="5">
        <v>0.22430555555555556</v>
      </c>
      <c r="I50" s="19">
        <v>3800</v>
      </c>
      <c r="J50" s="19">
        <v>250</v>
      </c>
      <c r="K50">
        <v>590002</v>
      </c>
      <c r="L50" s="4">
        <v>599365</v>
      </c>
      <c r="M50" s="9">
        <f t="shared" si="29"/>
        <v>9363</v>
      </c>
      <c r="N50" s="16">
        <f t="shared" si="30"/>
        <v>251.6121506121506</v>
      </c>
      <c r="O50" s="34">
        <f t="shared" si="31"/>
        <v>49.378884557634557</v>
      </c>
      <c r="P50" s="10" t="s">
        <v>1922</v>
      </c>
      <c r="Q50" s="93">
        <f t="shared" si="5"/>
        <v>49.0625</v>
      </c>
      <c r="R50" s="93">
        <f t="shared" si="6"/>
        <v>1.0064486024486023</v>
      </c>
      <c r="S50" s="77">
        <v>49.378884557634557</v>
      </c>
      <c r="T50" s="22">
        <v>1</v>
      </c>
      <c r="U50" t="s">
        <v>76</v>
      </c>
    </row>
    <row r="51" spans="1:21" x14ac:dyDescent="0.55000000000000004">
      <c r="A51" t="s">
        <v>2019</v>
      </c>
      <c r="B51" s="19">
        <v>23</v>
      </c>
      <c r="C51" s="19">
        <v>2</v>
      </c>
      <c r="D51" t="s">
        <v>74</v>
      </c>
      <c r="E51" s="32">
        <v>55.666666666666664</v>
      </c>
      <c r="F51" s="32">
        <v>-142.99766666666667</v>
      </c>
      <c r="G51" s="3">
        <v>43525</v>
      </c>
      <c r="H51" s="5">
        <v>0.22430555555555556</v>
      </c>
      <c r="I51" s="19">
        <v>3800</v>
      </c>
      <c r="J51" s="19">
        <v>250</v>
      </c>
      <c r="K51" s="43">
        <v>588411</v>
      </c>
      <c r="L51" s="43">
        <v>591125</v>
      </c>
      <c r="M51" s="74">
        <f t="shared" si="26"/>
        <v>2714</v>
      </c>
      <c r="N51" s="75">
        <f t="shared" si="27"/>
        <v>72.933394933394936</v>
      </c>
      <c r="O51" s="33">
        <f t="shared" si="28"/>
        <v>14.313178755678758</v>
      </c>
      <c r="P51" s="33" t="s">
        <v>1925</v>
      </c>
      <c r="Q51" s="94">
        <f t="shared" si="5"/>
        <v>49.0625</v>
      </c>
      <c r="R51" s="94">
        <f t="shared" si="6"/>
        <v>0.29173357973357977</v>
      </c>
      <c r="S51" s="77">
        <v>49.0625</v>
      </c>
      <c r="T51" s="22">
        <v>1</v>
      </c>
      <c r="U51" t="s">
        <v>183</v>
      </c>
    </row>
    <row r="52" spans="1:21" x14ac:dyDescent="0.55000000000000004">
      <c r="A52" t="s">
        <v>2019</v>
      </c>
      <c r="B52" s="19">
        <v>24</v>
      </c>
      <c r="C52" s="19">
        <v>1</v>
      </c>
      <c r="D52" t="s">
        <v>74</v>
      </c>
      <c r="E52" s="32">
        <v>55.666666666666664</v>
      </c>
      <c r="F52" s="32">
        <v>-144.5</v>
      </c>
      <c r="G52" s="3">
        <v>43525</v>
      </c>
      <c r="H52" s="5">
        <v>0.55208333333333337</v>
      </c>
      <c r="I52" s="19">
        <v>3380</v>
      </c>
      <c r="J52" s="19">
        <v>250</v>
      </c>
      <c r="K52">
        <v>599662</v>
      </c>
      <c r="L52" s="4">
        <v>608986</v>
      </c>
      <c r="M52" s="9">
        <f t="shared" si="26"/>
        <v>9324</v>
      </c>
      <c r="N52" s="16">
        <f t="shared" si="27"/>
        <v>250.56410256410257</v>
      </c>
      <c r="O52" s="34">
        <f t="shared" si="28"/>
        <v>49.173205128205133</v>
      </c>
      <c r="P52" s="10" t="s">
        <v>1922</v>
      </c>
      <c r="Q52" s="93">
        <f t="shared" si="5"/>
        <v>49.0625</v>
      </c>
      <c r="R52" s="93">
        <f t="shared" si="6"/>
        <v>1.0022564102564104</v>
      </c>
      <c r="S52" s="77">
        <v>49.173205128205133</v>
      </c>
      <c r="T52" s="22">
        <v>1</v>
      </c>
      <c r="U52" t="s">
        <v>76</v>
      </c>
    </row>
    <row r="53" spans="1:21" x14ac:dyDescent="0.55000000000000004">
      <c r="A53" t="s">
        <v>2019</v>
      </c>
      <c r="B53" s="19">
        <v>24</v>
      </c>
      <c r="C53" s="19">
        <v>2</v>
      </c>
      <c r="D53" t="s">
        <v>74</v>
      </c>
      <c r="E53" s="32">
        <v>55.666666666666664</v>
      </c>
      <c r="F53" s="32">
        <v>-144.5</v>
      </c>
      <c r="G53" s="3">
        <v>43525</v>
      </c>
      <c r="H53" s="5">
        <v>0.55208333333333337</v>
      </c>
      <c r="I53" s="19">
        <v>3380</v>
      </c>
      <c r="J53" s="19">
        <v>250</v>
      </c>
      <c r="K53">
        <v>12774</v>
      </c>
      <c r="L53" s="4">
        <v>20701</v>
      </c>
      <c r="M53" s="9">
        <f t="shared" si="26"/>
        <v>7927</v>
      </c>
      <c r="N53" s="16">
        <f t="shared" si="27"/>
        <v>213.02248402248404</v>
      </c>
      <c r="O53" s="34">
        <f t="shared" si="28"/>
        <v>41.805662489412491</v>
      </c>
      <c r="P53" s="10" t="s">
        <v>1922</v>
      </c>
      <c r="Q53" s="93">
        <f t="shared" si="5"/>
        <v>49.0625</v>
      </c>
      <c r="R53" s="93">
        <f t="shared" si="6"/>
        <v>0.85208993608993611</v>
      </c>
      <c r="S53" s="77">
        <v>41.805662489412491</v>
      </c>
      <c r="T53" s="22">
        <v>1</v>
      </c>
      <c r="U53" t="s">
        <v>183</v>
      </c>
    </row>
    <row r="54" spans="1:21" x14ac:dyDescent="0.55000000000000004">
      <c r="A54" t="s">
        <v>2019</v>
      </c>
      <c r="B54" s="19">
        <v>25</v>
      </c>
      <c r="C54" s="19">
        <v>1</v>
      </c>
      <c r="D54" t="s">
        <v>74</v>
      </c>
      <c r="E54" s="32">
        <v>55.666666666666664</v>
      </c>
      <c r="F54" s="32">
        <v>-145.99683333333334</v>
      </c>
      <c r="G54" s="3">
        <v>43525</v>
      </c>
      <c r="H54" s="5">
        <v>0.85416666666666663</v>
      </c>
      <c r="I54" s="19">
        <v>4000</v>
      </c>
      <c r="J54" s="19">
        <v>250</v>
      </c>
      <c r="K54">
        <v>608988</v>
      </c>
      <c r="L54" s="4">
        <v>617147</v>
      </c>
      <c r="M54" s="9">
        <f t="shared" si="26"/>
        <v>8159</v>
      </c>
      <c r="N54" s="16">
        <f t="shared" si="27"/>
        <v>219.25702625702627</v>
      </c>
      <c r="O54" s="34">
        <f t="shared" si="28"/>
        <v>43.029191402941407</v>
      </c>
      <c r="P54" s="10" t="s">
        <v>1922</v>
      </c>
      <c r="Q54" s="93">
        <f t="shared" si="5"/>
        <v>49.0625</v>
      </c>
      <c r="R54" s="93">
        <f t="shared" si="6"/>
        <v>0.87702810502810513</v>
      </c>
      <c r="S54" s="77">
        <v>43.029191402941407</v>
      </c>
      <c r="T54" s="22">
        <v>1</v>
      </c>
      <c r="U54" t="s">
        <v>76</v>
      </c>
    </row>
    <row r="55" spans="1:21" x14ac:dyDescent="0.55000000000000004">
      <c r="A55" t="s">
        <v>2019</v>
      </c>
      <c r="B55" s="19">
        <v>25</v>
      </c>
      <c r="C55" s="19">
        <v>2</v>
      </c>
      <c r="D55" t="s">
        <v>74</v>
      </c>
      <c r="E55" s="32">
        <v>55.666666666666664</v>
      </c>
      <c r="F55" s="32">
        <v>-145.99683333333334</v>
      </c>
      <c r="G55" s="3">
        <v>43525</v>
      </c>
      <c r="H55" s="5">
        <v>0.85416666666666663</v>
      </c>
      <c r="I55" s="19">
        <v>4000</v>
      </c>
      <c r="J55" s="19">
        <v>250</v>
      </c>
      <c r="K55">
        <v>20704</v>
      </c>
      <c r="L55" s="4">
        <v>28215</v>
      </c>
      <c r="M55" s="9">
        <f t="shared" si="26"/>
        <v>7511</v>
      </c>
      <c r="N55" s="16">
        <f t="shared" si="27"/>
        <v>201.84330484330485</v>
      </c>
      <c r="O55" s="34">
        <f t="shared" si="28"/>
        <v>39.611748575498581</v>
      </c>
      <c r="P55" s="10" t="s">
        <v>1922</v>
      </c>
      <c r="Q55" s="93">
        <f t="shared" si="5"/>
        <v>49.0625</v>
      </c>
      <c r="R55" s="93">
        <f t="shared" si="6"/>
        <v>0.80737321937321949</v>
      </c>
      <c r="S55" s="77">
        <v>39.611748575498581</v>
      </c>
      <c r="T55" s="22">
        <v>1</v>
      </c>
      <c r="U55" t="s">
        <v>183</v>
      </c>
    </row>
    <row r="56" spans="1:21" x14ac:dyDescent="0.55000000000000004">
      <c r="A56" t="s">
        <v>2019</v>
      </c>
      <c r="B56" s="19">
        <v>26</v>
      </c>
      <c r="C56" s="19">
        <v>1</v>
      </c>
      <c r="D56" t="s">
        <v>74</v>
      </c>
      <c r="E56" s="32">
        <v>54.669333333333334</v>
      </c>
      <c r="F56" s="32">
        <v>-145.98599999999999</v>
      </c>
      <c r="G56" s="3">
        <v>43526</v>
      </c>
      <c r="H56" s="5">
        <v>0.19444444444444445</v>
      </c>
      <c r="I56" s="19">
        <v>4120</v>
      </c>
      <c r="J56" s="19">
        <v>250</v>
      </c>
      <c r="K56">
        <v>617154</v>
      </c>
      <c r="L56" s="4">
        <v>624789</v>
      </c>
      <c r="M56" s="9">
        <f t="shared" si="26"/>
        <v>7635</v>
      </c>
      <c r="N56" s="16">
        <f t="shared" si="27"/>
        <v>205.17556017556018</v>
      </c>
      <c r="O56" s="34">
        <f t="shared" si="28"/>
        <v>40.265703684453683</v>
      </c>
      <c r="P56" s="10" t="s">
        <v>1922</v>
      </c>
      <c r="Q56" s="93">
        <f t="shared" si="5"/>
        <v>49.0625</v>
      </c>
      <c r="R56" s="93">
        <f t="shared" si="6"/>
        <v>0.82070224070224063</v>
      </c>
      <c r="S56" s="77">
        <v>40.265703684453683</v>
      </c>
      <c r="T56" s="22">
        <v>1</v>
      </c>
      <c r="U56" t="s">
        <v>76</v>
      </c>
    </row>
    <row r="57" spans="1:21" x14ac:dyDescent="0.55000000000000004">
      <c r="A57" t="s">
        <v>2019</v>
      </c>
      <c r="B57" s="19">
        <v>26</v>
      </c>
      <c r="C57" s="19">
        <v>2</v>
      </c>
      <c r="D57" t="s">
        <v>74</v>
      </c>
      <c r="E57" s="32">
        <v>54.669333333333334</v>
      </c>
      <c r="F57" s="32">
        <v>-145.98599999999999</v>
      </c>
      <c r="G57" s="3">
        <v>43526</v>
      </c>
      <c r="H57" s="5">
        <v>0.19444444444444445</v>
      </c>
      <c r="I57" s="19">
        <v>4120</v>
      </c>
      <c r="J57" s="19">
        <v>250</v>
      </c>
      <c r="K57">
        <v>28207</v>
      </c>
      <c r="L57" s="4">
        <v>35199</v>
      </c>
      <c r="M57" s="9">
        <f t="shared" si="26"/>
        <v>6992</v>
      </c>
      <c r="N57" s="16">
        <f t="shared" si="27"/>
        <v>187.8962038962039</v>
      </c>
      <c r="O57" s="34">
        <f t="shared" si="28"/>
        <v>36.874630014630014</v>
      </c>
      <c r="P57" s="10" t="s">
        <v>1922</v>
      </c>
      <c r="Q57" s="93">
        <f t="shared" si="5"/>
        <v>49.0625</v>
      </c>
      <c r="R57" s="93">
        <f t="shared" si="6"/>
        <v>0.7515848155848156</v>
      </c>
      <c r="S57" s="77">
        <v>36.874630014630014</v>
      </c>
      <c r="T57" s="22">
        <v>1</v>
      </c>
      <c r="U57" t="s">
        <v>183</v>
      </c>
    </row>
    <row r="58" spans="1:21" x14ac:dyDescent="0.55000000000000004">
      <c r="A58" t="s">
        <v>2019</v>
      </c>
      <c r="B58" s="19">
        <v>27</v>
      </c>
      <c r="C58" s="19">
        <v>1</v>
      </c>
      <c r="D58" t="s">
        <v>74</v>
      </c>
      <c r="E58" s="32">
        <v>53.666666666666664</v>
      </c>
      <c r="F58" s="32">
        <v>-146</v>
      </c>
      <c r="G58" s="3">
        <v>43526</v>
      </c>
      <c r="H58" s="5">
        <v>0.53472222222222221</v>
      </c>
      <c r="I58" s="19">
        <v>4000</v>
      </c>
      <c r="J58" s="19">
        <v>250</v>
      </c>
      <c r="K58">
        <v>624800</v>
      </c>
      <c r="L58" s="4">
        <v>632698</v>
      </c>
      <c r="M58" s="9">
        <f t="shared" si="26"/>
        <v>7898</v>
      </c>
      <c r="N58" s="16">
        <f t="shared" si="27"/>
        <v>212.24316624316626</v>
      </c>
      <c r="O58" s="34">
        <f t="shared" si="28"/>
        <v>41.652721375221383</v>
      </c>
      <c r="P58" s="10" t="s">
        <v>1922</v>
      </c>
      <c r="Q58" s="93">
        <f t="shared" si="5"/>
        <v>49.0625</v>
      </c>
      <c r="R58" s="93">
        <f t="shared" si="6"/>
        <v>0.8489726649726651</v>
      </c>
      <c r="S58" s="77">
        <v>41.652721375221383</v>
      </c>
      <c r="T58" s="22">
        <v>1</v>
      </c>
      <c r="U58" t="s">
        <v>76</v>
      </c>
    </row>
    <row r="59" spans="1:21" x14ac:dyDescent="0.55000000000000004">
      <c r="A59" t="s">
        <v>2019</v>
      </c>
      <c r="B59" s="19">
        <v>27</v>
      </c>
      <c r="C59" s="19">
        <v>2</v>
      </c>
      <c r="D59" t="s">
        <v>74</v>
      </c>
      <c r="E59" s="32">
        <v>53.666666666666664</v>
      </c>
      <c r="F59" s="32">
        <v>-146</v>
      </c>
      <c r="G59" s="3">
        <v>43526</v>
      </c>
      <c r="H59" s="5">
        <v>0.53472222222222221</v>
      </c>
      <c r="I59" s="19">
        <v>4000</v>
      </c>
      <c r="J59" s="19">
        <v>250</v>
      </c>
      <c r="K59">
        <v>35206</v>
      </c>
      <c r="L59" s="4">
        <v>42905</v>
      </c>
      <c r="M59" s="9">
        <f t="shared" si="26"/>
        <v>7699</v>
      </c>
      <c r="N59" s="16">
        <f t="shared" si="27"/>
        <v>206.89543389543388</v>
      </c>
      <c r="O59" s="34">
        <f t="shared" si="28"/>
        <v>40.603228901978902</v>
      </c>
      <c r="P59" s="10" t="s">
        <v>1922</v>
      </c>
      <c r="Q59" s="93">
        <f t="shared" si="5"/>
        <v>49.0625</v>
      </c>
      <c r="R59" s="93">
        <f t="shared" si="6"/>
        <v>0.82758173558173553</v>
      </c>
      <c r="S59" s="77">
        <v>40.603228901978902</v>
      </c>
      <c r="T59" s="22">
        <v>1</v>
      </c>
      <c r="U59" t="s">
        <v>183</v>
      </c>
    </row>
    <row r="60" spans="1:21" x14ac:dyDescent="0.55000000000000004">
      <c r="A60" t="s">
        <v>2019</v>
      </c>
      <c r="B60" s="19">
        <v>28</v>
      </c>
      <c r="C60" s="19">
        <v>1</v>
      </c>
      <c r="D60" t="s">
        <v>74</v>
      </c>
      <c r="E60" s="32">
        <v>52.668333333333337</v>
      </c>
      <c r="F60" s="32">
        <v>-146</v>
      </c>
      <c r="G60" s="3">
        <v>43526</v>
      </c>
      <c r="H60" s="5">
        <v>0.86111111111111116</v>
      </c>
      <c r="I60" s="19">
        <v>4000</v>
      </c>
      <c r="J60" s="19">
        <v>250</v>
      </c>
      <c r="K60">
        <v>632695</v>
      </c>
      <c r="L60" s="4">
        <v>640378</v>
      </c>
      <c r="M60" s="9">
        <f t="shared" si="26"/>
        <v>7683</v>
      </c>
      <c r="N60" s="16">
        <f t="shared" si="27"/>
        <v>206.46546546546546</v>
      </c>
      <c r="O60" s="34">
        <f t="shared" si="28"/>
        <v>40.518847597597599</v>
      </c>
      <c r="P60" s="10" t="s">
        <v>1922</v>
      </c>
      <c r="Q60" s="93">
        <f t="shared" si="5"/>
        <v>49.0625</v>
      </c>
      <c r="R60" s="93">
        <f t="shared" si="6"/>
        <v>0.82586186186186195</v>
      </c>
      <c r="S60" s="77">
        <v>40.518847597597599</v>
      </c>
      <c r="T60" s="22">
        <v>1</v>
      </c>
      <c r="U60" t="s">
        <v>76</v>
      </c>
    </row>
    <row r="61" spans="1:21" x14ac:dyDescent="0.55000000000000004">
      <c r="A61" t="s">
        <v>2019</v>
      </c>
      <c r="B61" s="19">
        <v>28</v>
      </c>
      <c r="C61" s="19">
        <v>2</v>
      </c>
      <c r="D61" t="s">
        <v>74</v>
      </c>
      <c r="E61" s="32">
        <v>52.668333333333337</v>
      </c>
      <c r="F61" s="32">
        <v>-146</v>
      </c>
      <c r="G61" s="3">
        <v>43526</v>
      </c>
      <c r="H61" s="5">
        <v>0.86111111111111116</v>
      </c>
      <c r="I61" s="19">
        <v>4000</v>
      </c>
      <c r="J61" s="19">
        <v>250</v>
      </c>
      <c r="K61">
        <v>42905</v>
      </c>
      <c r="L61" s="4">
        <v>49938</v>
      </c>
      <c r="M61" s="9">
        <f t="shared" si="26"/>
        <v>7033</v>
      </c>
      <c r="N61" s="16">
        <f t="shared" si="27"/>
        <v>188.997997997998</v>
      </c>
      <c r="O61" s="34">
        <f t="shared" si="28"/>
        <v>37.090857107107112</v>
      </c>
      <c r="P61" s="10" t="s">
        <v>1922</v>
      </c>
      <c r="Q61" s="93">
        <f t="shared" si="5"/>
        <v>49.0625</v>
      </c>
      <c r="R61" s="93">
        <f t="shared" si="6"/>
        <v>0.75599199199199207</v>
      </c>
      <c r="S61" s="77">
        <v>37.090857107107112</v>
      </c>
      <c r="T61" s="22">
        <v>1</v>
      </c>
      <c r="U61" t="s">
        <v>183</v>
      </c>
    </row>
    <row r="62" spans="1:21" x14ac:dyDescent="0.55000000000000004">
      <c r="A62" t="s">
        <v>2019</v>
      </c>
      <c r="B62" s="19">
        <v>29</v>
      </c>
      <c r="C62" s="19">
        <v>1</v>
      </c>
      <c r="D62" t="s">
        <v>74</v>
      </c>
      <c r="E62" s="32">
        <v>51.667166666666667</v>
      </c>
      <c r="F62" s="32">
        <v>-146</v>
      </c>
      <c r="G62" s="3">
        <v>43527</v>
      </c>
      <c r="H62" s="5">
        <v>0.19791666666666666</v>
      </c>
      <c r="I62" s="19">
        <v>4000</v>
      </c>
      <c r="J62" s="19">
        <v>250</v>
      </c>
      <c r="K62">
        <v>640306</v>
      </c>
      <c r="L62" s="4">
        <v>648261</v>
      </c>
      <c r="M62" s="9">
        <f t="shared" si="26"/>
        <v>7955</v>
      </c>
      <c r="N62" s="16">
        <f t="shared" si="27"/>
        <v>213.77492877492878</v>
      </c>
      <c r="O62" s="34">
        <f t="shared" si="28"/>
        <v>41.953329772079776</v>
      </c>
      <c r="P62" s="10" t="s">
        <v>1922</v>
      </c>
      <c r="Q62" s="93">
        <f t="shared" si="5"/>
        <v>49.0625</v>
      </c>
      <c r="R62" s="93">
        <f t="shared" si="6"/>
        <v>0.85509971509971516</v>
      </c>
      <c r="S62" s="77">
        <v>41.953329772079776</v>
      </c>
      <c r="T62" s="22">
        <v>1</v>
      </c>
      <c r="U62" t="s">
        <v>76</v>
      </c>
    </row>
    <row r="63" spans="1:21" x14ac:dyDescent="0.55000000000000004">
      <c r="A63" t="s">
        <v>2019</v>
      </c>
      <c r="B63" s="19">
        <v>29</v>
      </c>
      <c r="C63" s="19">
        <v>2</v>
      </c>
      <c r="D63" t="s">
        <v>74</v>
      </c>
      <c r="E63" s="32">
        <v>51.667166666666667</v>
      </c>
      <c r="F63" s="32">
        <v>-146</v>
      </c>
      <c r="G63" s="3">
        <v>43527</v>
      </c>
      <c r="H63" s="5">
        <v>0.19791666666666666</v>
      </c>
      <c r="I63" s="19">
        <v>4000</v>
      </c>
      <c r="J63" s="19">
        <v>250</v>
      </c>
      <c r="K63">
        <v>49947</v>
      </c>
      <c r="L63" s="4">
        <v>57017</v>
      </c>
      <c r="M63" s="9">
        <f t="shared" si="26"/>
        <v>7070</v>
      </c>
      <c r="N63" s="16">
        <f t="shared" si="27"/>
        <v>189.99229999229999</v>
      </c>
      <c r="O63" s="34">
        <f t="shared" si="28"/>
        <v>37.285988873488876</v>
      </c>
      <c r="P63" s="10" t="s">
        <v>1922</v>
      </c>
      <c r="Q63" s="93">
        <f t="shared" si="5"/>
        <v>49.0625</v>
      </c>
      <c r="R63" s="93">
        <f t="shared" si="6"/>
        <v>0.75996919996919998</v>
      </c>
      <c r="S63" s="77">
        <v>37.285988873488876</v>
      </c>
      <c r="T63" s="22">
        <v>1</v>
      </c>
      <c r="U63" t="s">
        <v>183</v>
      </c>
    </row>
    <row r="64" spans="1:21" x14ac:dyDescent="0.55000000000000004">
      <c r="A64" t="s">
        <v>2019</v>
      </c>
      <c r="B64" s="19">
        <v>30</v>
      </c>
      <c r="C64" s="19">
        <v>1</v>
      </c>
      <c r="D64" t="s">
        <v>74</v>
      </c>
      <c r="E64" s="32">
        <v>50.666666666666664</v>
      </c>
      <c r="F64" s="32">
        <v>-146</v>
      </c>
      <c r="G64" s="3">
        <v>43527</v>
      </c>
      <c r="H64" s="5">
        <v>0.54513888888888895</v>
      </c>
      <c r="I64" s="19">
        <v>3700</v>
      </c>
      <c r="J64" s="19">
        <v>250</v>
      </c>
      <c r="K64">
        <v>648263</v>
      </c>
      <c r="L64" s="4">
        <v>656528</v>
      </c>
      <c r="M64" s="9">
        <f t="shared" si="26"/>
        <v>8265</v>
      </c>
      <c r="N64" s="16">
        <f t="shared" si="27"/>
        <v>222.1055671055671</v>
      </c>
      <c r="O64" s="34">
        <f t="shared" si="28"/>
        <v>43.588217544467547</v>
      </c>
      <c r="P64" s="10" t="s">
        <v>1922</v>
      </c>
      <c r="Q64" s="93">
        <f t="shared" si="5"/>
        <v>49.0625</v>
      </c>
      <c r="R64" s="93">
        <f t="shared" si="6"/>
        <v>0.88842226842226846</v>
      </c>
      <c r="S64" s="77">
        <v>43.588217544467547</v>
      </c>
      <c r="T64" s="22">
        <v>1</v>
      </c>
      <c r="U64" t="s">
        <v>76</v>
      </c>
    </row>
    <row r="65" spans="1:22" x14ac:dyDescent="0.55000000000000004">
      <c r="A65" t="s">
        <v>2019</v>
      </c>
      <c r="B65" s="19">
        <v>30</v>
      </c>
      <c r="C65" s="19">
        <v>2</v>
      </c>
      <c r="D65" t="s">
        <v>74</v>
      </c>
      <c r="E65" s="32">
        <v>50.666666666666664</v>
      </c>
      <c r="F65" s="32">
        <v>-146</v>
      </c>
      <c r="G65" s="3">
        <v>43527</v>
      </c>
      <c r="H65" s="5">
        <v>0.54513888888888895</v>
      </c>
      <c r="I65" s="19">
        <v>3700</v>
      </c>
      <c r="J65" s="19">
        <v>250</v>
      </c>
      <c r="K65">
        <v>57019</v>
      </c>
      <c r="L65" s="4">
        <v>64477</v>
      </c>
      <c r="M65" s="9">
        <f t="shared" si="26"/>
        <v>7458</v>
      </c>
      <c r="N65" s="16">
        <f t="shared" si="27"/>
        <v>200.41903441903443</v>
      </c>
      <c r="O65" s="34">
        <f t="shared" si="28"/>
        <v>39.332235504735507</v>
      </c>
      <c r="P65" s="10" t="s">
        <v>1922</v>
      </c>
      <c r="Q65" s="93">
        <f t="shared" si="5"/>
        <v>49.0625</v>
      </c>
      <c r="R65" s="93">
        <f t="shared" si="6"/>
        <v>0.80167613767613777</v>
      </c>
      <c r="S65" s="77">
        <v>39.332235504735507</v>
      </c>
      <c r="T65" s="22">
        <v>1</v>
      </c>
      <c r="U65" t="s">
        <v>183</v>
      </c>
    </row>
    <row r="66" spans="1:22" x14ac:dyDescent="0.55000000000000004">
      <c r="A66" t="s">
        <v>2019</v>
      </c>
      <c r="B66" s="19">
        <v>31</v>
      </c>
      <c r="C66" s="19">
        <v>1</v>
      </c>
      <c r="D66" t="s">
        <v>74</v>
      </c>
      <c r="E66" s="32">
        <v>49.666666666666664</v>
      </c>
      <c r="F66" s="32">
        <v>-146</v>
      </c>
      <c r="G66" s="3">
        <v>43527</v>
      </c>
      <c r="H66" s="5">
        <v>0.86805555555555547</v>
      </c>
      <c r="I66" s="19">
        <v>4500</v>
      </c>
      <c r="J66" s="19">
        <v>250</v>
      </c>
      <c r="K66">
        <v>656528</v>
      </c>
      <c r="L66" s="4">
        <v>664133</v>
      </c>
      <c r="M66" s="9">
        <f t="shared" si="26"/>
        <v>7605</v>
      </c>
      <c r="N66" s="16">
        <f t="shared" si="27"/>
        <v>204.36936936936937</v>
      </c>
      <c r="O66" s="34">
        <f t="shared" si="28"/>
        <v>40.107488738738738</v>
      </c>
      <c r="P66" s="10" t="s">
        <v>1922</v>
      </c>
      <c r="Q66" s="93">
        <f t="shared" si="5"/>
        <v>49.0625</v>
      </c>
      <c r="R66" s="93">
        <f t="shared" si="6"/>
        <v>0.81747747747747745</v>
      </c>
      <c r="S66" s="77">
        <v>40.107488738738738</v>
      </c>
      <c r="T66" s="22">
        <v>1</v>
      </c>
      <c r="U66" t="s">
        <v>76</v>
      </c>
    </row>
    <row r="67" spans="1:22" x14ac:dyDescent="0.55000000000000004">
      <c r="A67" t="s">
        <v>2019</v>
      </c>
      <c r="B67" s="19">
        <v>31</v>
      </c>
      <c r="C67" s="19">
        <v>2</v>
      </c>
      <c r="D67" t="s">
        <v>74</v>
      </c>
      <c r="E67" s="32">
        <v>49.666666666666664</v>
      </c>
      <c r="F67" s="32">
        <v>-146</v>
      </c>
      <c r="G67" s="3">
        <v>43527</v>
      </c>
      <c r="H67" s="5">
        <v>0.86805555555555547</v>
      </c>
      <c r="I67" s="19">
        <v>4500</v>
      </c>
      <c r="J67" s="19">
        <v>250</v>
      </c>
      <c r="K67">
        <v>64477</v>
      </c>
      <c r="L67" s="4">
        <v>71710</v>
      </c>
      <c r="M67" s="9">
        <f t="shared" si="26"/>
        <v>7233</v>
      </c>
      <c r="N67" s="16">
        <f t="shared" si="27"/>
        <v>194.37260337260338</v>
      </c>
      <c r="O67" s="34">
        <f t="shared" si="28"/>
        <v>38.145623411873416</v>
      </c>
      <c r="P67" s="10" t="s">
        <v>1922</v>
      </c>
      <c r="Q67" s="93">
        <f t="shared" ref="Q67:Q120" si="32">(0.25^2 * 3.14 * J67)</f>
        <v>49.0625</v>
      </c>
      <c r="R67" s="93">
        <f t="shared" ref="R67:R120" si="33">(O67/Q67)</f>
        <v>0.77749041349041359</v>
      </c>
      <c r="S67" s="77">
        <v>38.145623411873416</v>
      </c>
      <c r="T67" s="22">
        <v>1</v>
      </c>
      <c r="U67" t="s">
        <v>183</v>
      </c>
    </row>
    <row r="68" spans="1:22" x14ac:dyDescent="0.55000000000000004">
      <c r="A68" t="s">
        <v>2019</v>
      </c>
      <c r="B68" s="19">
        <v>32</v>
      </c>
      <c r="C68" s="19">
        <v>1</v>
      </c>
      <c r="D68" t="s">
        <v>74</v>
      </c>
      <c r="E68" s="32">
        <v>48.666666666666664</v>
      </c>
      <c r="F68" s="32">
        <v>-146</v>
      </c>
      <c r="G68" s="3">
        <v>43528</v>
      </c>
      <c r="H68" s="5">
        <v>0.23263888888888887</v>
      </c>
      <c r="I68" s="19">
        <v>4500</v>
      </c>
      <c r="J68" s="19">
        <v>250</v>
      </c>
      <c r="K68" s="43">
        <v>664132</v>
      </c>
      <c r="L68" s="43">
        <v>664130</v>
      </c>
      <c r="M68" s="74">
        <f t="shared" si="26"/>
        <v>-2</v>
      </c>
      <c r="N68" s="75">
        <f t="shared" si="27"/>
        <v>-5.3746053746053749E-2</v>
      </c>
      <c r="O68" s="33">
        <f t="shared" si="28"/>
        <v>-1.0547663047663049E-2</v>
      </c>
      <c r="P68" s="33" t="s">
        <v>1925</v>
      </c>
      <c r="Q68" s="94">
        <f t="shared" si="32"/>
        <v>49.0625</v>
      </c>
      <c r="R68" s="94">
        <f t="shared" si="33"/>
        <v>-2.1498421498421501E-4</v>
      </c>
      <c r="S68" s="77">
        <v>49.0625</v>
      </c>
      <c r="T68" s="22">
        <v>1</v>
      </c>
      <c r="U68" t="s">
        <v>76</v>
      </c>
    </row>
    <row r="69" spans="1:22" x14ac:dyDescent="0.55000000000000004">
      <c r="A69" t="s">
        <v>2019</v>
      </c>
      <c r="B69" s="19">
        <v>32</v>
      </c>
      <c r="C69" s="19">
        <v>2</v>
      </c>
      <c r="D69" t="s">
        <v>74</v>
      </c>
      <c r="E69" s="32">
        <v>48.666666666666664</v>
      </c>
      <c r="F69" s="32">
        <v>-146</v>
      </c>
      <c r="G69" s="3">
        <v>43528</v>
      </c>
      <c r="H69" s="5">
        <v>0.23263888888888887</v>
      </c>
      <c r="I69" s="19">
        <v>4500</v>
      </c>
      <c r="J69" s="19">
        <v>250</v>
      </c>
      <c r="K69">
        <v>71709</v>
      </c>
      <c r="L69" s="4">
        <v>78752</v>
      </c>
      <c r="M69" s="9">
        <f t="shared" si="26"/>
        <v>7043</v>
      </c>
      <c r="N69" s="16">
        <f t="shared" si="27"/>
        <v>189.26672826672828</v>
      </c>
      <c r="O69" s="34">
        <f t="shared" si="28"/>
        <v>37.143595422345427</v>
      </c>
      <c r="P69" s="10" t="s">
        <v>1922</v>
      </c>
      <c r="Q69" s="93">
        <f t="shared" si="32"/>
        <v>49.0625</v>
      </c>
      <c r="R69" s="93">
        <f t="shared" si="33"/>
        <v>0.75706691306691321</v>
      </c>
      <c r="S69" s="77">
        <v>37.143595422345427</v>
      </c>
      <c r="T69" s="22">
        <v>1</v>
      </c>
      <c r="U69" t="s">
        <v>183</v>
      </c>
    </row>
    <row r="70" spans="1:22" x14ac:dyDescent="0.55000000000000004">
      <c r="A70" t="s">
        <v>2019</v>
      </c>
      <c r="B70" s="19">
        <v>33</v>
      </c>
      <c r="C70" s="19">
        <v>1</v>
      </c>
      <c r="D70" t="s">
        <v>74</v>
      </c>
      <c r="E70" s="32">
        <v>48.666666666666664</v>
      </c>
      <c r="F70" s="32">
        <v>-144.5</v>
      </c>
      <c r="G70" s="3">
        <v>43528</v>
      </c>
      <c r="H70" s="5">
        <v>0.57291666666666663</v>
      </c>
      <c r="I70" s="19">
        <v>4000</v>
      </c>
      <c r="J70" s="19">
        <v>250</v>
      </c>
      <c r="K70">
        <v>664363</v>
      </c>
      <c r="L70" s="4">
        <v>672358</v>
      </c>
      <c r="M70" s="9">
        <f t="shared" si="26"/>
        <v>7995</v>
      </c>
      <c r="N70" s="16">
        <f t="shared" si="27"/>
        <v>214.84984984984985</v>
      </c>
      <c r="O70" s="34">
        <f t="shared" si="28"/>
        <v>42.164283033033037</v>
      </c>
      <c r="P70" s="10" t="s">
        <v>1922</v>
      </c>
      <c r="Q70" s="93">
        <f t="shared" si="32"/>
        <v>49.0625</v>
      </c>
      <c r="R70" s="93">
        <f t="shared" si="33"/>
        <v>0.85939939939939947</v>
      </c>
      <c r="S70" s="77">
        <v>42.164283033033037</v>
      </c>
      <c r="T70" s="22">
        <v>1</v>
      </c>
      <c r="U70" t="s">
        <v>76</v>
      </c>
      <c r="V70" t="s">
        <v>1102</v>
      </c>
    </row>
    <row r="71" spans="1:22" x14ac:dyDescent="0.55000000000000004">
      <c r="A71" t="s">
        <v>2019</v>
      </c>
      <c r="B71" s="19">
        <v>33</v>
      </c>
      <c r="C71" s="19">
        <v>2</v>
      </c>
      <c r="D71" t="s">
        <v>74</v>
      </c>
      <c r="E71" s="32">
        <v>48.666666666666664</v>
      </c>
      <c r="F71" s="32">
        <v>-144.5</v>
      </c>
      <c r="G71" s="3">
        <v>43528</v>
      </c>
      <c r="H71" s="5">
        <v>0.57291666666666663</v>
      </c>
      <c r="I71" s="19">
        <v>4000</v>
      </c>
      <c r="J71" s="19">
        <v>250</v>
      </c>
      <c r="K71">
        <v>78748</v>
      </c>
      <c r="L71" s="4">
        <v>87153</v>
      </c>
      <c r="M71" s="9">
        <f t="shared" si="26"/>
        <v>8405</v>
      </c>
      <c r="N71" s="16">
        <f t="shared" si="27"/>
        <v>225.86779086779086</v>
      </c>
      <c r="O71" s="34">
        <f t="shared" si="28"/>
        <v>44.326553957803959</v>
      </c>
      <c r="P71" s="10" t="s">
        <v>1922</v>
      </c>
      <c r="Q71" s="93">
        <f t="shared" si="32"/>
        <v>49.0625</v>
      </c>
      <c r="R71" s="93">
        <f t="shared" si="33"/>
        <v>0.90347116347116352</v>
      </c>
      <c r="S71" s="77">
        <v>44.326553957803959</v>
      </c>
      <c r="T71" s="22">
        <v>1</v>
      </c>
      <c r="U71" t="s">
        <v>183</v>
      </c>
      <c r="V71" t="s">
        <v>1099</v>
      </c>
    </row>
    <row r="72" spans="1:22" x14ac:dyDescent="0.55000000000000004">
      <c r="A72" t="s">
        <v>2019</v>
      </c>
      <c r="B72" s="19">
        <v>34</v>
      </c>
      <c r="C72" s="19">
        <v>1</v>
      </c>
      <c r="D72" t="s">
        <v>74</v>
      </c>
      <c r="E72" s="32">
        <v>49.666666666666664</v>
      </c>
      <c r="F72" s="32">
        <v>-144.5</v>
      </c>
      <c r="G72" s="3">
        <v>43528</v>
      </c>
      <c r="H72" s="5">
        <v>0.90625</v>
      </c>
      <c r="I72" s="19">
        <v>4000</v>
      </c>
      <c r="J72" s="19">
        <v>250</v>
      </c>
      <c r="K72">
        <v>672359</v>
      </c>
      <c r="L72" s="4">
        <v>680414</v>
      </c>
      <c r="M72" s="9">
        <f t="shared" si="26"/>
        <v>8055</v>
      </c>
      <c r="N72" s="16">
        <f t="shared" si="27"/>
        <v>216.46223146223147</v>
      </c>
      <c r="O72" s="34">
        <f t="shared" si="28"/>
        <v>42.480712924462928</v>
      </c>
      <c r="P72" s="10" t="s">
        <v>1922</v>
      </c>
      <c r="Q72" s="93">
        <f t="shared" si="32"/>
        <v>49.0625</v>
      </c>
      <c r="R72" s="93">
        <f t="shared" si="33"/>
        <v>0.86584892584892592</v>
      </c>
      <c r="S72" s="77">
        <v>42.480712924462928</v>
      </c>
      <c r="T72" s="22">
        <v>1</v>
      </c>
      <c r="U72" t="s">
        <v>76</v>
      </c>
    </row>
    <row r="73" spans="1:22" x14ac:dyDescent="0.55000000000000004">
      <c r="A73" t="s">
        <v>2019</v>
      </c>
      <c r="B73" s="19">
        <v>34</v>
      </c>
      <c r="C73" s="19">
        <v>2</v>
      </c>
      <c r="D73" t="s">
        <v>74</v>
      </c>
      <c r="E73" s="32">
        <v>49.666666666666664</v>
      </c>
      <c r="F73" s="32">
        <v>-144.5</v>
      </c>
      <c r="G73" s="3">
        <v>43528</v>
      </c>
      <c r="H73" s="5">
        <v>0.90625</v>
      </c>
      <c r="I73" s="19">
        <v>4000</v>
      </c>
      <c r="J73" s="19">
        <v>250</v>
      </c>
      <c r="K73">
        <v>87153</v>
      </c>
      <c r="L73" s="4">
        <v>97743</v>
      </c>
      <c r="M73" s="9">
        <f t="shared" si="26"/>
        <v>10590</v>
      </c>
      <c r="N73" s="16">
        <f t="shared" si="27"/>
        <v>284.58535458535459</v>
      </c>
      <c r="O73" s="34">
        <f t="shared" si="28"/>
        <v>55.849875837375841</v>
      </c>
      <c r="P73" s="10" t="s">
        <v>1922</v>
      </c>
      <c r="Q73" s="93">
        <f t="shared" si="32"/>
        <v>49.0625</v>
      </c>
      <c r="R73" s="93">
        <f t="shared" si="33"/>
        <v>1.1383414183414184</v>
      </c>
      <c r="S73" s="77">
        <v>55.849875837375841</v>
      </c>
      <c r="T73" s="22">
        <v>1</v>
      </c>
      <c r="U73" t="s">
        <v>183</v>
      </c>
    </row>
    <row r="74" spans="1:22" x14ac:dyDescent="0.55000000000000004">
      <c r="A74" t="s">
        <v>2019</v>
      </c>
      <c r="B74" s="19">
        <v>35</v>
      </c>
      <c r="C74" s="19">
        <v>1</v>
      </c>
      <c r="D74" t="s">
        <v>74</v>
      </c>
      <c r="E74" s="32">
        <v>50.667833333333334</v>
      </c>
      <c r="F74" s="32">
        <v>-144.50666666666666</v>
      </c>
      <c r="G74" s="3">
        <v>43529</v>
      </c>
      <c r="H74" s="5">
        <v>0.26180555555555557</v>
      </c>
      <c r="I74" s="19">
        <v>4170</v>
      </c>
      <c r="J74" s="19">
        <v>250</v>
      </c>
      <c r="K74">
        <v>680415</v>
      </c>
      <c r="L74" s="4">
        <v>689025</v>
      </c>
      <c r="M74" s="9">
        <f t="shared" si="26"/>
        <v>8610</v>
      </c>
      <c r="N74" s="16">
        <f t="shared" si="27"/>
        <v>231.37676137676138</v>
      </c>
      <c r="O74" s="34">
        <f t="shared" si="28"/>
        <v>45.407689420189421</v>
      </c>
      <c r="P74" s="10" t="s">
        <v>1922</v>
      </c>
      <c r="Q74" s="93">
        <f t="shared" si="32"/>
        <v>49.0625</v>
      </c>
      <c r="R74" s="93">
        <f t="shared" si="33"/>
        <v>0.92550704550704554</v>
      </c>
      <c r="S74" s="77">
        <v>45.407689420189421</v>
      </c>
      <c r="T74" s="22">
        <v>1</v>
      </c>
      <c r="U74" t="s">
        <v>76</v>
      </c>
    </row>
    <row r="75" spans="1:22" x14ac:dyDescent="0.55000000000000004">
      <c r="A75" t="s">
        <v>2019</v>
      </c>
      <c r="B75" s="19">
        <v>35</v>
      </c>
      <c r="C75" s="19">
        <v>2</v>
      </c>
      <c r="D75" t="s">
        <v>74</v>
      </c>
      <c r="E75" s="32">
        <v>50.667833333333334</v>
      </c>
      <c r="F75" s="32">
        <v>-144.50666666666666</v>
      </c>
      <c r="G75" s="3">
        <v>43529</v>
      </c>
      <c r="H75" s="5">
        <v>0.26180555555555557</v>
      </c>
      <c r="I75" s="19">
        <v>4170</v>
      </c>
      <c r="J75" s="19">
        <v>250</v>
      </c>
      <c r="K75">
        <v>97756</v>
      </c>
      <c r="L75" s="4">
        <v>106564</v>
      </c>
      <c r="M75" s="9">
        <f t="shared" si="26"/>
        <v>8808</v>
      </c>
      <c r="N75" s="16">
        <f t="shared" si="27"/>
        <v>236.69762069762069</v>
      </c>
      <c r="O75" s="34">
        <f t="shared" si="28"/>
        <v>46.451908061908064</v>
      </c>
      <c r="P75" s="10" t="s">
        <v>1922</v>
      </c>
      <c r="Q75" s="93">
        <f t="shared" si="32"/>
        <v>49.0625</v>
      </c>
      <c r="R75" s="93">
        <f t="shared" si="33"/>
        <v>0.94679048279048283</v>
      </c>
      <c r="S75" s="77">
        <v>46.451908061908064</v>
      </c>
      <c r="T75" s="22">
        <v>1</v>
      </c>
      <c r="U75" t="s">
        <v>183</v>
      </c>
      <c r="V75" t="s">
        <v>1126</v>
      </c>
    </row>
    <row r="76" spans="1:22" x14ac:dyDescent="0.55000000000000004">
      <c r="A76" t="s">
        <v>2019</v>
      </c>
      <c r="B76" s="19">
        <v>39</v>
      </c>
      <c r="C76" s="19">
        <v>1</v>
      </c>
      <c r="D76" t="s">
        <v>74</v>
      </c>
      <c r="E76" s="32">
        <v>54.666666666666664</v>
      </c>
      <c r="F76" s="32">
        <v>-144.5</v>
      </c>
      <c r="G76" s="3">
        <v>43530</v>
      </c>
      <c r="H76" s="5">
        <v>0.59027777777777779</v>
      </c>
      <c r="I76" s="19">
        <v>4000</v>
      </c>
      <c r="J76" s="19">
        <v>250</v>
      </c>
      <c r="K76">
        <v>712200</v>
      </c>
      <c r="L76" s="4">
        <v>719855</v>
      </c>
      <c r="M76" s="9">
        <f t="shared" si="26"/>
        <v>7655</v>
      </c>
      <c r="N76" s="16">
        <f t="shared" si="27"/>
        <v>205.71302071302071</v>
      </c>
      <c r="O76" s="34">
        <f t="shared" si="28"/>
        <v>40.371180314930314</v>
      </c>
      <c r="P76" s="10" t="s">
        <v>1922</v>
      </c>
      <c r="Q76" s="93">
        <f t="shared" si="32"/>
        <v>49.0625</v>
      </c>
      <c r="R76" s="93">
        <f t="shared" si="33"/>
        <v>0.82285208285208278</v>
      </c>
      <c r="S76" s="77">
        <v>40.371180314930314</v>
      </c>
      <c r="T76" s="22">
        <v>1</v>
      </c>
      <c r="U76" t="s">
        <v>76</v>
      </c>
      <c r="V76" t="s">
        <v>1247</v>
      </c>
    </row>
    <row r="77" spans="1:22" x14ac:dyDescent="0.55000000000000004">
      <c r="A77" t="s">
        <v>2019</v>
      </c>
      <c r="B77" s="19">
        <v>39</v>
      </c>
      <c r="C77" s="19">
        <v>2</v>
      </c>
      <c r="D77" t="s">
        <v>74</v>
      </c>
      <c r="E77" s="32">
        <v>54.666666666666664</v>
      </c>
      <c r="F77" s="32">
        <v>-144.5</v>
      </c>
      <c r="G77" s="3">
        <v>43530</v>
      </c>
      <c r="H77" s="5">
        <v>0.59027777777777779</v>
      </c>
      <c r="I77" s="19">
        <v>4000</v>
      </c>
      <c r="J77" s="19">
        <v>250</v>
      </c>
      <c r="K77">
        <v>131666</v>
      </c>
      <c r="L77" s="4">
        <v>138624</v>
      </c>
      <c r="M77" s="9">
        <f t="shared" si="26"/>
        <v>6958</v>
      </c>
      <c r="N77" s="16">
        <f t="shared" si="27"/>
        <v>186.98252098252098</v>
      </c>
      <c r="O77" s="34">
        <f t="shared" si="28"/>
        <v>36.695319742819741</v>
      </c>
      <c r="P77" s="10" t="s">
        <v>1922</v>
      </c>
      <c r="Q77" s="93">
        <f t="shared" si="32"/>
        <v>49.0625</v>
      </c>
      <c r="R77" s="93">
        <f t="shared" si="33"/>
        <v>0.74793008393008387</v>
      </c>
      <c r="S77" s="77">
        <v>36.695319742819741</v>
      </c>
      <c r="T77" s="22">
        <v>1</v>
      </c>
      <c r="U77" t="s">
        <v>183</v>
      </c>
    </row>
    <row r="78" spans="1:22" x14ac:dyDescent="0.55000000000000004">
      <c r="A78" t="s">
        <v>2019</v>
      </c>
      <c r="B78" s="19">
        <v>36</v>
      </c>
      <c r="C78" s="19">
        <v>1</v>
      </c>
      <c r="D78" t="s">
        <v>74</v>
      </c>
      <c r="E78" s="32">
        <v>51.666666666666664</v>
      </c>
      <c r="F78" s="32">
        <v>-144.5</v>
      </c>
      <c r="G78" s="3">
        <v>43529</v>
      </c>
      <c r="H78" s="5">
        <v>0.60069444444444442</v>
      </c>
      <c r="I78" s="19">
        <v>3900</v>
      </c>
      <c r="J78" s="19">
        <v>250</v>
      </c>
      <c r="K78">
        <v>689040</v>
      </c>
      <c r="L78" s="4">
        <v>696986</v>
      </c>
      <c r="M78" s="9">
        <f t="shared" si="26"/>
        <v>7946</v>
      </c>
      <c r="N78" s="16">
        <f t="shared" si="27"/>
        <v>213.53307153307153</v>
      </c>
      <c r="O78" s="34">
        <f t="shared" si="28"/>
        <v>41.905865288365291</v>
      </c>
      <c r="P78" s="10" t="s">
        <v>1922</v>
      </c>
      <c r="Q78" s="93">
        <f t="shared" si="32"/>
        <v>49.0625</v>
      </c>
      <c r="R78" s="93">
        <f t="shared" si="33"/>
        <v>0.8541322861322862</v>
      </c>
      <c r="S78" s="77">
        <v>41.905865288365291</v>
      </c>
      <c r="T78" s="22">
        <v>1</v>
      </c>
      <c r="U78" t="s">
        <v>76</v>
      </c>
    </row>
    <row r="79" spans="1:22" x14ac:dyDescent="0.55000000000000004">
      <c r="A79" t="s">
        <v>2019</v>
      </c>
      <c r="B79" s="19">
        <v>36</v>
      </c>
      <c r="C79" s="19">
        <v>2</v>
      </c>
      <c r="D79" t="s">
        <v>74</v>
      </c>
      <c r="E79" s="32">
        <v>51.666666666666664</v>
      </c>
      <c r="F79" s="32">
        <v>-144.5</v>
      </c>
      <c r="G79" s="3">
        <v>43529</v>
      </c>
      <c r="H79" s="5">
        <v>0.60069444444444442</v>
      </c>
      <c r="I79" s="19">
        <v>3900</v>
      </c>
      <c r="J79" s="19">
        <v>250</v>
      </c>
      <c r="K79">
        <v>106563</v>
      </c>
      <c r="L79" s="4">
        <v>116753</v>
      </c>
      <c r="M79" s="9">
        <f t="shared" si="26"/>
        <v>10190</v>
      </c>
      <c r="N79" s="16">
        <f t="shared" si="27"/>
        <v>273.83614383614383</v>
      </c>
      <c r="O79" s="34">
        <f t="shared" si="28"/>
        <v>53.740343227843226</v>
      </c>
      <c r="P79" s="10" t="s">
        <v>1922</v>
      </c>
      <c r="Q79" s="93">
        <f t="shared" si="32"/>
        <v>49.0625</v>
      </c>
      <c r="R79" s="93">
        <f t="shared" si="33"/>
        <v>1.0953445753445754</v>
      </c>
      <c r="S79" s="77">
        <v>53.740343227843226</v>
      </c>
      <c r="T79" s="22">
        <v>1</v>
      </c>
      <c r="U79" t="s">
        <v>183</v>
      </c>
    </row>
    <row r="80" spans="1:22" x14ac:dyDescent="0.55000000000000004">
      <c r="A80" t="s">
        <v>2019</v>
      </c>
      <c r="B80" s="19">
        <v>37</v>
      </c>
      <c r="C80" s="19">
        <v>1</v>
      </c>
      <c r="D80" t="s">
        <v>74</v>
      </c>
      <c r="E80" s="32">
        <v>52.666666666666664</v>
      </c>
      <c r="F80" s="32">
        <v>-144.5</v>
      </c>
      <c r="G80" s="3">
        <v>43529</v>
      </c>
      <c r="H80" s="5">
        <v>0.92708333333333337</v>
      </c>
      <c r="I80" s="19">
        <v>4000</v>
      </c>
      <c r="J80" s="19">
        <v>250</v>
      </c>
      <c r="K80">
        <v>696086</v>
      </c>
      <c r="L80" s="4">
        <v>704508</v>
      </c>
      <c r="M80" s="9">
        <f t="shared" si="26"/>
        <v>8422</v>
      </c>
      <c r="N80" s="16">
        <f t="shared" si="27"/>
        <v>226.32463232463232</v>
      </c>
      <c r="O80" s="34">
        <f t="shared" si="28"/>
        <v>44.416209093709092</v>
      </c>
      <c r="P80" s="10" t="s">
        <v>1922</v>
      </c>
      <c r="Q80" s="93">
        <f t="shared" si="32"/>
        <v>49.0625</v>
      </c>
      <c r="R80" s="93">
        <f t="shared" si="33"/>
        <v>0.90529852929852928</v>
      </c>
      <c r="S80" s="77">
        <v>44.416209093709092</v>
      </c>
      <c r="T80" s="22">
        <v>1</v>
      </c>
      <c r="U80" t="s">
        <v>76</v>
      </c>
    </row>
    <row r="81" spans="1:22" x14ac:dyDescent="0.55000000000000004">
      <c r="A81" t="s">
        <v>2019</v>
      </c>
      <c r="B81" s="19">
        <v>37</v>
      </c>
      <c r="C81" s="19">
        <v>2</v>
      </c>
      <c r="D81" t="s">
        <v>74</v>
      </c>
      <c r="E81" s="32">
        <v>52.666666666666664</v>
      </c>
      <c r="F81" s="32">
        <v>-144.5</v>
      </c>
      <c r="G81" s="3">
        <v>43529</v>
      </c>
      <c r="H81" s="5">
        <v>0.92708333333333337</v>
      </c>
      <c r="I81" s="19">
        <v>4000</v>
      </c>
      <c r="J81" s="19">
        <v>250</v>
      </c>
      <c r="K81">
        <v>116753</v>
      </c>
      <c r="L81" s="4">
        <v>123760</v>
      </c>
      <c r="M81" s="9">
        <f t="shared" si="26"/>
        <v>7007</v>
      </c>
      <c r="N81" s="16">
        <f t="shared" si="27"/>
        <v>188.29929929929929</v>
      </c>
      <c r="O81" s="34">
        <f t="shared" si="28"/>
        <v>36.953737487487487</v>
      </c>
      <c r="P81" s="10" t="s">
        <v>1922</v>
      </c>
      <c r="Q81" s="93">
        <f t="shared" si="32"/>
        <v>49.0625</v>
      </c>
      <c r="R81" s="93">
        <f t="shared" si="33"/>
        <v>0.75319719719719724</v>
      </c>
      <c r="S81" s="77">
        <v>36.953737487487487</v>
      </c>
      <c r="T81" s="22">
        <v>1</v>
      </c>
      <c r="U81" t="s">
        <v>183</v>
      </c>
    </row>
    <row r="82" spans="1:22" x14ac:dyDescent="0.55000000000000004">
      <c r="A82" t="s">
        <v>2019</v>
      </c>
      <c r="B82" s="19">
        <v>38</v>
      </c>
      <c r="C82" s="19">
        <v>1</v>
      </c>
      <c r="D82" t="s">
        <v>74</v>
      </c>
      <c r="E82" s="32">
        <v>53.666666666666664</v>
      </c>
      <c r="F82" s="32">
        <v>-144.5</v>
      </c>
      <c r="G82" s="3">
        <v>43530</v>
      </c>
      <c r="H82" s="5">
        <v>0.25347222222222221</v>
      </c>
      <c r="I82" s="19">
        <v>2800</v>
      </c>
      <c r="J82" s="19">
        <v>250</v>
      </c>
      <c r="K82">
        <v>704493</v>
      </c>
      <c r="L82" s="4">
        <v>712200</v>
      </c>
      <c r="M82" s="9">
        <f t="shared" si="26"/>
        <v>7707</v>
      </c>
      <c r="N82" s="16">
        <f t="shared" si="27"/>
        <v>207.11041811041812</v>
      </c>
      <c r="O82" s="34">
        <f t="shared" si="28"/>
        <v>40.645419554169557</v>
      </c>
      <c r="P82" s="10" t="s">
        <v>1922</v>
      </c>
      <c r="Q82" s="93">
        <f t="shared" si="32"/>
        <v>49.0625</v>
      </c>
      <c r="R82" s="93">
        <f t="shared" si="33"/>
        <v>0.82844167244167255</v>
      </c>
      <c r="S82" s="77">
        <v>40.645419554169557</v>
      </c>
      <c r="T82" s="22">
        <v>1</v>
      </c>
      <c r="U82" t="s">
        <v>76</v>
      </c>
      <c r="V82" t="s">
        <v>1287</v>
      </c>
    </row>
    <row r="83" spans="1:22" x14ac:dyDescent="0.55000000000000004">
      <c r="A83" t="s">
        <v>2019</v>
      </c>
      <c r="B83" s="19">
        <v>38</v>
      </c>
      <c r="C83" s="19">
        <v>2</v>
      </c>
      <c r="D83" t="s">
        <v>74</v>
      </c>
      <c r="E83" s="32">
        <v>53.666666666666664</v>
      </c>
      <c r="F83" s="32">
        <v>-144.5</v>
      </c>
      <c r="G83" s="3">
        <v>43530</v>
      </c>
      <c r="H83" s="5">
        <v>0.25347222222222221</v>
      </c>
      <c r="I83" s="19">
        <v>2800</v>
      </c>
      <c r="J83" s="19">
        <v>250</v>
      </c>
      <c r="K83">
        <v>123771</v>
      </c>
      <c r="L83" s="4">
        <v>131666</v>
      </c>
      <c r="M83" s="9">
        <f t="shared" si="26"/>
        <v>7895</v>
      </c>
      <c r="N83" s="16">
        <f t="shared" si="27"/>
        <v>212.16254716254716</v>
      </c>
      <c r="O83" s="34">
        <f t="shared" si="28"/>
        <v>41.636899880649878</v>
      </c>
      <c r="P83" s="10" t="s">
        <v>1922</v>
      </c>
      <c r="Q83" s="93">
        <f t="shared" si="32"/>
        <v>49.0625</v>
      </c>
      <c r="R83" s="93">
        <f t="shared" si="33"/>
        <v>0.8486501886501886</v>
      </c>
      <c r="S83" s="77">
        <v>41.636899880649878</v>
      </c>
      <c r="T83" s="22">
        <v>1</v>
      </c>
      <c r="U83" t="s">
        <v>183</v>
      </c>
    </row>
    <row r="84" spans="1:22" x14ac:dyDescent="0.55000000000000004">
      <c r="A84" t="s">
        <v>2019</v>
      </c>
      <c r="B84" s="19">
        <v>40</v>
      </c>
      <c r="C84" s="19">
        <v>1</v>
      </c>
      <c r="D84" t="s">
        <v>74</v>
      </c>
      <c r="E84" s="32">
        <v>54.666666666666664</v>
      </c>
      <c r="F84" s="32">
        <v>-143</v>
      </c>
      <c r="G84" s="3">
        <v>43530</v>
      </c>
      <c r="H84" s="5">
        <v>0.88194444444444453</v>
      </c>
      <c r="I84" s="19">
        <v>3900</v>
      </c>
      <c r="J84" s="19">
        <v>250</v>
      </c>
      <c r="K84">
        <v>719855</v>
      </c>
      <c r="L84" s="4">
        <v>727618</v>
      </c>
      <c r="M84" s="9">
        <f t="shared" si="26"/>
        <v>7763</v>
      </c>
      <c r="N84" s="16">
        <f t="shared" si="27"/>
        <v>208.61530761530761</v>
      </c>
      <c r="O84" s="34">
        <f t="shared" si="28"/>
        <v>40.94075411950412</v>
      </c>
      <c r="P84" s="10" t="s">
        <v>1922</v>
      </c>
      <c r="Q84" s="93">
        <f t="shared" si="32"/>
        <v>49.0625</v>
      </c>
      <c r="R84" s="93">
        <f t="shared" si="33"/>
        <v>0.83446123046123044</v>
      </c>
      <c r="S84" s="77">
        <v>40.94075411950412</v>
      </c>
      <c r="T84" s="22">
        <v>1</v>
      </c>
      <c r="U84" t="s">
        <v>76</v>
      </c>
    </row>
    <row r="85" spans="1:22" x14ac:dyDescent="0.55000000000000004">
      <c r="A85" t="s">
        <v>2019</v>
      </c>
      <c r="B85" s="19">
        <v>40</v>
      </c>
      <c r="C85" s="19">
        <v>2</v>
      </c>
      <c r="D85" t="s">
        <v>74</v>
      </c>
      <c r="E85" s="32">
        <v>54.666666666666664</v>
      </c>
      <c r="F85" s="32">
        <v>-143</v>
      </c>
      <c r="G85" s="3">
        <v>43530</v>
      </c>
      <c r="H85" s="5">
        <v>0.88194444444444453</v>
      </c>
      <c r="I85" s="19">
        <v>3900</v>
      </c>
      <c r="J85" s="19">
        <v>250</v>
      </c>
      <c r="K85">
        <v>138624</v>
      </c>
      <c r="L85" s="4">
        <v>148265</v>
      </c>
      <c r="M85" s="9">
        <f t="shared" si="26"/>
        <v>9641</v>
      </c>
      <c r="N85" s="16">
        <f t="shared" si="27"/>
        <v>259.08285208285207</v>
      </c>
      <c r="O85" s="34">
        <f t="shared" si="28"/>
        <v>50.845009721259721</v>
      </c>
      <c r="P85" s="10" t="s">
        <v>1922</v>
      </c>
      <c r="Q85" s="93">
        <f t="shared" si="32"/>
        <v>49.0625</v>
      </c>
      <c r="R85" s="93">
        <f t="shared" si="33"/>
        <v>1.0363314083314084</v>
      </c>
      <c r="S85" s="77">
        <v>50.845009721259721</v>
      </c>
      <c r="T85" s="22">
        <v>1</v>
      </c>
      <c r="U85" t="s">
        <v>183</v>
      </c>
    </row>
    <row r="86" spans="1:22" x14ac:dyDescent="0.55000000000000004">
      <c r="A86" t="s">
        <v>2019</v>
      </c>
      <c r="B86" s="19">
        <v>41</v>
      </c>
      <c r="C86" s="19">
        <v>1</v>
      </c>
      <c r="D86" t="s">
        <v>74</v>
      </c>
      <c r="E86" s="32">
        <v>53.666666666666664</v>
      </c>
      <c r="F86" s="32">
        <v>-143</v>
      </c>
      <c r="G86" s="3">
        <v>43531</v>
      </c>
      <c r="H86" s="5">
        <v>0.21875</v>
      </c>
      <c r="I86" s="19">
        <v>3900</v>
      </c>
      <c r="J86" s="19">
        <v>250</v>
      </c>
      <c r="K86">
        <v>727629</v>
      </c>
      <c r="L86" s="4">
        <v>735951</v>
      </c>
      <c r="M86" s="9">
        <f t="shared" si="26"/>
        <v>8322</v>
      </c>
      <c r="N86" s="16">
        <f t="shared" si="27"/>
        <v>223.63732963732963</v>
      </c>
      <c r="O86" s="34">
        <f t="shared" si="28"/>
        <v>43.888825941325941</v>
      </c>
      <c r="P86" s="10" t="s">
        <v>1922</v>
      </c>
      <c r="Q86" s="93">
        <f t="shared" si="32"/>
        <v>49.0625</v>
      </c>
      <c r="R86" s="93">
        <f t="shared" si="33"/>
        <v>0.89454931854931852</v>
      </c>
      <c r="S86" s="77">
        <v>43.888825941325941</v>
      </c>
      <c r="T86" s="22">
        <v>1</v>
      </c>
      <c r="U86" t="s">
        <v>76</v>
      </c>
    </row>
    <row r="87" spans="1:22" x14ac:dyDescent="0.55000000000000004">
      <c r="A87" t="s">
        <v>2019</v>
      </c>
      <c r="B87" s="19">
        <v>41</v>
      </c>
      <c r="C87" s="19">
        <v>2</v>
      </c>
      <c r="D87" t="s">
        <v>74</v>
      </c>
      <c r="E87" s="32">
        <v>53.666666666666664</v>
      </c>
      <c r="F87" s="32">
        <v>-143</v>
      </c>
      <c r="G87" s="3">
        <v>43531</v>
      </c>
      <c r="H87" s="5">
        <v>0.21875</v>
      </c>
      <c r="I87" s="19">
        <v>3900</v>
      </c>
      <c r="J87" s="19">
        <v>250</v>
      </c>
      <c r="K87">
        <v>148264</v>
      </c>
      <c r="L87" s="4">
        <v>158928</v>
      </c>
      <c r="M87" s="9">
        <f t="shared" si="26"/>
        <v>10664</v>
      </c>
      <c r="N87" s="16">
        <f t="shared" si="27"/>
        <v>286.57395857395858</v>
      </c>
      <c r="O87" s="34">
        <f t="shared" si="28"/>
        <v>56.240139370139374</v>
      </c>
      <c r="P87" s="10" t="s">
        <v>1922</v>
      </c>
      <c r="Q87" s="93">
        <f t="shared" si="32"/>
        <v>49.0625</v>
      </c>
      <c r="R87" s="93">
        <f t="shared" si="33"/>
        <v>1.1462958342958345</v>
      </c>
      <c r="S87" s="77">
        <v>56.240139370139374</v>
      </c>
      <c r="T87" s="22">
        <v>1</v>
      </c>
      <c r="U87" t="s">
        <v>183</v>
      </c>
    </row>
    <row r="88" spans="1:22" x14ac:dyDescent="0.55000000000000004">
      <c r="A88" t="s">
        <v>2019</v>
      </c>
      <c r="B88" s="19">
        <v>42</v>
      </c>
      <c r="C88" s="19">
        <v>1</v>
      </c>
      <c r="D88" t="s">
        <v>74</v>
      </c>
      <c r="E88" s="32">
        <v>52.666666666666664</v>
      </c>
      <c r="F88" s="32">
        <v>-143</v>
      </c>
      <c r="G88" s="3">
        <v>43531</v>
      </c>
      <c r="H88" s="5">
        <v>0.54861111111111105</v>
      </c>
      <c r="I88" s="19">
        <v>3850</v>
      </c>
      <c r="J88" s="19">
        <v>250</v>
      </c>
      <c r="K88">
        <v>735950</v>
      </c>
      <c r="L88" s="4">
        <v>744175</v>
      </c>
      <c r="M88" s="9">
        <f t="shared" si="26"/>
        <v>8225</v>
      </c>
      <c r="N88" s="16">
        <f t="shared" si="27"/>
        <v>221.03064603064604</v>
      </c>
      <c r="O88" s="34">
        <f t="shared" si="28"/>
        <v>43.377264283514286</v>
      </c>
      <c r="P88" s="10" t="s">
        <v>1922</v>
      </c>
      <c r="Q88" s="93">
        <f t="shared" si="32"/>
        <v>49.0625</v>
      </c>
      <c r="R88" s="93">
        <f t="shared" si="33"/>
        <v>0.88412258412258415</v>
      </c>
      <c r="S88" s="77">
        <v>43.377264283514286</v>
      </c>
      <c r="T88" s="22">
        <v>1</v>
      </c>
      <c r="U88" t="s">
        <v>76</v>
      </c>
    </row>
    <row r="89" spans="1:22" x14ac:dyDescent="0.55000000000000004">
      <c r="A89" t="s">
        <v>2019</v>
      </c>
      <c r="B89" s="19">
        <v>42</v>
      </c>
      <c r="C89" s="19">
        <v>2</v>
      </c>
      <c r="D89" t="s">
        <v>74</v>
      </c>
      <c r="E89" s="32">
        <v>52.666666666666664</v>
      </c>
      <c r="F89" s="32">
        <v>-143</v>
      </c>
      <c r="G89" s="3">
        <v>43531</v>
      </c>
      <c r="H89" s="5">
        <v>0.54861111111111105</v>
      </c>
      <c r="I89" s="19">
        <v>3850</v>
      </c>
      <c r="J89" s="19">
        <v>250</v>
      </c>
      <c r="K89">
        <v>158925</v>
      </c>
      <c r="L89" s="4">
        <v>169782</v>
      </c>
      <c r="M89" s="9">
        <f t="shared" si="26"/>
        <v>10857</v>
      </c>
      <c r="N89" s="16">
        <f t="shared" si="27"/>
        <v>291.76045276045278</v>
      </c>
      <c r="O89" s="34">
        <f t="shared" si="28"/>
        <v>57.25798885423886</v>
      </c>
      <c r="P89" s="10" t="s">
        <v>1922</v>
      </c>
      <c r="Q89" s="93">
        <f t="shared" si="32"/>
        <v>49.0625</v>
      </c>
      <c r="R89" s="93">
        <f t="shared" si="33"/>
        <v>1.1670418110418113</v>
      </c>
      <c r="S89" s="77">
        <v>57.25798885423886</v>
      </c>
      <c r="T89" s="22">
        <v>1</v>
      </c>
      <c r="U89" t="s">
        <v>183</v>
      </c>
    </row>
    <row r="90" spans="1:22" x14ac:dyDescent="0.55000000000000004">
      <c r="A90" t="s">
        <v>2019</v>
      </c>
      <c r="B90" s="19">
        <v>43</v>
      </c>
      <c r="C90" s="19">
        <v>1</v>
      </c>
      <c r="D90" t="s">
        <v>74</v>
      </c>
      <c r="E90" s="32">
        <v>51.666666666666664</v>
      </c>
      <c r="F90" s="32">
        <v>-143.0025</v>
      </c>
      <c r="G90" s="3">
        <v>43531</v>
      </c>
      <c r="H90" s="5">
        <v>0.89097222222222217</v>
      </c>
      <c r="I90" s="19">
        <v>3900</v>
      </c>
      <c r="J90" s="19">
        <v>250</v>
      </c>
      <c r="K90">
        <v>744175</v>
      </c>
      <c r="L90" s="4">
        <v>751913</v>
      </c>
      <c r="M90" s="9">
        <f t="shared" si="26"/>
        <v>7738</v>
      </c>
      <c r="N90" s="16">
        <f t="shared" si="27"/>
        <v>207.94348194348194</v>
      </c>
      <c r="O90" s="34">
        <f t="shared" si="28"/>
        <v>40.808908331408333</v>
      </c>
      <c r="P90" s="10" t="s">
        <v>1922</v>
      </c>
      <c r="Q90" s="93">
        <f t="shared" si="32"/>
        <v>49.0625</v>
      </c>
      <c r="R90" s="93">
        <f t="shared" si="33"/>
        <v>0.83177392777392778</v>
      </c>
      <c r="S90" s="77">
        <v>40.808908331408333</v>
      </c>
      <c r="T90" s="22">
        <v>1</v>
      </c>
      <c r="U90" t="s">
        <v>76</v>
      </c>
    </row>
    <row r="91" spans="1:22" x14ac:dyDescent="0.55000000000000004">
      <c r="A91" t="s">
        <v>2019</v>
      </c>
      <c r="B91" s="19">
        <v>43</v>
      </c>
      <c r="C91" s="19">
        <v>2</v>
      </c>
      <c r="D91" t="s">
        <v>74</v>
      </c>
      <c r="E91" s="32">
        <v>51.666666666666664</v>
      </c>
      <c r="F91" s="32">
        <v>-143.0025</v>
      </c>
      <c r="G91" s="3">
        <v>43531</v>
      </c>
      <c r="H91" s="5">
        <v>0.89097222222222217</v>
      </c>
      <c r="I91" s="19">
        <v>3900</v>
      </c>
      <c r="J91" s="19">
        <v>250</v>
      </c>
      <c r="K91">
        <v>169782</v>
      </c>
      <c r="L91" s="4">
        <v>177838</v>
      </c>
      <c r="M91" s="9">
        <f t="shared" si="26"/>
        <v>8056</v>
      </c>
      <c r="N91" s="16">
        <f t="shared" si="27"/>
        <v>216.48910448910448</v>
      </c>
      <c r="O91" s="34">
        <f t="shared" si="28"/>
        <v>42.485986755986758</v>
      </c>
      <c r="P91" s="10" t="s">
        <v>1922</v>
      </c>
      <c r="Q91" s="93">
        <f t="shared" si="32"/>
        <v>49.0625</v>
      </c>
      <c r="R91" s="93">
        <f t="shared" si="33"/>
        <v>0.86595641795641798</v>
      </c>
      <c r="S91" s="77">
        <v>42.485986755986758</v>
      </c>
      <c r="T91" s="22">
        <v>1</v>
      </c>
      <c r="U91" t="s">
        <v>183</v>
      </c>
    </row>
    <row r="92" spans="1:22" x14ac:dyDescent="0.55000000000000004">
      <c r="A92" t="s">
        <v>2019</v>
      </c>
      <c r="B92" s="19">
        <v>44</v>
      </c>
      <c r="C92" s="19">
        <v>1</v>
      </c>
      <c r="D92" t="s">
        <v>74</v>
      </c>
      <c r="E92" s="32">
        <v>50.666499999999999</v>
      </c>
      <c r="F92" s="32">
        <v>-142.99950000000001</v>
      </c>
      <c r="G92" s="3">
        <v>43532</v>
      </c>
      <c r="H92" s="5">
        <v>0.24861111111111112</v>
      </c>
      <c r="I92" s="19">
        <v>4000</v>
      </c>
      <c r="J92" s="19">
        <v>250</v>
      </c>
      <c r="K92">
        <v>751908</v>
      </c>
      <c r="L92" s="4">
        <v>760028</v>
      </c>
      <c r="M92" s="9">
        <f t="shared" si="26"/>
        <v>8120</v>
      </c>
      <c r="N92" s="16">
        <f t="shared" si="27"/>
        <v>218.20897820897821</v>
      </c>
      <c r="O92" s="34">
        <f t="shared" si="28"/>
        <v>42.823511973511977</v>
      </c>
      <c r="P92" s="10" t="s">
        <v>1922</v>
      </c>
      <c r="Q92" s="93">
        <f t="shared" si="32"/>
        <v>49.0625</v>
      </c>
      <c r="R92" s="93">
        <f t="shared" si="33"/>
        <v>0.87283591283591289</v>
      </c>
      <c r="S92" s="77">
        <v>42.823511973511977</v>
      </c>
      <c r="T92" s="22">
        <v>1</v>
      </c>
      <c r="U92" t="s">
        <v>76</v>
      </c>
    </row>
    <row r="93" spans="1:22" x14ac:dyDescent="0.55000000000000004">
      <c r="A93" t="s">
        <v>2019</v>
      </c>
      <c r="B93" s="19">
        <v>44</v>
      </c>
      <c r="C93" s="19">
        <v>2</v>
      </c>
      <c r="D93" t="s">
        <v>74</v>
      </c>
      <c r="E93" s="32">
        <v>50.666499999999999</v>
      </c>
      <c r="F93" s="32">
        <v>-142.99950000000001</v>
      </c>
      <c r="G93" s="3">
        <v>43532</v>
      </c>
      <c r="H93" s="5">
        <v>0.24861111111111112</v>
      </c>
      <c r="I93" s="19">
        <v>4000</v>
      </c>
      <c r="J93" s="19">
        <v>250</v>
      </c>
      <c r="K93">
        <v>177840</v>
      </c>
      <c r="L93" s="4">
        <v>189066</v>
      </c>
      <c r="M93" s="9">
        <f t="shared" si="26"/>
        <v>11226</v>
      </c>
      <c r="N93" s="16">
        <f t="shared" si="27"/>
        <v>301.67659967659966</v>
      </c>
      <c r="O93" s="34">
        <f t="shared" si="28"/>
        <v>59.204032686532685</v>
      </c>
      <c r="P93" s="10" t="s">
        <v>1922</v>
      </c>
      <c r="Q93" s="93">
        <f t="shared" si="32"/>
        <v>49.0625</v>
      </c>
      <c r="R93" s="93">
        <f t="shared" si="33"/>
        <v>1.2067063987063986</v>
      </c>
      <c r="S93" s="77">
        <v>59.204032686532685</v>
      </c>
      <c r="T93" s="22">
        <v>1</v>
      </c>
      <c r="U93" t="s">
        <v>183</v>
      </c>
    </row>
    <row r="94" spans="1:22" x14ac:dyDescent="0.55000000000000004">
      <c r="A94" t="s">
        <v>2019</v>
      </c>
      <c r="B94" s="19">
        <v>45</v>
      </c>
      <c r="C94" s="19">
        <v>1</v>
      </c>
      <c r="D94" t="s">
        <v>74</v>
      </c>
      <c r="E94" s="32">
        <v>49.666666666666664</v>
      </c>
      <c r="F94" s="32">
        <v>-142.99883333333332</v>
      </c>
      <c r="G94" s="3">
        <v>43532</v>
      </c>
      <c r="H94" s="5">
        <v>0.60763888888888895</v>
      </c>
      <c r="I94" s="19">
        <v>4200</v>
      </c>
      <c r="J94" s="19">
        <v>250</v>
      </c>
      <c r="K94">
        <v>760041</v>
      </c>
      <c r="L94" s="4">
        <v>768444</v>
      </c>
      <c r="M94" s="9">
        <f t="shared" si="26"/>
        <v>8403</v>
      </c>
      <c r="N94" s="16">
        <f t="shared" si="27"/>
        <v>225.81404481404482</v>
      </c>
      <c r="O94" s="34">
        <f t="shared" si="28"/>
        <v>44.316006294756299</v>
      </c>
      <c r="P94" s="10" t="s">
        <v>1922</v>
      </c>
      <c r="Q94" s="93">
        <f t="shared" si="32"/>
        <v>49.0625</v>
      </c>
      <c r="R94" s="93">
        <f t="shared" si="33"/>
        <v>0.90325617925617929</v>
      </c>
      <c r="S94" s="77">
        <v>44.316006294756299</v>
      </c>
      <c r="T94" s="22">
        <v>1</v>
      </c>
      <c r="U94" t="s">
        <v>76</v>
      </c>
    </row>
    <row r="95" spans="1:22" x14ac:dyDescent="0.55000000000000004">
      <c r="A95" t="s">
        <v>2019</v>
      </c>
      <c r="B95" s="19">
        <v>45</v>
      </c>
      <c r="C95" s="19">
        <v>2</v>
      </c>
      <c r="D95" t="s">
        <v>74</v>
      </c>
      <c r="E95" s="32">
        <v>49.666666666666664</v>
      </c>
      <c r="F95" s="32">
        <v>-142.99883333333332</v>
      </c>
      <c r="G95" s="3">
        <v>43532</v>
      </c>
      <c r="H95" s="5">
        <v>0.60763888888888895</v>
      </c>
      <c r="I95" s="19">
        <v>4200</v>
      </c>
      <c r="J95" s="19">
        <v>250</v>
      </c>
      <c r="K95">
        <v>189001</v>
      </c>
      <c r="L95" s="4">
        <v>198503</v>
      </c>
      <c r="M95" s="9">
        <f t="shared" si="26"/>
        <v>9502</v>
      </c>
      <c r="N95" s="16">
        <f t="shared" si="27"/>
        <v>255.34750134750135</v>
      </c>
      <c r="O95" s="34">
        <f t="shared" si="28"/>
        <v>50.111947139447139</v>
      </c>
      <c r="P95" s="10" t="s">
        <v>1922</v>
      </c>
      <c r="Q95" s="93">
        <f t="shared" si="32"/>
        <v>49.0625</v>
      </c>
      <c r="R95" s="93">
        <f t="shared" si="33"/>
        <v>1.0213900053900054</v>
      </c>
      <c r="S95" s="77">
        <v>50.111947139447139</v>
      </c>
      <c r="T95" s="22">
        <v>1</v>
      </c>
      <c r="U95" t="s">
        <v>183</v>
      </c>
    </row>
    <row r="96" spans="1:22" x14ac:dyDescent="0.55000000000000004">
      <c r="A96" t="s">
        <v>2019</v>
      </c>
      <c r="B96" s="19">
        <v>46</v>
      </c>
      <c r="C96" s="19">
        <v>1</v>
      </c>
      <c r="D96" t="s">
        <v>74</v>
      </c>
      <c r="E96" s="32">
        <v>48.667000000000002</v>
      </c>
      <c r="F96" s="32">
        <v>-142.99700000000001</v>
      </c>
      <c r="G96" s="3">
        <v>43533</v>
      </c>
      <c r="H96" s="5">
        <v>1.3194444444444444E-2</v>
      </c>
      <c r="I96" s="19">
        <v>4300</v>
      </c>
      <c r="J96" s="19">
        <v>250</v>
      </c>
      <c r="K96">
        <v>768441</v>
      </c>
      <c r="L96" s="4">
        <v>775863</v>
      </c>
      <c r="M96" s="9">
        <f t="shared" si="26"/>
        <v>7422</v>
      </c>
      <c r="N96" s="16">
        <f t="shared" si="27"/>
        <v>199.45160545160545</v>
      </c>
      <c r="O96" s="34">
        <f t="shared" si="28"/>
        <v>39.142377569877567</v>
      </c>
      <c r="P96" s="10" t="s">
        <v>1922</v>
      </c>
      <c r="Q96" s="93">
        <f t="shared" si="32"/>
        <v>49.0625</v>
      </c>
      <c r="R96" s="93">
        <f t="shared" si="33"/>
        <v>0.7978064218064217</v>
      </c>
      <c r="S96" s="77">
        <v>39.142377569877567</v>
      </c>
      <c r="T96" s="22">
        <v>1</v>
      </c>
      <c r="U96" t="s">
        <v>76</v>
      </c>
    </row>
    <row r="97" spans="1:25" x14ac:dyDescent="0.55000000000000004">
      <c r="A97" t="s">
        <v>2019</v>
      </c>
      <c r="B97" s="19">
        <v>46</v>
      </c>
      <c r="C97" s="19">
        <v>2</v>
      </c>
      <c r="D97" t="s">
        <v>74</v>
      </c>
      <c r="E97" s="32">
        <v>48.667000000000002</v>
      </c>
      <c r="F97" s="32">
        <v>-142.99700000000001</v>
      </c>
      <c r="G97" s="3">
        <v>43533</v>
      </c>
      <c r="H97" s="5">
        <v>1.3194444444444444E-2</v>
      </c>
      <c r="I97" s="19">
        <v>4300</v>
      </c>
      <c r="J97" s="19">
        <v>250</v>
      </c>
      <c r="K97">
        <v>198500</v>
      </c>
      <c r="L97" s="4">
        <v>207788</v>
      </c>
      <c r="M97" s="9">
        <f t="shared" si="26"/>
        <v>9288</v>
      </c>
      <c r="N97" s="16">
        <f t="shared" si="27"/>
        <v>249.59667359667358</v>
      </c>
      <c r="O97" s="34">
        <f t="shared" si="28"/>
        <v>48.983347193347193</v>
      </c>
      <c r="P97" s="10" t="s">
        <v>1922</v>
      </c>
      <c r="Q97" s="93">
        <f t="shared" si="32"/>
        <v>49.0625</v>
      </c>
      <c r="R97" s="93">
        <f t="shared" si="33"/>
        <v>0.99838669438669436</v>
      </c>
      <c r="S97" s="77">
        <v>48.983347193347193</v>
      </c>
      <c r="T97" s="22">
        <v>1</v>
      </c>
      <c r="U97" t="s">
        <v>183</v>
      </c>
    </row>
    <row r="98" spans="1:25" x14ac:dyDescent="0.55000000000000004">
      <c r="A98" t="s">
        <v>2019</v>
      </c>
      <c r="B98" s="19">
        <v>47</v>
      </c>
      <c r="C98" s="19">
        <v>1</v>
      </c>
      <c r="D98" t="s">
        <v>74</v>
      </c>
      <c r="E98" s="32">
        <v>48.666666666666664</v>
      </c>
      <c r="F98" s="32">
        <v>-141.50133333333332</v>
      </c>
      <c r="G98" s="3">
        <v>43533</v>
      </c>
      <c r="H98" s="5">
        <v>0.35416666666666669</v>
      </c>
      <c r="I98" s="19">
        <v>4200</v>
      </c>
      <c r="J98" s="19">
        <v>250</v>
      </c>
      <c r="K98">
        <v>775841</v>
      </c>
      <c r="L98" s="4">
        <v>783450</v>
      </c>
      <c r="M98" s="9">
        <f t="shared" si="26"/>
        <v>7609</v>
      </c>
      <c r="N98" s="16">
        <f t="shared" si="27"/>
        <v>204.47686147686147</v>
      </c>
      <c r="O98" s="34">
        <f t="shared" si="28"/>
        <v>40.128584064834065</v>
      </c>
      <c r="P98" s="10" t="s">
        <v>1922</v>
      </c>
      <c r="Q98" s="93">
        <f t="shared" si="32"/>
        <v>49.0625</v>
      </c>
      <c r="R98" s="93">
        <f t="shared" si="33"/>
        <v>0.81790744590744591</v>
      </c>
      <c r="S98" s="77">
        <v>40.128584064834065</v>
      </c>
      <c r="T98" s="22">
        <v>1</v>
      </c>
      <c r="U98" t="s">
        <v>76</v>
      </c>
    </row>
    <row r="99" spans="1:25" x14ac:dyDescent="0.55000000000000004">
      <c r="A99" t="s">
        <v>2019</v>
      </c>
      <c r="B99" s="19">
        <v>47</v>
      </c>
      <c r="C99" s="19">
        <v>2</v>
      </c>
      <c r="D99" t="s">
        <v>74</v>
      </c>
      <c r="E99" s="32">
        <v>48.666666666666664</v>
      </c>
      <c r="F99" s="32">
        <v>-141.50133333333332</v>
      </c>
      <c r="G99" s="3">
        <v>43533</v>
      </c>
      <c r="H99" s="5">
        <v>0.35416666666666669</v>
      </c>
      <c r="I99" s="19">
        <v>4200</v>
      </c>
      <c r="J99" s="19">
        <v>250</v>
      </c>
      <c r="K99">
        <v>207790</v>
      </c>
      <c r="L99" s="4">
        <v>216884</v>
      </c>
      <c r="M99" s="9">
        <f t="shared" si="26"/>
        <v>9094</v>
      </c>
      <c r="N99" s="16">
        <f t="shared" si="27"/>
        <v>244.38330638330638</v>
      </c>
      <c r="O99" s="34">
        <f t="shared" si="28"/>
        <v>47.960223877723877</v>
      </c>
      <c r="P99" s="10" t="s">
        <v>1922</v>
      </c>
      <c r="Q99" s="93">
        <f t="shared" si="32"/>
        <v>49.0625</v>
      </c>
      <c r="R99" s="93">
        <f t="shared" si="33"/>
        <v>0.97753322553322552</v>
      </c>
      <c r="S99" s="77">
        <v>47.960223877723877</v>
      </c>
      <c r="T99" s="22">
        <v>1</v>
      </c>
      <c r="U99" t="s">
        <v>183</v>
      </c>
    </row>
    <row r="100" spans="1:25" x14ac:dyDescent="0.55000000000000004">
      <c r="A100" t="s">
        <v>2019</v>
      </c>
      <c r="B100" s="19">
        <v>48</v>
      </c>
      <c r="C100" s="19">
        <v>1</v>
      </c>
      <c r="D100" t="s">
        <v>74</v>
      </c>
      <c r="E100" s="32">
        <v>49.666666666666664</v>
      </c>
      <c r="F100" s="32">
        <v>-141.5</v>
      </c>
      <c r="G100" s="3">
        <v>43533</v>
      </c>
      <c r="H100" s="5">
        <v>0.74305555555555547</v>
      </c>
      <c r="I100" s="19">
        <v>4000</v>
      </c>
      <c r="J100" s="19">
        <v>250</v>
      </c>
      <c r="K100">
        <v>783450</v>
      </c>
      <c r="L100" s="4">
        <v>791334</v>
      </c>
      <c r="M100" s="9">
        <f t="shared" si="26"/>
        <v>7884</v>
      </c>
      <c r="N100" s="16">
        <f t="shared" si="27"/>
        <v>211.86694386694387</v>
      </c>
      <c r="O100" s="34">
        <f t="shared" si="28"/>
        <v>41.578887733887733</v>
      </c>
      <c r="P100" s="10" t="s">
        <v>1922</v>
      </c>
      <c r="Q100" s="93">
        <f t="shared" si="32"/>
        <v>49.0625</v>
      </c>
      <c r="R100" s="93">
        <f t="shared" si="33"/>
        <v>0.84746777546777541</v>
      </c>
      <c r="S100" s="77">
        <v>41.578887733887733</v>
      </c>
      <c r="T100" s="22">
        <v>1</v>
      </c>
      <c r="U100" t="s">
        <v>76</v>
      </c>
      <c r="V100" s="3"/>
      <c r="W100" s="5"/>
      <c r="Y100" s="19"/>
    </row>
    <row r="101" spans="1:25" x14ac:dyDescent="0.55000000000000004">
      <c r="A101" t="s">
        <v>2019</v>
      </c>
      <c r="B101" s="19">
        <v>48</v>
      </c>
      <c r="C101" s="19">
        <v>2</v>
      </c>
      <c r="D101" t="s">
        <v>74</v>
      </c>
      <c r="E101" s="32">
        <v>49.666666666666664</v>
      </c>
      <c r="F101" s="32">
        <v>-141.5</v>
      </c>
      <c r="G101" s="3">
        <v>43533</v>
      </c>
      <c r="H101" s="5">
        <v>0.74305555555555547</v>
      </c>
      <c r="I101" s="19">
        <v>4000</v>
      </c>
      <c r="J101" s="19">
        <v>250</v>
      </c>
      <c r="K101">
        <v>216886</v>
      </c>
      <c r="L101" s="4">
        <v>224429</v>
      </c>
      <c r="M101" s="9">
        <f t="shared" si="26"/>
        <v>7543</v>
      </c>
      <c r="N101" s="16">
        <f t="shared" si="27"/>
        <v>202.7032417032417</v>
      </c>
      <c r="O101" s="34">
        <f t="shared" si="28"/>
        <v>39.780511184261186</v>
      </c>
      <c r="P101" s="10" t="s">
        <v>1922</v>
      </c>
      <c r="Q101" s="93">
        <f t="shared" si="32"/>
        <v>49.0625</v>
      </c>
      <c r="R101" s="93">
        <f t="shared" si="33"/>
        <v>0.81081296681296688</v>
      </c>
      <c r="S101" s="77">
        <v>39.780511184261186</v>
      </c>
      <c r="T101" s="22">
        <v>1</v>
      </c>
      <c r="U101" t="s">
        <v>183</v>
      </c>
    </row>
    <row r="102" spans="1:25" x14ac:dyDescent="0.55000000000000004">
      <c r="A102" t="s">
        <v>2019</v>
      </c>
      <c r="B102" s="19">
        <v>49</v>
      </c>
      <c r="C102" s="19">
        <v>1</v>
      </c>
      <c r="D102" t="s">
        <v>74</v>
      </c>
      <c r="E102" s="32">
        <v>50.665833333333332</v>
      </c>
      <c r="F102" s="32">
        <v>-141.49916666666667</v>
      </c>
      <c r="G102" s="3">
        <v>43534</v>
      </c>
      <c r="H102" s="5">
        <v>9.7222222222222224E-2</v>
      </c>
      <c r="I102" s="19">
        <v>3900</v>
      </c>
      <c r="J102" s="19">
        <v>250</v>
      </c>
      <c r="K102">
        <v>791335</v>
      </c>
      <c r="L102" s="4">
        <v>797723</v>
      </c>
      <c r="M102" s="9">
        <f t="shared" si="26"/>
        <v>6388</v>
      </c>
      <c r="N102" s="16">
        <f t="shared" si="27"/>
        <v>171.66489566489565</v>
      </c>
      <c r="O102" s="34">
        <f t="shared" si="28"/>
        <v>33.689235774235776</v>
      </c>
      <c r="P102" s="10" t="s">
        <v>1922</v>
      </c>
      <c r="Q102" s="93">
        <f t="shared" si="32"/>
        <v>49.0625</v>
      </c>
      <c r="R102" s="93">
        <f t="shared" si="33"/>
        <v>0.68665958265958271</v>
      </c>
      <c r="S102" s="77">
        <v>33.689235774235776</v>
      </c>
      <c r="T102" s="22">
        <v>1</v>
      </c>
      <c r="U102" t="s">
        <v>76</v>
      </c>
    </row>
    <row r="103" spans="1:25" x14ac:dyDescent="0.55000000000000004">
      <c r="A103" t="s">
        <v>2019</v>
      </c>
      <c r="B103" s="19">
        <v>49</v>
      </c>
      <c r="C103" s="19">
        <v>2</v>
      </c>
      <c r="D103" t="s">
        <v>74</v>
      </c>
      <c r="E103" s="32">
        <v>50.665833333333332</v>
      </c>
      <c r="F103" s="32">
        <v>-141.49916666666667</v>
      </c>
      <c r="G103" s="3">
        <v>43534</v>
      </c>
      <c r="H103" s="5">
        <v>9.7222222222222224E-2</v>
      </c>
      <c r="I103" s="19">
        <v>3900</v>
      </c>
      <c r="J103" s="19">
        <v>250</v>
      </c>
      <c r="K103">
        <v>224429</v>
      </c>
      <c r="L103" s="4">
        <v>234105</v>
      </c>
      <c r="M103" s="9">
        <f t="shared" si="26"/>
        <v>9676</v>
      </c>
      <c r="N103" s="16">
        <f t="shared" si="27"/>
        <v>260.02340802340802</v>
      </c>
      <c r="O103" s="34">
        <f t="shared" si="28"/>
        <v>51.029593824593825</v>
      </c>
      <c r="P103" s="10" t="s">
        <v>1922</v>
      </c>
      <c r="Q103" s="93">
        <f t="shared" si="32"/>
        <v>49.0625</v>
      </c>
      <c r="R103" s="93">
        <f t="shared" si="33"/>
        <v>1.040093632093632</v>
      </c>
      <c r="S103" s="77">
        <v>51.029593824593825</v>
      </c>
      <c r="T103" s="22">
        <v>1</v>
      </c>
      <c r="U103" t="s">
        <v>183</v>
      </c>
    </row>
    <row r="104" spans="1:25" x14ac:dyDescent="0.55000000000000004">
      <c r="A104" t="s">
        <v>2019</v>
      </c>
      <c r="B104" s="19">
        <v>50</v>
      </c>
      <c r="C104" s="19">
        <v>1</v>
      </c>
      <c r="D104" t="s">
        <v>74</v>
      </c>
      <c r="E104" s="32">
        <v>51.664666666666669</v>
      </c>
      <c r="F104" s="32">
        <v>-141.49816666666666</v>
      </c>
      <c r="G104" s="3">
        <v>43534</v>
      </c>
      <c r="H104" s="5">
        <v>0.45208333333333334</v>
      </c>
      <c r="I104" s="19">
        <v>3600</v>
      </c>
      <c r="J104" s="19">
        <v>250</v>
      </c>
      <c r="K104">
        <v>797723</v>
      </c>
      <c r="L104" s="4">
        <v>802980</v>
      </c>
      <c r="M104" s="9">
        <f t="shared" si="26"/>
        <v>5257</v>
      </c>
      <c r="N104" s="16">
        <f t="shared" si="27"/>
        <v>141.27150227150227</v>
      </c>
      <c r="O104" s="34">
        <f t="shared" si="28"/>
        <v>27.724532320782323</v>
      </c>
      <c r="P104" s="10" t="s">
        <v>1922</v>
      </c>
      <c r="Q104" s="93">
        <f t="shared" si="32"/>
        <v>49.0625</v>
      </c>
      <c r="R104" s="93">
        <f t="shared" si="33"/>
        <v>0.56508600908600914</v>
      </c>
      <c r="S104" s="77">
        <v>27.724532320782323</v>
      </c>
      <c r="T104" s="22">
        <v>1</v>
      </c>
      <c r="U104" t="s">
        <v>76</v>
      </c>
    </row>
    <row r="105" spans="1:25" x14ac:dyDescent="0.55000000000000004">
      <c r="A105" t="s">
        <v>2019</v>
      </c>
      <c r="B105" s="19">
        <v>50</v>
      </c>
      <c r="C105" s="19">
        <v>2</v>
      </c>
      <c r="D105" t="s">
        <v>74</v>
      </c>
      <c r="E105" s="32">
        <v>51.664666666666669</v>
      </c>
      <c r="F105" s="32">
        <v>-141.49816666666666</v>
      </c>
      <c r="G105" s="3">
        <v>43534</v>
      </c>
      <c r="H105" s="5">
        <v>0.45208333333333334</v>
      </c>
      <c r="I105" s="19">
        <v>3600</v>
      </c>
      <c r="J105" s="19">
        <v>250</v>
      </c>
      <c r="K105">
        <v>234106</v>
      </c>
      <c r="L105" s="4">
        <v>242063</v>
      </c>
      <c r="M105" s="9">
        <f t="shared" si="26"/>
        <v>7957</v>
      </c>
      <c r="N105" s="16">
        <f t="shared" si="27"/>
        <v>213.82867482867482</v>
      </c>
      <c r="O105" s="34">
        <f t="shared" si="28"/>
        <v>41.963877435127436</v>
      </c>
      <c r="P105" s="10" t="s">
        <v>1922</v>
      </c>
      <c r="Q105" s="93">
        <f t="shared" si="32"/>
        <v>49.0625</v>
      </c>
      <c r="R105" s="93">
        <f t="shared" si="33"/>
        <v>0.85531469931469939</v>
      </c>
      <c r="S105" s="77">
        <v>41.963877435127436</v>
      </c>
      <c r="T105" s="22">
        <v>1</v>
      </c>
      <c r="U105" t="s">
        <v>183</v>
      </c>
    </row>
    <row r="106" spans="1:25" x14ac:dyDescent="0.55000000000000004">
      <c r="A106" t="s">
        <v>2019</v>
      </c>
      <c r="B106" s="19">
        <v>51</v>
      </c>
      <c r="C106" s="19" t="s">
        <v>130</v>
      </c>
      <c r="D106" t="s">
        <v>74</v>
      </c>
      <c r="E106" s="32" t="s">
        <v>130</v>
      </c>
      <c r="F106" s="32" t="s">
        <v>130</v>
      </c>
      <c r="G106" s="3">
        <v>43534</v>
      </c>
      <c r="H106" s="5">
        <v>0.78819444444444453</v>
      </c>
      <c r="I106" s="19">
        <v>3800</v>
      </c>
      <c r="J106" s="19">
        <v>250</v>
      </c>
      <c r="K106" t="s">
        <v>130</v>
      </c>
      <c r="L106" t="s">
        <v>130</v>
      </c>
      <c r="M106" t="s">
        <v>130</v>
      </c>
      <c r="N106" t="s">
        <v>130</v>
      </c>
      <c r="O106" s="19" t="s">
        <v>130</v>
      </c>
      <c r="P106" s="10" t="s">
        <v>1922</v>
      </c>
      <c r="Q106" s="93">
        <f t="shared" si="32"/>
        <v>49.0625</v>
      </c>
      <c r="R106" s="93" t="s">
        <v>130</v>
      </c>
      <c r="S106" s="96" t="s">
        <v>130</v>
      </c>
      <c r="T106" t="s">
        <v>130</v>
      </c>
      <c r="U106" t="s">
        <v>130</v>
      </c>
      <c r="V106" t="s">
        <v>1799</v>
      </c>
    </row>
    <row r="107" spans="1:25" x14ac:dyDescent="0.55000000000000004">
      <c r="A107" t="s">
        <v>2019</v>
      </c>
      <c r="B107" s="19">
        <v>52</v>
      </c>
      <c r="C107" s="19" t="s">
        <v>130</v>
      </c>
      <c r="D107" t="s">
        <v>74</v>
      </c>
      <c r="E107" s="32" t="s">
        <v>130</v>
      </c>
      <c r="F107" s="32" t="s">
        <v>130</v>
      </c>
      <c r="G107" s="3">
        <v>43535</v>
      </c>
      <c r="H107" s="5">
        <v>0.12638888888888888</v>
      </c>
      <c r="I107" s="19">
        <v>3800</v>
      </c>
      <c r="J107" s="19">
        <v>250</v>
      </c>
      <c r="K107" t="s">
        <v>130</v>
      </c>
      <c r="L107" t="s">
        <v>130</v>
      </c>
      <c r="M107" t="s">
        <v>130</v>
      </c>
      <c r="N107" t="s">
        <v>130</v>
      </c>
      <c r="O107" s="19" t="s">
        <v>130</v>
      </c>
      <c r="P107" s="10" t="s">
        <v>1922</v>
      </c>
      <c r="Q107" s="93">
        <f t="shared" si="32"/>
        <v>49.0625</v>
      </c>
      <c r="R107" s="93" t="s">
        <v>130</v>
      </c>
      <c r="S107" s="96" t="s">
        <v>130</v>
      </c>
      <c r="T107" t="s">
        <v>130</v>
      </c>
      <c r="U107" t="s">
        <v>130</v>
      </c>
      <c r="V107" t="s">
        <v>1799</v>
      </c>
    </row>
    <row r="108" spans="1:25" x14ac:dyDescent="0.55000000000000004">
      <c r="A108" t="s">
        <v>2019</v>
      </c>
      <c r="B108" s="19">
        <v>53</v>
      </c>
      <c r="C108" s="19">
        <v>1</v>
      </c>
      <c r="D108" t="s">
        <v>74</v>
      </c>
      <c r="E108" s="32">
        <v>53.667833333333334</v>
      </c>
      <c r="F108" s="32">
        <v>-140.00116666666668</v>
      </c>
      <c r="G108" s="3">
        <v>43535</v>
      </c>
      <c r="H108" s="5">
        <v>0.46319444444444446</v>
      </c>
      <c r="I108" s="19">
        <v>4600</v>
      </c>
      <c r="J108" s="19">
        <v>250</v>
      </c>
      <c r="K108">
        <v>802981</v>
      </c>
      <c r="L108">
        <v>810626</v>
      </c>
      <c r="M108" s="9">
        <f t="shared" ref="M108:M109" si="34">(L108-K108)</f>
        <v>7645</v>
      </c>
      <c r="N108" s="16">
        <f t="shared" ref="N108:N109" si="35">SUM((M108*26873)/999999)</f>
        <v>205.44429044429043</v>
      </c>
      <c r="O108" s="34">
        <f t="shared" ref="O108:O109" si="36">SUM(3.14*N108*0.25)/4</f>
        <v>40.318441999691998</v>
      </c>
      <c r="P108" s="10" t="s">
        <v>1922</v>
      </c>
      <c r="Q108" s="93">
        <f t="shared" si="32"/>
        <v>49.0625</v>
      </c>
      <c r="R108" s="93">
        <f t="shared" si="33"/>
        <v>0.82177716177716176</v>
      </c>
      <c r="S108" s="77">
        <v>40.318441999691998</v>
      </c>
      <c r="T108" s="22">
        <v>1</v>
      </c>
      <c r="U108" t="s">
        <v>76</v>
      </c>
    </row>
    <row r="109" spans="1:25" x14ac:dyDescent="0.55000000000000004">
      <c r="A109" t="s">
        <v>2019</v>
      </c>
      <c r="B109" s="19">
        <v>53</v>
      </c>
      <c r="C109" s="19">
        <v>2</v>
      </c>
      <c r="D109" t="s">
        <v>74</v>
      </c>
      <c r="E109" s="32">
        <v>53.667833333333334</v>
      </c>
      <c r="F109" s="32">
        <v>-140.00116666666668</v>
      </c>
      <c r="G109" s="3">
        <v>43535</v>
      </c>
      <c r="H109" s="5">
        <v>0.46319444444444446</v>
      </c>
      <c r="I109" s="19">
        <v>4600</v>
      </c>
      <c r="J109" s="19">
        <v>250</v>
      </c>
      <c r="K109">
        <v>242073</v>
      </c>
      <c r="L109">
        <v>251993</v>
      </c>
      <c r="M109" s="9">
        <f t="shared" si="34"/>
        <v>9920</v>
      </c>
      <c r="N109" s="16">
        <f t="shared" si="35"/>
        <v>266.5804265804266</v>
      </c>
      <c r="O109" s="34">
        <f t="shared" si="36"/>
        <v>52.316408716408723</v>
      </c>
      <c r="P109" s="10" t="s">
        <v>1922</v>
      </c>
      <c r="Q109" s="93">
        <f t="shared" si="32"/>
        <v>49.0625</v>
      </c>
      <c r="R109" s="93">
        <f t="shared" si="33"/>
        <v>1.0663217063217065</v>
      </c>
      <c r="S109" s="77">
        <v>52.316408716408723</v>
      </c>
      <c r="T109" s="22">
        <v>1</v>
      </c>
      <c r="U109" t="s">
        <v>183</v>
      </c>
    </row>
    <row r="110" spans="1:25" x14ac:dyDescent="0.55000000000000004">
      <c r="A110" t="s">
        <v>2019</v>
      </c>
      <c r="B110" s="19">
        <v>54</v>
      </c>
      <c r="C110" s="19">
        <v>1</v>
      </c>
      <c r="D110" t="s">
        <v>74</v>
      </c>
      <c r="E110" s="32">
        <v>52.666666666666664</v>
      </c>
      <c r="F110" s="32">
        <v>-140</v>
      </c>
      <c r="G110" s="3">
        <v>43535</v>
      </c>
      <c r="H110" s="5">
        <v>0.97222222222222221</v>
      </c>
      <c r="I110" s="19">
        <v>3600</v>
      </c>
      <c r="J110" s="19">
        <v>250</v>
      </c>
      <c r="K110">
        <v>810626</v>
      </c>
      <c r="L110">
        <v>820968</v>
      </c>
      <c r="M110" s="9">
        <f t="shared" ref="M110:M112" si="37">(L110-K110)</f>
        <v>10342</v>
      </c>
      <c r="N110" s="16">
        <f t="shared" ref="N110:N112" si="38">SUM((M110*26873)/999999)</f>
        <v>277.92084392084394</v>
      </c>
      <c r="O110" s="34">
        <f t="shared" ref="O110:O112" si="39">SUM(3.14*N110*0.25)/4</f>
        <v>54.541965619465621</v>
      </c>
      <c r="P110" s="10" t="s">
        <v>1922</v>
      </c>
      <c r="Q110" s="93">
        <f t="shared" si="32"/>
        <v>49.0625</v>
      </c>
      <c r="R110" s="93">
        <f t="shared" si="33"/>
        <v>1.1116833756833757</v>
      </c>
      <c r="S110" s="77">
        <v>54.541965619465621</v>
      </c>
      <c r="T110" s="22">
        <v>1</v>
      </c>
      <c r="U110" t="s">
        <v>76</v>
      </c>
    </row>
    <row r="111" spans="1:25" x14ac:dyDescent="0.55000000000000004">
      <c r="A111" t="s">
        <v>2019</v>
      </c>
      <c r="B111" s="19">
        <v>54</v>
      </c>
      <c r="C111" s="19">
        <v>2</v>
      </c>
      <c r="D111" t="s">
        <v>74</v>
      </c>
      <c r="E111" s="32">
        <v>52.666666666666664</v>
      </c>
      <c r="F111" s="32">
        <v>-140</v>
      </c>
      <c r="G111" s="3">
        <v>43535</v>
      </c>
      <c r="H111" s="5">
        <v>0.97222222222222221</v>
      </c>
      <c r="I111" s="19">
        <v>3600</v>
      </c>
      <c r="J111" s="19">
        <v>250</v>
      </c>
      <c r="K111">
        <v>251988</v>
      </c>
      <c r="L111">
        <v>264003</v>
      </c>
      <c r="M111" s="9">
        <f t="shared" si="37"/>
        <v>12015</v>
      </c>
      <c r="N111" s="16">
        <f t="shared" si="38"/>
        <v>322.87941787941787</v>
      </c>
      <c r="O111" s="34">
        <f t="shared" si="39"/>
        <v>63.365085758835761</v>
      </c>
      <c r="P111" s="10" t="s">
        <v>1922</v>
      </c>
      <c r="Q111" s="93">
        <f t="shared" si="32"/>
        <v>49.0625</v>
      </c>
      <c r="R111" s="93">
        <f t="shared" si="33"/>
        <v>1.2915176715176715</v>
      </c>
      <c r="S111" s="77">
        <v>63.365085758835761</v>
      </c>
      <c r="T111" s="22">
        <v>1</v>
      </c>
      <c r="U111" t="s">
        <v>183</v>
      </c>
    </row>
    <row r="112" spans="1:25" x14ac:dyDescent="0.55000000000000004">
      <c r="A112" t="s">
        <v>2019</v>
      </c>
      <c r="B112" s="19">
        <v>55</v>
      </c>
      <c r="C112" s="19">
        <v>1</v>
      </c>
      <c r="D112" t="s">
        <v>74</v>
      </c>
      <c r="E112" s="32">
        <v>51.666666666666664</v>
      </c>
      <c r="F112" s="32">
        <v>-139.99950000000001</v>
      </c>
      <c r="G112" s="3">
        <v>43536</v>
      </c>
      <c r="H112" s="5">
        <v>0.43333333333333335</v>
      </c>
      <c r="I112" s="19">
        <v>3800</v>
      </c>
      <c r="J112" s="19">
        <v>250</v>
      </c>
      <c r="K112" s="43">
        <v>820962</v>
      </c>
      <c r="L112" s="43">
        <v>821069</v>
      </c>
      <c r="M112" s="74">
        <f t="shared" si="37"/>
        <v>107</v>
      </c>
      <c r="N112" s="75">
        <f t="shared" si="38"/>
        <v>2.8754138754138756</v>
      </c>
      <c r="O112" s="33">
        <f t="shared" si="39"/>
        <v>0.56429997304997315</v>
      </c>
      <c r="P112" s="33" t="s">
        <v>1925</v>
      </c>
      <c r="Q112" s="94">
        <f t="shared" si="32"/>
        <v>49.0625</v>
      </c>
      <c r="R112" s="94">
        <f t="shared" si="33"/>
        <v>1.1501655501655503E-2</v>
      </c>
      <c r="S112" s="77">
        <v>49.0625</v>
      </c>
      <c r="T112" s="22">
        <v>1</v>
      </c>
      <c r="U112" t="s">
        <v>76</v>
      </c>
    </row>
    <row r="113" spans="1:21" x14ac:dyDescent="0.55000000000000004">
      <c r="A113" t="s">
        <v>2019</v>
      </c>
      <c r="B113" s="19">
        <v>55</v>
      </c>
      <c r="C113" s="19">
        <v>2</v>
      </c>
      <c r="D113" t="s">
        <v>74</v>
      </c>
      <c r="E113" s="32">
        <v>51.666666666666664</v>
      </c>
      <c r="F113" s="32">
        <v>-139.99950000000001</v>
      </c>
      <c r="G113" s="3">
        <v>43536</v>
      </c>
      <c r="H113" s="5">
        <v>0.43333333333333335</v>
      </c>
      <c r="I113" s="19">
        <v>3800</v>
      </c>
      <c r="J113" s="19">
        <v>250</v>
      </c>
      <c r="K113">
        <v>264001</v>
      </c>
      <c r="L113">
        <v>272304</v>
      </c>
      <c r="M113" s="9">
        <f t="shared" ref="M113:M123" si="40">(L113-K113)</f>
        <v>8303</v>
      </c>
      <c r="N113" s="16">
        <f t="shared" ref="N113:N123" si="41">SUM((M113*26873)/999999)</f>
        <v>223.12674212674213</v>
      </c>
      <c r="O113" s="34">
        <f t="shared" ref="O113:O123" si="42">SUM(3.14*N113*0.25)/4</f>
        <v>43.788623142373147</v>
      </c>
      <c r="P113" s="10" t="s">
        <v>1922</v>
      </c>
      <c r="Q113" s="93">
        <f t="shared" si="32"/>
        <v>49.0625</v>
      </c>
      <c r="R113" s="93">
        <f t="shared" si="33"/>
        <v>0.89250696850696865</v>
      </c>
      <c r="S113" s="77">
        <v>43.788623142373147</v>
      </c>
      <c r="T113" s="22">
        <v>1</v>
      </c>
      <c r="U113" t="s">
        <v>183</v>
      </c>
    </row>
    <row r="114" spans="1:21" x14ac:dyDescent="0.55000000000000004">
      <c r="A114" t="s">
        <v>2019</v>
      </c>
      <c r="B114" s="19">
        <v>56</v>
      </c>
      <c r="C114" s="19">
        <v>1</v>
      </c>
      <c r="D114" t="s">
        <v>74</v>
      </c>
      <c r="E114" s="32">
        <v>50.666666666666664</v>
      </c>
      <c r="F114" s="32">
        <v>-140.00016666666667</v>
      </c>
      <c r="G114" s="3">
        <v>43537</v>
      </c>
      <c r="H114" s="5">
        <v>0.15972222222222224</v>
      </c>
      <c r="I114" s="46">
        <v>3700</v>
      </c>
      <c r="J114" s="19">
        <v>250</v>
      </c>
      <c r="K114">
        <v>821069</v>
      </c>
      <c r="L114">
        <v>828815</v>
      </c>
      <c r="M114" s="9">
        <f t="shared" si="40"/>
        <v>7746</v>
      </c>
      <c r="N114" s="16">
        <f t="shared" si="41"/>
        <v>208.15846615846615</v>
      </c>
      <c r="O114" s="34">
        <f t="shared" si="42"/>
        <v>40.851098983598988</v>
      </c>
      <c r="P114" s="10" t="s">
        <v>1922</v>
      </c>
      <c r="Q114" s="93">
        <f t="shared" si="32"/>
        <v>49.0625</v>
      </c>
      <c r="R114" s="93">
        <f t="shared" si="33"/>
        <v>0.83263386463386468</v>
      </c>
      <c r="S114" s="77">
        <v>40.851098983598988</v>
      </c>
      <c r="T114" s="22">
        <v>1</v>
      </c>
      <c r="U114" t="s">
        <v>76</v>
      </c>
    </row>
    <row r="115" spans="1:21" x14ac:dyDescent="0.55000000000000004">
      <c r="A115" t="s">
        <v>2019</v>
      </c>
      <c r="B115" s="19">
        <v>56</v>
      </c>
      <c r="C115" s="19">
        <v>2</v>
      </c>
      <c r="D115" t="s">
        <v>74</v>
      </c>
      <c r="E115" s="32">
        <v>50.666666666666664</v>
      </c>
      <c r="F115" s="32">
        <v>-140.00016666666667</v>
      </c>
      <c r="G115" s="3">
        <v>43537</v>
      </c>
      <c r="H115" s="5">
        <v>0.15972222222222224</v>
      </c>
      <c r="I115" s="46">
        <v>3700</v>
      </c>
      <c r="J115" s="19">
        <v>250</v>
      </c>
      <c r="K115">
        <v>272303</v>
      </c>
      <c r="L115">
        <v>281805</v>
      </c>
      <c r="M115" s="9">
        <f t="shared" si="40"/>
        <v>9502</v>
      </c>
      <c r="N115" s="16">
        <f t="shared" si="41"/>
        <v>255.34750134750135</v>
      </c>
      <c r="O115" s="34">
        <f t="shared" si="42"/>
        <v>50.111947139447139</v>
      </c>
      <c r="P115" s="10" t="s">
        <v>1922</v>
      </c>
      <c r="Q115" s="93">
        <f t="shared" si="32"/>
        <v>49.0625</v>
      </c>
      <c r="R115" s="93">
        <f t="shared" si="33"/>
        <v>1.0213900053900054</v>
      </c>
      <c r="S115" s="77">
        <v>50.111947139447139</v>
      </c>
      <c r="T115" s="22">
        <v>1</v>
      </c>
      <c r="U115" t="s">
        <v>183</v>
      </c>
    </row>
    <row r="116" spans="1:21" x14ac:dyDescent="0.55000000000000004">
      <c r="A116" t="s">
        <v>2019</v>
      </c>
      <c r="B116" s="19">
        <v>57</v>
      </c>
      <c r="C116" s="19">
        <v>1</v>
      </c>
      <c r="D116" t="s">
        <v>74</v>
      </c>
      <c r="E116" s="32">
        <v>50.666666666666664</v>
      </c>
      <c r="F116" s="32">
        <v>-138.5</v>
      </c>
      <c r="G116" s="3">
        <v>43537</v>
      </c>
      <c r="H116" s="5">
        <v>0.51874999999999993</v>
      </c>
      <c r="I116" s="19">
        <v>3220</v>
      </c>
      <c r="J116" s="19">
        <v>250</v>
      </c>
      <c r="K116">
        <v>828815</v>
      </c>
      <c r="L116">
        <v>837934</v>
      </c>
      <c r="M116" s="9">
        <f t="shared" si="40"/>
        <v>9119</v>
      </c>
      <c r="N116" s="16">
        <f t="shared" si="41"/>
        <v>245.05513205513205</v>
      </c>
      <c r="O116" s="34">
        <f t="shared" si="42"/>
        <v>48.092069665819665</v>
      </c>
      <c r="P116" s="10" t="s">
        <v>1922</v>
      </c>
      <c r="Q116" s="93">
        <f t="shared" si="32"/>
        <v>49.0625</v>
      </c>
      <c r="R116" s="93">
        <f t="shared" si="33"/>
        <v>0.98022052822052819</v>
      </c>
      <c r="S116" s="77">
        <v>48.092069665819665</v>
      </c>
      <c r="T116" s="22">
        <v>1</v>
      </c>
      <c r="U116" t="s">
        <v>76</v>
      </c>
    </row>
    <row r="117" spans="1:21" x14ac:dyDescent="0.55000000000000004">
      <c r="A117" t="s">
        <v>2019</v>
      </c>
      <c r="B117" s="19">
        <v>57</v>
      </c>
      <c r="C117" s="19">
        <v>2</v>
      </c>
      <c r="D117" t="s">
        <v>74</v>
      </c>
      <c r="E117" s="32">
        <v>50.6666666666667</v>
      </c>
      <c r="F117" s="32">
        <v>-138.5</v>
      </c>
      <c r="G117" s="3">
        <v>43537</v>
      </c>
      <c r="H117" s="5">
        <v>0.51874999999999993</v>
      </c>
      <c r="I117" s="19">
        <v>3220</v>
      </c>
      <c r="J117" s="19">
        <v>250</v>
      </c>
      <c r="K117">
        <v>281802</v>
      </c>
      <c r="L117">
        <v>292900</v>
      </c>
      <c r="M117" s="9">
        <f t="shared" si="40"/>
        <v>11098</v>
      </c>
      <c r="N117" s="16">
        <f t="shared" si="41"/>
        <v>298.23685223685226</v>
      </c>
      <c r="O117" s="34">
        <f t="shared" si="42"/>
        <v>58.528982251482255</v>
      </c>
      <c r="P117" s="10" t="s">
        <v>1922</v>
      </c>
      <c r="Q117" s="93">
        <f t="shared" si="32"/>
        <v>49.0625</v>
      </c>
      <c r="R117" s="93">
        <f t="shared" si="33"/>
        <v>1.192947408947409</v>
      </c>
      <c r="S117" s="77">
        <v>58.528982251482255</v>
      </c>
      <c r="T117" s="22">
        <v>1</v>
      </c>
      <c r="U117" t="s">
        <v>183</v>
      </c>
    </row>
    <row r="118" spans="1:21" x14ac:dyDescent="0.55000000000000004">
      <c r="A118" t="s">
        <v>2019</v>
      </c>
      <c r="B118" s="19">
        <v>58</v>
      </c>
      <c r="C118" s="19">
        <v>1</v>
      </c>
      <c r="D118" t="s">
        <v>74</v>
      </c>
      <c r="E118" s="32">
        <v>49.663666666666664</v>
      </c>
      <c r="F118" s="32">
        <v>-138.49683333333334</v>
      </c>
      <c r="G118" s="3">
        <v>43538</v>
      </c>
      <c r="H118" s="5">
        <v>0.25555555555555559</v>
      </c>
      <c r="I118" s="19">
        <v>3900</v>
      </c>
      <c r="J118" s="19">
        <v>250</v>
      </c>
      <c r="K118">
        <v>837934</v>
      </c>
      <c r="L118">
        <v>844856</v>
      </c>
      <c r="M118" s="9">
        <f t="shared" si="40"/>
        <v>6922</v>
      </c>
      <c r="N118" s="16">
        <f t="shared" si="41"/>
        <v>186.01509201509202</v>
      </c>
      <c r="O118" s="34">
        <f t="shared" si="42"/>
        <v>36.505461807961808</v>
      </c>
      <c r="P118" s="10" t="s">
        <v>1922</v>
      </c>
      <c r="Q118" s="93">
        <f t="shared" si="32"/>
        <v>49.0625</v>
      </c>
      <c r="R118" s="93">
        <f t="shared" si="33"/>
        <v>0.74406036806036802</v>
      </c>
      <c r="S118" s="77">
        <v>36.505461807961808</v>
      </c>
      <c r="T118" s="22">
        <v>1</v>
      </c>
      <c r="U118" t="s">
        <v>76</v>
      </c>
    </row>
    <row r="119" spans="1:21" x14ac:dyDescent="0.55000000000000004">
      <c r="A119" t="s">
        <v>2019</v>
      </c>
      <c r="B119" s="19">
        <v>58</v>
      </c>
      <c r="C119" s="19">
        <v>2</v>
      </c>
      <c r="D119" t="s">
        <v>74</v>
      </c>
      <c r="E119" s="32">
        <v>49.663666666666664</v>
      </c>
      <c r="F119" s="32">
        <v>-138.49683333333334</v>
      </c>
      <c r="G119" s="3">
        <v>43538</v>
      </c>
      <c r="H119" s="5">
        <v>0.25555555555555559</v>
      </c>
      <c r="I119" s="19">
        <v>3900</v>
      </c>
      <c r="J119" s="19">
        <v>250</v>
      </c>
      <c r="K119">
        <v>292897</v>
      </c>
      <c r="L119">
        <v>301544</v>
      </c>
      <c r="M119" s="9">
        <f t="shared" si="40"/>
        <v>8647</v>
      </c>
      <c r="N119" s="16">
        <f t="shared" si="41"/>
        <v>232.37106337106337</v>
      </c>
      <c r="O119" s="34">
        <f t="shared" si="42"/>
        <v>45.602821186571191</v>
      </c>
      <c r="P119" s="10" t="s">
        <v>1922</v>
      </c>
      <c r="Q119" s="93">
        <f t="shared" si="32"/>
        <v>49.0625</v>
      </c>
      <c r="R119" s="93">
        <f t="shared" si="33"/>
        <v>0.92948425348425356</v>
      </c>
      <c r="S119" s="77">
        <v>45.602821186571191</v>
      </c>
      <c r="T119" s="22">
        <v>1</v>
      </c>
      <c r="U119" t="s">
        <v>183</v>
      </c>
    </row>
    <row r="120" spans="1:21" x14ac:dyDescent="0.55000000000000004">
      <c r="A120" t="s">
        <v>2019</v>
      </c>
      <c r="B120" s="19">
        <v>59</v>
      </c>
      <c r="C120" s="19">
        <v>1</v>
      </c>
      <c r="D120" t="s">
        <v>74</v>
      </c>
      <c r="E120" s="32">
        <v>48.666666666666664</v>
      </c>
      <c r="F120" s="32">
        <v>-138.5</v>
      </c>
      <c r="G120" s="3">
        <v>43538</v>
      </c>
      <c r="H120" s="5">
        <v>0.81944444444444453</v>
      </c>
      <c r="I120" s="19">
        <v>4050</v>
      </c>
      <c r="J120" s="19">
        <v>250</v>
      </c>
      <c r="K120">
        <v>844653</v>
      </c>
      <c r="L120">
        <v>853312</v>
      </c>
      <c r="M120" s="9">
        <f t="shared" si="40"/>
        <v>8659</v>
      </c>
      <c r="N120" s="16">
        <f t="shared" si="41"/>
        <v>232.69353969353969</v>
      </c>
      <c r="O120" s="34">
        <f t="shared" si="42"/>
        <v>45.666107164857166</v>
      </c>
      <c r="P120" s="10" t="s">
        <v>1922</v>
      </c>
      <c r="Q120" s="93">
        <f t="shared" si="32"/>
        <v>49.0625</v>
      </c>
      <c r="R120" s="93">
        <f t="shared" si="33"/>
        <v>0.93077415877415881</v>
      </c>
      <c r="S120" s="77">
        <v>45.666107164857166</v>
      </c>
      <c r="T120" s="22">
        <v>1</v>
      </c>
      <c r="U120" t="s">
        <v>76</v>
      </c>
    </row>
    <row r="121" spans="1:21" x14ac:dyDescent="0.55000000000000004">
      <c r="A121" t="s">
        <v>2019</v>
      </c>
      <c r="B121" s="19">
        <v>59</v>
      </c>
      <c r="C121" s="19">
        <v>2</v>
      </c>
      <c r="D121" t="s">
        <v>74</v>
      </c>
      <c r="E121" s="32">
        <v>48.666666666666664</v>
      </c>
      <c r="F121" s="32">
        <v>-138.5</v>
      </c>
      <c r="G121" s="3">
        <v>43538</v>
      </c>
      <c r="H121" s="5">
        <v>0.81944444444444453</v>
      </c>
      <c r="I121" s="19">
        <v>4050</v>
      </c>
      <c r="J121" s="19">
        <v>250</v>
      </c>
      <c r="K121">
        <v>301544</v>
      </c>
      <c r="L121">
        <v>310815</v>
      </c>
      <c r="M121" s="9">
        <f t="shared" si="40"/>
        <v>9271</v>
      </c>
      <c r="N121" s="16">
        <f t="shared" si="41"/>
        <v>249.13983213983215</v>
      </c>
      <c r="O121" s="34">
        <f t="shared" si="42"/>
        <v>48.89369205744206</v>
      </c>
      <c r="P121" s="10" t="s">
        <v>1922</v>
      </c>
      <c r="Q121" s="93">
        <f t="shared" ref="Q121:Q122" si="43">(0.25^2 * 3.14 * J121)</f>
        <v>49.0625</v>
      </c>
      <c r="R121" s="93">
        <f t="shared" ref="R121:R122" si="44">(O121/Q121)</f>
        <v>0.99655932855932861</v>
      </c>
      <c r="S121" s="77">
        <v>48.89369205744206</v>
      </c>
      <c r="T121" s="22">
        <v>1</v>
      </c>
      <c r="U121" t="s">
        <v>183</v>
      </c>
    </row>
    <row r="122" spans="1:21" x14ac:dyDescent="0.55000000000000004">
      <c r="A122" t="s">
        <v>2019</v>
      </c>
      <c r="B122" s="19">
        <v>60</v>
      </c>
      <c r="C122" s="19">
        <v>1</v>
      </c>
      <c r="D122" t="s">
        <v>74</v>
      </c>
      <c r="E122" s="32">
        <v>48.665666666666702</v>
      </c>
      <c r="F122" s="32">
        <v>-139.994</v>
      </c>
      <c r="G122" s="3">
        <v>43539</v>
      </c>
      <c r="H122" s="5">
        <v>0.16597222222222222</v>
      </c>
      <c r="I122" s="19">
        <v>3800</v>
      </c>
      <c r="J122" s="19">
        <v>250</v>
      </c>
      <c r="K122" s="43">
        <v>853316</v>
      </c>
      <c r="L122" s="43">
        <v>853423</v>
      </c>
      <c r="M122" s="74">
        <f t="shared" si="40"/>
        <v>107</v>
      </c>
      <c r="N122" s="75">
        <f t="shared" si="41"/>
        <v>2.8754138754138756</v>
      </c>
      <c r="O122" s="33">
        <f t="shared" si="42"/>
        <v>0.56429997304997315</v>
      </c>
      <c r="P122" s="33" t="s">
        <v>1925</v>
      </c>
      <c r="Q122" s="94">
        <f t="shared" si="43"/>
        <v>49.0625</v>
      </c>
      <c r="R122" s="94">
        <f t="shared" si="44"/>
        <v>1.1501655501655503E-2</v>
      </c>
      <c r="S122" s="96">
        <v>49.0625</v>
      </c>
      <c r="T122" s="22">
        <v>1</v>
      </c>
      <c r="U122" t="s">
        <v>76</v>
      </c>
    </row>
    <row r="123" spans="1:21" x14ac:dyDescent="0.55000000000000004">
      <c r="A123" t="s">
        <v>2019</v>
      </c>
      <c r="B123" s="19">
        <v>60</v>
      </c>
      <c r="C123" s="19">
        <v>2</v>
      </c>
      <c r="D123" t="s">
        <v>74</v>
      </c>
      <c r="E123" s="32">
        <v>48.665666666666702</v>
      </c>
      <c r="F123" s="32">
        <v>-139.994</v>
      </c>
      <c r="G123" s="3">
        <v>43539</v>
      </c>
      <c r="H123" s="5">
        <v>0.16597222222222222</v>
      </c>
      <c r="I123" s="19">
        <v>3800</v>
      </c>
      <c r="J123" s="19">
        <v>250</v>
      </c>
      <c r="K123">
        <v>310813</v>
      </c>
      <c r="L123">
        <v>318270</v>
      </c>
      <c r="M123" s="9">
        <f t="shared" si="40"/>
        <v>7457</v>
      </c>
      <c r="N123" s="16">
        <f t="shared" si="41"/>
        <v>200.3921613921614</v>
      </c>
      <c r="O123" s="34">
        <f t="shared" si="42"/>
        <v>39.326961673211677</v>
      </c>
      <c r="P123" s="10" t="s">
        <v>1922</v>
      </c>
      <c r="Q123" s="93">
        <f t="shared" ref="Q123" si="45">(0.25^2 * 3.14 * J123)</f>
        <v>49.0625</v>
      </c>
      <c r="R123" s="93">
        <f t="shared" ref="R123" si="46">(O123/Q123)</f>
        <v>0.8015686455686456</v>
      </c>
      <c r="S123" s="77">
        <v>48.89369205744206</v>
      </c>
      <c r="T123" s="22">
        <v>1</v>
      </c>
      <c r="U123" t="s">
        <v>183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562"/>
  <sheetViews>
    <sheetView workbookViewId="0">
      <pane ySplit="1" topLeftCell="A143" activePane="bottomLeft" state="frozen"/>
      <selection activeCell="K1" sqref="K1"/>
      <selection pane="bottomLeft" activeCell="T146" sqref="T146"/>
    </sheetView>
  </sheetViews>
  <sheetFormatPr defaultColWidth="9.578125" defaultRowHeight="14.4" x14ac:dyDescent="0.55000000000000004"/>
  <cols>
    <col min="1" max="1" width="6.15625" bestFit="1" customWidth="1"/>
    <col min="2" max="2" width="8.68359375" style="57" customWidth="1"/>
    <col min="3" max="3" width="6.15625" bestFit="1" customWidth="1"/>
    <col min="4" max="4" width="4.26171875" style="19" bestFit="1" customWidth="1"/>
    <col min="5" max="5" width="12.578125" style="46" bestFit="1" customWidth="1"/>
    <col min="6" max="6" width="12.578125" style="32" bestFit="1" customWidth="1"/>
    <col min="7" max="7" width="14.26171875" style="32" bestFit="1" customWidth="1"/>
    <col min="8" max="8" width="11.68359375" style="32" bestFit="1" customWidth="1"/>
    <col min="9" max="9" width="13.41796875" style="32" bestFit="1" customWidth="1"/>
    <col min="10" max="10" width="11.15625" style="60" bestFit="1" customWidth="1"/>
    <col min="11" max="11" width="9.15625" style="19" bestFit="1" customWidth="1"/>
    <col min="12" max="12" width="8.41796875" style="46" bestFit="1" customWidth="1"/>
    <col min="13" max="13" width="10.26171875" style="19" bestFit="1" customWidth="1"/>
    <col min="14" max="14" width="16.578125" style="25" bestFit="1" customWidth="1"/>
    <col min="15" max="15" width="11.41796875" style="62" bestFit="1" customWidth="1"/>
    <col min="16" max="16" width="13.578125" style="62" bestFit="1" customWidth="1"/>
    <col min="17" max="17" width="27.83984375" style="62" bestFit="1" customWidth="1"/>
    <col min="18" max="18" width="7.578125" style="7" bestFit="1" customWidth="1"/>
    <col min="19" max="19" width="11.578125" style="7" bestFit="1" customWidth="1"/>
    <col min="20" max="20" width="18" style="7" bestFit="1" customWidth="1"/>
    <col min="21" max="21" width="11.83984375" style="7" bestFit="1" customWidth="1"/>
    <col min="22" max="22" width="23.26171875" style="7" bestFit="1" customWidth="1"/>
    <col min="23" max="23" width="7.83984375" style="7" bestFit="1" customWidth="1"/>
    <col min="24" max="24" width="7.26171875" style="7" bestFit="1" customWidth="1"/>
    <col min="25" max="25" width="13.83984375" style="59" bestFit="1" customWidth="1"/>
    <col min="26" max="26" width="10.83984375" bestFit="1" customWidth="1"/>
    <col min="27" max="27" width="92.41796875" style="62" bestFit="1" customWidth="1"/>
  </cols>
  <sheetData>
    <row r="1" spans="1:27" s="84" customFormat="1" x14ac:dyDescent="0.55000000000000004">
      <c r="A1" s="80" t="s">
        <v>469</v>
      </c>
      <c r="B1" s="24" t="s">
        <v>15</v>
      </c>
      <c r="C1" s="24" t="s">
        <v>16</v>
      </c>
      <c r="D1" s="24" t="s">
        <v>1295</v>
      </c>
      <c r="E1" s="81" t="s">
        <v>14</v>
      </c>
      <c r="F1" s="82" t="s">
        <v>22</v>
      </c>
      <c r="G1" s="82" t="s">
        <v>25</v>
      </c>
      <c r="H1" s="82" t="s">
        <v>23</v>
      </c>
      <c r="I1" s="82" t="s">
        <v>24</v>
      </c>
      <c r="J1" s="83" t="s">
        <v>7</v>
      </c>
      <c r="K1" s="24" t="s">
        <v>396</v>
      </c>
      <c r="L1" s="81" t="s">
        <v>9</v>
      </c>
      <c r="M1" s="24" t="s">
        <v>3</v>
      </c>
      <c r="N1" s="24" t="s">
        <v>162</v>
      </c>
      <c r="O1" s="80" t="s">
        <v>10</v>
      </c>
      <c r="P1" s="80" t="s">
        <v>66</v>
      </c>
      <c r="Q1" s="80" t="s">
        <v>12</v>
      </c>
      <c r="R1" s="24" t="s">
        <v>4</v>
      </c>
      <c r="S1" s="24" t="s">
        <v>78</v>
      </c>
      <c r="T1" s="24" t="s">
        <v>72</v>
      </c>
      <c r="U1" s="24" t="s">
        <v>55</v>
      </c>
      <c r="V1" s="24" t="s">
        <v>62</v>
      </c>
      <c r="W1" s="24" t="s">
        <v>11</v>
      </c>
      <c r="X1" s="24" t="s">
        <v>34</v>
      </c>
      <c r="Y1" s="80" t="s">
        <v>73</v>
      </c>
      <c r="Z1" s="24" t="s">
        <v>17</v>
      </c>
      <c r="AA1" s="80" t="s">
        <v>2</v>
      </c>
    </row>
    <row r="2" spans="1:27" x14ac:dyDescent="0.55000000000000004">
      <c r="A2" t="s">
        <v>2019</v>
      </c>
      <c r="B2" s="57">
        <v>1</v>
      </c>
      <c r="C2" t="s">
        <v>74</v>
      </c>
      <c r="D2" s="19">
        <v>2</v>
      </c>
      <c r="E2" s="46">
        <v>250</v>
      </c>
      <c r="F2" s="32">
        <v>48.301166666666667</v>
      </c>
      <c r="G2" s="32">
        <v>-128.52266666666668</v>
      </c>
      <c r="H2" s="32" t="s">
        <v>77</v>
      </c>
      <c r="I2" s="32" t="s">
        <v>77</v>
      </c>
      <c r="J2" s="60">
        <v>43515</v>
      </c>
      <c r="K2" s="49">
        <v>0.39583333333333331</v>
      </c>
      <c r="L2" s="46">
        <v>2300</v>
      </c>
      <c r="M2" s="19" t="s">
        <v>80</v>
      </c>
      <c r="N2" s="25" t="s">
        <v>77</v>
      </c>
      <c r="O2" s="64" t="s">
        <v>27</v>
      </c>
      <c r="P2" s="62" t="s">
        <v>79</v>
      </c>
      <c r="Q2" s="64" t="s">
        <v>78</v>
      </c>
      <c r="R2" s="7">
        <v>1</v>
      </c>
      <c r="S2" s="7">
        <v>0.25</v>
      </c>
      <c r="T2" s="7">
        <v>0.25</v>
      </c>
      <c r="U2" s="55" t="s">
        <v>78</v>
      </c>
      <c r="V2" s="7" t="s">
        <v>107</v>
      </c>
      <c r="W2" s="7" t="s">
        <v>29</v>
      </c>
      <c r="X2" s="7" t="s">
        <v>77</v>
      </c>
      <c r="Y2" s="59" t="s">
        <v>1514</v>
      </c>
    </row>
    <row r="3" spans="1:27" x14ac:dyDescent="0.55000000000000004">
      <c r="A3" t="s">
        <v>2019</v>
      </c>
      <c r="B3" s="57">
        <v>1</v>
      </c>
      <c r="C3" t="s">
        <v>74</v>
      </c>
      <c r="D3" s="19">
        <v>2</v>
      </c>
      <c r="E3" s="46">
        <v>250</v>
      </c>
      <c r="F3" s="32">
        <v>48.301166666666667</v>
      </c>
      <c r="G3" s="32">
        <v>-128.52266666666668</v>
      </c>
      <c r="H3" s="32" t="s">
        <v>77</v>
      </c>
      <c r="I3" s="32" t="s">
        <v>77</v>
      </c>
      <c r="J3" s="60">
        <v>43515</v>
      </c>
      <c r="K3" s="49">
        <v>0.39583333333333331</v>
      </c>
      <c r="L3" s="46">
        <v>2300</v>
      </c>
      <c r="M3" s="19" t="s">
        <v>81</v>
      </c>
      <c r="N3" s="25" t="s">
        <v>77</v>
      </c>
      <c r="O3" s="64" t="s">
        <v>27</v>
      </c>
      <c r="P3" s="62" t="s">
        <v>79</v>
      </c>
      <c r="Q3" s="64" t="s">
        <v>78</v>
      </c>
      <c r="R3" s="7">
        <v>1</v>
      </c>
      <c r="S3" s="7">
        <v>0.5</v>
      </c>
      <c r="T3" s="7">
        <v>0.5</v>
      </c>
      <c r="U3" s="55" t="s">
        <v>78</v>
      </c>
      <c r="V3" s="7" t="s">
        <v>107</v>
      </c>
      <c r="W3" s="7" t="s">
        <v>29</v>
      </c>
      <c r="X3" s="7" t="s">
        <v>77</v>
      </c>
      <c r="Y3" s="59" t="s">
        <v>1514</v>
      </c>
    </row>
    <row r="4" spans="1:27" x14ac:dyDescent="0.55000000000000004">
      <c r="A4" t="s">
        <v>2019</v>
      </c>
      <c r="B4" s="57">
        <v>1</v>
      </c>
      <c r="C4" t="s">
        <v>74</v>
      </c>
      <c r="D4" s="19">
        <v>2</v>
      </c>
      <c r="E4" s="46">
        <v>250</v>
      </c>
      <c r="F4" s="32">
        <v>48.301166666666667</v>
      </c>
      <c r="G4" s="32">
        <v>-128.52266666666668</v>
      </c>
      <c r="H4" s="32" t="s">
        <v>77</v>
      </c>
      <c r="I4" s="32" t="s">
        <v>77</v>
      </c>
      <c r="J4" s="60">
        <v>43515</v>
      </c>
      <c r="K4" s="49">
        <v>0.39583333333333331</v>
      </c>
      <c r="L4" s="46">
        <v>2300</v>
      </c>
      <c r="M4" s="19" t="s">
        <v>82</v>
      </c>
      <c r="N4" s="25" t="s">
        <v>77</v>
      </c>
      <c r="O4" s="64" t="s">
        <v>27</v>
      </c>
      <c r="P4" s="62" t="s">
        <v>79</v>
      </c>
      <c r="Q4" s="64" t="s">
        <v>78</v>
      </c>
      <c r="R4" s="7">
        <v>1</v>
      </c>
      <c r="S4" s="7">
        <v>1</v>
      </c>
      <c r="T4" s="7">
        <v>1</v>
      </c>
      <c r="U4" s="55" t="s">
        <v>78</v>
      </c>
      <c r="V4" s="7" t="s">
        <v>107</v>
      </c>
      <c r="W4" s="7" t="s">
        <v>29</v>
      </c>
      <c r="X4" s="7" t="s">
        <v>77</v>
      </c>
      <c r="Y4" s="59" t="s">
        <v>1514</v>
      </c>
    </row>
    <row r="5" spans="1:27" x14ac:dyDescent="0.55000000000000004">
      <c r="A5" t="s">
        <v>2019</v>
      </c>
      <c r="B5" s="57">
        <v>1</v>
      </c>
      <c r="C5" t="s">
        <v>74</v>
      </c>
      <c r="D5" s="19">
        <v>2</v>
      </c>
      <c r="E5" s="46">
        <v>250</v>
      </c>
      <c r="F5" s="32">
        <v>48.301166666666667</v>
      </c>
      <c r="G5" s="32">
        <v>-128.52266666666668</v>
      </c>
      <c r="H5" s="32" t="s">
        <v>77</v>
      </c>
      <c r="I5" s="32" t="s">
        <v>77</v>
      </c>
      <c r="J5" s="60">
        <v>43515</v>
      </c>
      <c r="K5" s="49">
        <v>0.39583333333333331</v>
      </c>
      <c r="L5" s="46">
        <v>2300</v>
      </c>
      <c r="M5" s="19" t="s">
        <v>83</v>
      </c>
      <c r="N5" s="25" t="s">
        <v>77</v>
      </c>
      <c r="O5" s="64" t="s">
        <v>27</v>
      </c>
      <c r="P5" s="62" t="s">
        <v>79</v>
      </c>
      <c r="Q5" s="64" t="s">
        <v>78</v>
      </c>
      <c r="R5" s="7">
        <v>1</v>
      </c>
      <c r="S5" s="7">
        <v>2</v>
      </c>
      <c r="T5" s="7">
        <v>2</v>
      </c>
      <c r="U5" s="55" t="s">
        <v>78</v>
      </c>
      <c r="V5" s="7" t="s">
        <v>107</v>
      </c>
      <c r="W5" s="7" t="s">
        <v>29</v>
      </c>
      <c r="X5" s="7" t="s">
        <v>77</v>
      </c>
      <c r="Y5" s="59" t="s">
        <v>1514</v>
      </c>
    </row>
    <row r="6" spans="1:27" x14ac:dyDescent="0.55000000000000004">
      <c r="A6" t="s">
        <v>2019</v>
      </c>
      <c r="B6" s="57">
        <v>1</v>
      </c>
      <c r="C6" t="s">
        <v>74</v>
      </c>
      <c r="D6" s="19">
        <v>2</v>
      </c>
      <c r="E6" s="46">
        <v>250</v>
      </c>
      <c r="F6" s="32">
        <v>48.301166666666667</v>
      </c>
      <c r="G6" s="32">
        <v>-128.52266666666668</v>
      </c>
      <c r="H6" s="32" t="s">
        <v>77</v>
      </c>
      <c r="I6" s="32" t="s">
        <v>77</v>
      </c>
      <c r="J6" s="60">
        <v>43515</v>
      </c>
      <c r="K6" s="49">
        <v>0.39583333333333331</v>
      </c>
      <c r="L6" s="46">
        <v>2300</v>
      </c>
      <c r="M6" s="19" t="s">
        <v>84</v>
      </c>
      <c r="N6" s="25" t="s">
        <v>77</v>
      </c>
      <c r="O6" s="64" t="s">
        <v>27</v>
      </c>
      <c r="P6" s="62" t="s">
        <v>79</v>
      </c>
      <c r="Q6" s="64" t="s">
        <v>78</v>
      </c>
      <c r="R6" s="7">
        <v>1</v>
      </c>
      <c r="S6" s="7">
        <v>4</v>
      </c>
      <c r="T6" s="7">
        <v>4</v>
      </c>
      <c r="U6" s="55" t="s">
        <v>78</v>
      </c>
      <c r="V6" s="7" t="s">
        <v>107</v>
      </c>
      <c r="W6" s="7" t="s">
        <v>29</v>
      </c>
      <c r="X6" s="7" t="s">
        <v>77</v>
      </c>
      <c r="Y6" s="59" t="s">
        <v>1514</v>
      </c>
    </row>
    <row r="7" spans="1:27" x14ac:dyDescent="0.55000000000000004">
      <c r="A7" t="s">
        <v>2019</v>
      </c>
      <c r="B7" s="57">
        <v>1</v>
      </c>
      <c r="C7" t="s">
        <v>53</v>
      </c>
      <c r="D7" s="19">
        <v>1</v>
      </c>
      <c r="E7" s="46">
        <v>30</v>
      </c>
      <c r="F7" s="32">
        <v>48.295000000000002</v>
      </c>
      <c r="G7" s="32">
        <v>-128.51333333333332</v>
      </c>
      <c r="H7" s="32">
        <v>48.244999999999997</v>
      </c>
      <c r="I7" s="32">
        <v>-128.44333333333333</v>
      </c>
      <c r="J7" s="60">
        <v>43515</v>
      </c>
      <c r="K7" s="49">
        <v>0.41666666666666669</v>
      </c>
      <c r="L7" s="46">
        <v>2300</v>
      </c>
      <c r="M7" s="19" t="s">
        <v>20</v>
      </c>
      <c r="N7" s="25" t="s">
        <v>77</v>
      </c>
      <c r="O7" s="62" t="s">
        <v>27</v>
      </c>
      <c r="P7" s="62" t="s">
        <v>67</v>
      </c>
      <c r="Q7" s="62" t="s">
        <v>31</v>
      </c>
      <c r="R7" s="7" t="s">
        <v>32</v>
      </c>
      <c r="S7" s="7" t="s">
        <v>77</v>
      </c>
      <c r="T7" s="7">
        <v>25</v>
      </c>
      <c r="U7" s="7" t="s">
        <v>56</v>
      </c>
      <c r="V7" s="7">
        <v>28</v>
      </c>
      <c r="W7" s="7" t="s">
        <v>29</v>
      </c>
      <c r="X7" s="7" t="s">
        <v>100</v>
      </c>
      <c r="Y7" s="59" t="s">
        <v>1514</v>
      </c>
    </row>
    <row r="8" spans="1:27" x14ac:dyDescent="0.55000000000000004">
      <c r="A8" t="s">
        <v>2019</v>
      </c>
      <c r="B8" s="57">
        <v>1</v>
      </c>
      <c r="C8" t="s">
        <v>53</v>
      </c>
      <c r="D8" s="19">
        <v>1</v>
      </c>
      <c r="E8" s="46">
        <v>30</v>
      </c>
      <c r="F8" s="32">
        <v>48.295000000000002</v>
      </c>
      <c r="G8" s="32">
        <v>-128.51333333333332</v>
      </c>
      <c r="H8" s="32">
        <v>48.244999999999997</v>
      </c>
      <c r="I8" s="32">
        <v>-128.44333333333333</v>
      </c>
      <c r="J8" s="60">
        <v>43515</v>
      </c>
      <c r="K8" s="49">
        <v>0.41666666666666669</v>
      </c>
      <c r="L8" s="46">
        <v>2300</v>
      </c>
      <c r="M8" s="19" t="s">
        <v>21</v>
      </c>
      <c r="N8" s="25" t="s">
        <v>77</v>
      </c>
      <c r="O8" s="62" t="s">
        <v>27</v>
      </c>
      <c r="P8" s="62" t="s">
        <v>68</v>
      </c>
      <c r="Q8" s="62" t="s">
        <v>101</v>
      </c>
      <c r="R8" s="7">
        <v>1</v>
      </c>
      <c r="S8" s="7" t="s">
        <v>77</v>
      </c>
      <c r="T8" s="7">
        <v>250</v>
      </c>
      <c r="U8" s="7" t="s">
        <v>57</v>
      </c>
      <c r="V8" s="7">
        <v>988</v>
      </c>
      <c r="W8" s="7" t="s">
        <v>28</v>
      </c>
      <c r="X8" s="7" t="s">
        <v>100</v>
      </c>
      <c r="Y8" s="59" t="s">
        <v>1514</v>
      </c>
      <c r="AA8" s="62" t="s">
        <v>102</v>
      </c>
    </row>
    <row r="9" spans="1:27" x14ac:dyDescent="0.55000000000000004">
      <c r="A9" t="s">
        <v>2019</v>
      </c>
      <c r="B9" s="57">
        <v>2</v>
      </c>
      <c r="C9" t="s">
        <v>74</v>
      </c>
      <c r="D9" s="19">
        <v>2</v>
      </c>
      <c r="E9" s="46">
        <v>250</v>
      </c>
      <c r="F9" s="32">
        <v>48.18333333333333</v>
      </c>
      <c r="G9" s="32">
        <v>-129.91666666666666</v>
      </c>
      <c r="H9" s="32" t="s">
        <v>77</v>
      </c>
      <c r="I9" s="32" t="s">
        <v>77</v>
      </c>
      <c r="J9" s="60">
        <v>43515</v>
      </c>
      <c r="K9" s="49">
        <v>0.79513888888888884</v>
      </c>
      <c r="L9" s="46">
        <v>2550</v>
      </c>
      <c r="M9" s="19" t="s">
        <v>85</v>
      </c>
      <c r="N9" s="25" t="s">
        <v>77</v>
      </c>
      <c r="O9" s="64" t="s">
        <v>27</v>
      </c>
      <c r="P9" s="62" t="s">
        <v>79</v>
      </c>
      <c r="Q9" s="64" t="s">
        <v>78</v>
      </c>
      <c r="R9" s="7">
        <v>1</v>
      </c>
      <c r="S9" s="7">
        <v>0.25</v>
      </c>
      <c r="T9" s="7">
        <v>0.25</v>
      </c>
      <c r="U9" s="55" t="s">
        <v>78</v>
      </c>
      <c r="V9" s="7" t="s">
        <v>107</v>
      </c>
      <c r="W9" s="7" t="s">
        <v>29</v>
      </c>
      <c r="X9" s="7" t="s">
        <v>77</v>
      </c>
      <c r="Y9" s="59" t="s">
        <v>1514</v>
      </c>
    </row>
    <row r="10" spans="1:27" x14ac:dyDescent="0.55000000000000004">
      <c r="A10" t="s">
        <v>2019</v>
      </c>
      <c r="B10" s="57">
        <v>2</v>
      </c>
      <c r="C10" t="s">
        <v>74</v>
      </c>
      <c r="D10" s="19">
        <v>2</v>
      </c>
      <c r="E10" s="46">
        <v>250</v>
      </c>
      <c r="F10" s="32">
        <v>48.18333333333333</v>
      </c>
      <c r="G10" s="32">
        <v>-129.91666666666666</v>
      </c>
      <c r="H10" s="32" t="s">
        <v>77</v>
      </c>
      <c r="I10" s="32" t="s">
        <v>77</v>
      </c>
      <c r="J10" s="60">
        <v>43515</v>
      </c>
      <c r="K10" s="49">
        <v>0.79513888888888884</v>
      </c>
      <c r="L10" s="46">
        <v>2550</v>
      </c>
      <c r="M10" s="19" t="s">
        <v>86</v>
      </c>
      <c r="N10" s="25" t="s">
        <v>77</v>
      </c>
      <c r="O10" s="64" t="s">
        <v>27</v>
      </c>
      <c r="P10" s="62" t="s">
        <v>79</v>
      </c>
      <c r="Q10" s="64" t="s">
        <v>78</v>
      </c>
      <c r="R10" s="7">
        <v>1</v>
      </c>
      <c r="S10" s="7">
        <v>0.5</v>
      </c>
      <c r="T10" s="7">
        <v>0.5</v>
      </c>
      <c r="U10" s="55" t="s">
        <v>78</v>
      </c>
      <c r="V10" s="7" t="s">
        <v>107</v>
      </c>
      <c r="W10" s="7" t="s">
        <v>29</v>
      </c>
      <c r="X10" s="7" t="s">
        <v>77</v>
      </c>
      <c r="Y10" s="59" t="s">
        <v>1514</v>
      </c>
    </row>
    <row r="11" spans="1:27" x14ac:dyDescent="0.55000000000000004">
      <c r="A11" t="s">
        <v>2019</v>
      </c>
      <c r="B11" s="57">
        <v>2</v>
      </c>
      <c r="C11" t="s">
        <v>74</v>
      </c>
      <c r="D11" s="19">
        <v>2</v>
      </c>
      <c r="E11" s="46">
        <v>250</v>
      </c>
      <c r="F11" s="32">
        <v>48.18333333333333</v>
      </c>
      <c r="G11" s="32">
        <v>-129.91666666666666</v>
      </c>
      <c r="H11" s="32" t="s">
        <v>77</v>
      </c>
      <c r="I11" s="32" t="s">
        <v>77</v>
      </c>
      <c r="J11" s="60">
        <v>43515</v>
      </c>
      <c r="K11" s="49">
        <v>0.79513888888888884</v>
      </c>
      <c r="L11" s="46">
        <v>2550</v>
      </c>
      <c r="M11" s="19" t="s">
        <v>87</v>
      </c>
      <c r="N11" s="25" t="s">
        <v>77</v>
      </c>
      <c r="O11" s="64" t="s">
        <v>27</v>
      </c>
      <c r="P11" s="62" t="s">
        <v>79</v>
      </c>
      <c r="Q11" s="64" t="s">
        <v>78</v>
      </c>
      <c r="R11" s="7">
        <v>1</v>
      </c>
      <c r="S11" s="7">
        <v>1</v>
      </c>
      <c r="T11" s="7">
        <v>1</v>
      </c>
      <c r="U11" s="55" t="s">
        <v>78</v>
      </c>
      <c r="V11" s="7" t="s">
        <v>107</v>
      </c>
      <c r="W11" s="7" t="s">
        <v>29</v>
      </c>
      <c r="X11" s="7" t="s">
        <v>77</v>
      </c>
      <c r="Y11" s="59" t="s">
        <v>1514</v>
      </c>
    </row>
    <row r="12" spans="1:27" x14ac:dyDescent="0.55000000000000004">
      <c r="A12" t="s">
        <v>2019</v>
      </c>
      <c r="B12" s="57">
        <v>2</v>
      </c>
      <c r="C12" t="s">
        <v>74</v>
      </c>
      <c r="D12" s="19">
        <v>2</v>
      </c>
      <c r="E12" s="46">
        <v>250</v>
      </c>
      <c r="F12" s="32">
        <v>48.18333333333333</v>
      </c>
      <c r="G12" s="32">
        <v>-129.91666666666666</v>
      </c>
      <c r="H12" s="32" t="s">
        <v>77</v>
      </c>
      <c r="I12" s="32" t="s">
        <v>77</v>
      </c>
      <c r="J12" s="60">
        <v>43515</v>
      </c>
      <c r="K12" s="49">
        <v>0.79513888888888884</v>
      </c>
      <c r="L12" s="46">
        <v>2550</v>
      </c>
      <c r="M12" s="19" t="s">
        <v>88</v>
      </c>
      <c r="N12" s="25" t="s">
        <v>77</v>
      </c>
      <c r="O12" s="64" t="s">
        <v>27</v>
      </c>
      <c r="P12" s="62" t="s">
        <v>79</v>
      </c>
      <c r="Q12" s="64" t="s">
        <v>78</v>
      </c>
      <c r="R12" s="7">
        <v>1</v>
      </c>
      <c r="S12" s="7">
        <v>2</v>
      </c>
      <c r="T12" s="7">
        <v>2</v>
      </c>
      <c r="U12" s="55" t="s">
        <v>78</v>
      </c>
      <c r="V12" s="7" t="s">
        <v>107</v>
      </c>
      <c r="W12" s="7" t="s">
        <v>29</v>
      </c>
      <c r="X12" s="7" t="s">
        <v>77</v>
      </c>
      <c r="Y12" s="59" t="s">
        <v>1514</v>
      </c>
    </row>
    <row r="13" spans="1:27" x14ac:dyDescent="0.55000000000000004">
      <c r="A13" t="s">
        <v>2019</v>
      </c>
      <c r="B13" s="57">
        <v>2</v>
      </c>
      <c r="C13" t="s">
        <v>74</v>
      </c>
      <c r="D13" s="19">
        <v>2</v>
      </c>
      <c r="E13" s="46">
        <v>250</v>
      </c>
      <c r="F13" s="32">
        <v>48.18333333333333</v>
      </c>
      <c r="G13" s="32">
        <v>-129.91666666666666</v>
      </c>
      <c r="H13" s="32" t="s">
        <v>77</v>
      </c>
      <c r="I13" s="32" t="s">
        <v>77</v>
      </c>
      <c r="J13" s="60">
        <v>43515</v>
      </c>
      <c r="K13" s="49">
        <v>0.79513888888888884</v>
      </c>
      <c r="L13" s="46">
        <v>2550</v>
      </c>
      <c r="M13" s="19" t="s">
        <v>89</v>
      </c>
      <c r="N13" s="25" t="s">
        <v>77</v>
      </c>
      <c r="O13" s="64" t="s">
        <v>27</v>
      </c>
      <c r="P13" s="62" t="s">
        <v>79</v>
      </c>
      <c r="Q13" s="64" t="s">
        <v>78</v>
      </c>
      <c r="R13" s="7">
        <v>1</v>
      </c>
      <c r="S13" s="7">
        <v>4</v>
      </c>
      <c r="T13" s="7">
        <v>4</v>
      </c>
      <c r="U13" s="55" t="s">
        <v>78</v>
      </c>
      <c r="V13" s="7" t="s">
        <v>107</v>
      </c>
      <c r="W13" s="7" t="s">
        <v>29</v>
      </c>
      <c r="X13" s="7" t="s">
        <v>77</v>
      </c>
      <c r="Y13" s="59" t="s">
        <v>1514</v>
      </c>
    </row>
    <row r="14" spans="1:27" x14ac:dyDescent="0.55000000000000004">
      <c r="A14" t="s">
        <v>2019</v>
      </c>
      <c r="B14" s="57">
        <v>2</v>
      </c>
      <c r="C14" t="s">
        <v>53</v>
      </c>
      <c r="D14" s="19">
        <v>1</v>
      </c>
      <c r="E14" s="46">
        <v>30</v>
      </c>
      <c r="F14" s="32">
        <v>48.166666666666664</v>
      </c>
      <c r="G14" s="32">
        <v>-129.92166666666665</v>
      </c>
      <c r="H14" s="32">
        <v>48.1</v>
      </c>
      <c r="I14" s="32">
        <v>-129.97999999999999</v>
      </c>
      <c r="J14" s="60">
        <v>43515</v>
      </c>
      <c r="K14" s="49">
        <v>0.83333333333333337</v>
      </c>
      <c r="L14" s="46">
        <v>2550</v>
      </c>
      <c r="M14" s="19" t="s">
        <v>65</v>
      </c>
      <c r="N14" s="25" t="s">
        <v>77</v>
      </c>
      <c r="O14" s="62" t="s">
        <v>27</v>
      </c>
      <c r="P14" s="62" t="s">
        <v>67</v>
      </c>
      <c r="Q14" s="62" t="s">
        <v>31</v>
      </c>
      <c r="R14" s="7">
        <v>58</v>
      </c>
      <c r="S14" s="7" t="s">
        <v>77</v>
      </c>
      <c r="T14" s="7">
        <v>25</v>
      </c>
      <c r="U14" s="7" t="s">
        <v>56</v>
      </c>
      <c r="V14" s="7">
        <v>4</v>
      </c>
      <c r="W14" s="7" t="s">
        <v>29</v>
      </c>
      <c r="X14" s="7" t="s">
        <v>100</v>
      </c>
      <c r="Y14" s="59" t="s">
        <v>1514</v>
      </c>
    </row>
    <row r="15" spans="1:27" x14ac:dyDescent="0.55000000000000004">
      <c r="A15" t="s">
        <v>2019</v>
      </c>
      <c r="B15" s="57">
        <v>2</v>
      </c>
      <c r="C15" t="s">
        <v>53</v>
      </c>
      <c r="D15" s="19">
        <v>1</v>
      </c>
      <c r="E15" s="46">
        <v>30</v>
      </c>
      <c r="F15" s="32">
        <v>48.166666666666664</v>
      </c>
      <c r="G15" s="32">
        <v>-129.92166666666665</v>
      </c>
      <c r="H15" s="32">
        <v>48.1</v>
      </c>
      <c r="I15" s="32">
        <v>-129.97999999999999</v>
      </c>
      <c r="J15" s="60">
        <v>43515</v>
      </c>
      <c r="K15" s="49">
        <v>0.83333333333333337</v>
      </c>
      <c r="L15" s="46">
        <v>2550</v>
      </c>
      <c r="M15" s="19" t="s">
        <v>35</v>
      </c>
      <c r="N15" s="25" t="s">
        <v>77</v>
      </c>
      <c r="O15" s="62" t="s">
        <v>27</v>
      </c>
      <c r="P15" s="62" t="s">
        <v>69</v>
      </c>
      <c r="Q15" s="62" t="s">
        <v>1714</v>
      </c>
      <c r="R15" s="7">
        <v>50</v>
      </c>
      <c r="S15" s="7" t="s">
        <v>77</v>
      </c>
      <c r="T15" s="7" t="s">
        <v>32</v>
      </c>
      <c r="U15" s="7" t="s">
        <v>58</v>
      </c>
      <c r="V15" s="7">
        <v>179</v>
      </c>
      <c r="W15" s="7" t="s">
        <v>29</v>
      </c>
      <c r="X15" s="7" t="s">
        <v>77</v>
      </c>
      <c r="Y15" s="59" t="s">
        <v>1514</v>
      </c>
      <c r="Z15">
        <v>5.65</v>
      </c>
      <c r="AA15" s="62" t="s">
        <v>117</v>
      </c>
    </row>
    <row r="16" spans="1:27" x14ac:dyDescent="0.55000000000000004">
      <c r="A16" t="s">
        <v>2019</v>
      </c>
      <c r="B16" s="57">
        <v>2</v>
      </c>
      <c r="C16" t="s">
        <v>53</v>
      </c>
      <c r="D16" s="19">
        <v>1</v>
      </c>
      <c r="E16" s="46">
        <v>30</v>
      </c>
      <c r="F16" s="32">
        <v>48.166666666666664</v>
      </c>
      <c r="G16" s="32">
        <v>-129.92166666666665</v>
      </c>
      <c r="H16" s="32">
        <v>48.1</v>
      </c>
      <c r="I16" s="32">
        <v>-129.97999999999999</v>
      </c>
      <c r="J16" s="60">
        <v>43515</v>
      </c>
      <c r="K16" s="49">
        <v>0.83333333333333337</v>
      </c>
      <c r="L16" s="46">
        <v>2550</v>
      </c>
      <c r="M16" s="19" t="s">
        <v>30</v>
      </c>
      <c r="N16" s="25" t="s">
        <v>77</v>
      </c>
      <c r="O16" s="62" t="s">
        <v>27</v>
      </c>
      <c r="P16" s="62" t="s">
        <v>68</v>
      </c>
      <c r="Q16" s="62" t="s">
        <v>101</v>
      </c>
      <c r="R16" s="7">
        <v>1</v>
      </c>
      <c r="S16" s="7" t="s">
        <v>77</v>
      </c>
      <c r="T16" s="7">
        <v>310</v>
      </c>
      <c r="U16" s="7" t="s">
        <v>57</v>
      </c>
      <c r="V16" s="7">
        <v>1041</v>
      </c>
      <c r="W16" s="7" t="s">
        <v>28</v>
      </c>
      <c r="X16" s="7" t="s">
        <v>100</v>
      </c>
      <c r="Y16" s="59" t="s">
        <v>1514</v>
      </c>
      <c r="AA16" s="62" t="s">
        <v>102</v>
      </c>
    </row>
    <row r="17" spans="1:27" x14ac:dyDescent="0.55000000000000004">
      <c r="A17" t="s">
        <v>2019</v>
      </c>
      <c r="B17" s="57">
        <v>2</v>
      </c>
      <c r="C17" t="s">
        <v>53</v>
      </c>
      <c r="D17" s="19">
        <v>1</v>
      </c>
      <c r="E17" s="46">
        <v>30</v>
      </c>
      <c r="F17" s="32">
        <v>48.166666666666664</v>
      </c>
      <c r="G17" s="32">
        <v>-129.92166666666665</v>
      </c>
      <c r="H17" s="32">
        <v>48.1</v>
      </c>
      <c r="I17" s="32">
        <v>-129.97999999999999</v>
      </c>
      <c r="J17" s="60">
        <v>43515</v>
      </c>
      <c r="K17" s="49">
        <v>0.83333333333333337</v>
      </c>
      <c r="L17" s="46">
        <v>2550</v>
      </c>
      <c r="M17" s="19" t="s">
        <v>43</v>
      </c>
      <c r="N17" s="25" t="s">
        <v>77</v>
      </c>
      <c r="O17" s="62" t="s">
        <v>27</v>
      </c>
      <c r="P17" s="62" t="s">
        <v>68</v>
      </c>
      <c r="Q17" s="64" t="s">
        <v>101</v>
      </c>
      <c r="R17" s="7">
        <v>1</v>
      </c>
      <c r="S17" s="7" t="s">
        <v>77</v>
      </c>
      <c r="T17" s="7">
        <v>240</v>
      </c>
      <c r="U17" s="7" t="s">
        <v>57</v>
      </c>
      <c r="V17" s="7">
        <v>505</v>
      </c>
      <c r="W17" s="7" t="s">
        <v>28</v>
      </c>
      <c r="X17" s="7" t="s">
        <v>77</v>
      </c>
      <c r="Y17" s="59" t="s">
        <v>1514</v>
      </c>
      <c r="AA17" s="62" t="s">
        <v>102</v>
      </c>
    </row>
    <row r="18" spans="1:27" x14ac:dyDescent="0.55000000000000004">
      <c r="A18" t="s">
        <v>2019</v>
      </c>
      <c r="B18" s="57">
        <v>2</v>
      </c>
      <c r="C18" t="s">
        <v>53</v>
      </c>
      <c r="D18" s="19">
        <v>1</v>
      </c>
      <c r="E18" s="46">
        <v>30</v>
      </c>
      <c r="F18" s="32">
        <v>48.166666666666664</v>
      </c>
      <c r="G18" s="32">
        <v>-129.92166666666665</v>
      </c>
      <c r="H18" s="32">
        <v>48.1</v>
      </c>
      <c r="I18" s="32">
        <v>-129.97999999999999</v>
      </c>
      <c r="J18" s="60">
        <v>43515</v>
      </c>
      <c r="K18" s="49">
        <v>0.83333333333333337</v>
      </c>
      <c r="L18" s="46">
        <v>2550</v>
      </c>
      <c r="M18" s="19" t="s">
        <v>42</v>
      </c>
      <c r="N18" s="25" t="s">
        <v>77</v>
      </c>
      <c r="O18" s="62" t="s">
        <v>27</v>
      </c>
      <c r="P18" s="62" t="s">
        <v>71</v>
      </c>
      <c r="Q18" s="64" t="s">
        <v>103</v>
      </c>
      <c r="R18" s="7">
        <v>1</v>
      </c>
      <c r="S18" s="7" t="s">
        <v>77</v>
      </c>
      <c r="T18" s="7" t="s">
        <v>60</v>
      </c>
      <c r="U18" s="7" t="s">
        <v>59</v>
      </c>
      <c r="V18" s="7">
        <v>14</v>
      </c>
      <c r="W18" s="7" t="s">
        <v>59</v>
      </c>
      <c r="X18" s="7" t="s">
        <v>61</v>
      </c>
      <c r="Y18" s="59" t="s">
        <v>1514</v>
      </c>
    </row>
    <row r="19" spans="1:27" x14ac:dyDescent="0.55000000000000004">
      <c r="A19" t="s">
        <v>2019</v>
      </c>
      <c r="B19" s="57">
        <v>2</v>
      </c>
      <c r="C19" t="s">
        <v>53</v>
      </c>
      <c r="D19" s="19">
        <v>1</v>
      </c>
      <c r="E19" s="46">
        <v>30</v>
      </c>
      <c r="F19" s="32">
        <v>48.166666666666664</v>
      </c>
      <c r="G19" s="32">
        <v>-129.92166666666665</v>
      </c>
      <c r="H19" s="32">
        <v>48.1</v>
      </c>
      <c r="I19" s="32">
        <v>-129.97999999999999</v>
      </c>
      <c r="J19" s="60">
        <v>43515</v>
      </c>
      <c r="K19" s="49">
        <v>0.83333333333333337</v>
      </c>
      <c r="L19" s="46">
        <v>2550</v>
      </c>
      <c r="M19" s="19" t="s">
        <v>37</v>
      </c>
      <c r="N19" s="25" t="s">
        <v>77</v>
      </c>
      <c r="O19" s="62" t="s">
        <v>27</v>
      </c>
      <c r="P19" s="62" t="s">
        <v>71</v>
      </c>
      <c r="Q19" s="64" t="s">
        <v>103</v>
      </c>
      <c r="R19" s="7">
        <v>1</v>
      </c>
      <c r="S19" s="7" t="s">
        <v>77</v>
      </c>
      <c r="T19" s="7">
        <v>125</v>
      </c>
      <c r="U19" s="7" t="s">
        <v>59</v>
      </c>
      <c r="V19" s="7">
        <v>48</v>
      </c>
      <c r="W19" s="7" t="s">
        <v>59</v>
      </c>
      <c r="X19" s="7" t="s">
        <v>54</v>
      </c>
      <c r="Y19" s="59" t="s">
        <v>1514</v>
      </c>
    </row>
    <row r="20" spans="1:27" x14ac:dyDescent="0.55000000000000004">
      <c r="A20" t="s">
        <v>2019</v>
      </c>
      <c r="B20" s="57">
        <v>2</v>
      </c>
      <c r="C20" t="s">
        <v>53</v>
      </c>
      <c r="D20" s="19">
        <v>1</v>
      </c>
      <c r="E20" s="46">
        <v>30</v>
      </c>
      <c r="F20" s="32">
        <v>48.166666666666664</v>
      </c>
      <c r="G20" s="32">
        <v>-129.92166666666665</v>
      </c>
      <c r="H20" s="32">
        <v>48.1</v>
      </c>
      <c r="I20" s="32">
        <v>-129.97999999999999</v>
      </c>
      <c r="J20" s="60">
        <v>43515</v>
      </c>
      <c r="K20" s="49">
        <v>0.83333333333333337</v>
      </c>
      <c r="L20" s="46">
        <v>2550</v>
      </c>
      <c r="M20" s="19" t="s">
        <v>39</v>
      </c>
      <c r="N20" s="25" t="s">
        <v>77</v>
      </c>
      <c r="O20" s="62" t="s">
        <v>27</v>
      </c>
      <c r="P20" s="62" t="s">
        <v>71</v>
      </c>
      <c r="Q20" s="64" t="s">
        <v>103</v>
      </c>
      <c r="R20" s="7">
        <v>1</v>
      </c>
      <c r="S20" s="7" t="s">
        <v>77</v>
      </c>
      <c r="T20" s="7">
        <v>84</v>
      </c>
      <c r="U20" s="7" t="s">
        <v>59</v>
      </c>
      <c r="V20" s="7">
        <v>17</v>
      </c>
      <c r="W20" s="7" t="s">
        <v>59</v>
      </c>
      <c r="X20" s="7" t="s">
        <v>61</v>
      </c>
      <c r="Y20" s="59" t="s">
        <v>1514</v>
      </c>
    </row>
    <row r="21" spans="1:27" x14ac:dyDescent="0.55000000000000004">
      <c r="A21" t="s">
        <v>2019</v>
      </c>
      <c r="B21" s="57">
        <v>2</v>
      </c>
      <c r="C21" t="s">
        <v>53</v>
      </c>
      <c r="D21" s="19">
        <v>1</v>
      </c>
      <c r="E21" s="46">
        <v>30</v>
      </c>
      <c r="F21" s="32">
        <v>48.166666666666664</v>
      </c>
      <c r="G21" s="32">
        <v>-129.92166666666665</v>
      </c>
      <c r="H21" s="32">
        <v>48.1</v>
      </c>
      <c r="I21" s="32">
        <v>-129.97999999999999</v>
      </c>
      <c r="J21" s="60">
        <v>43515</v>
      </c>
      <c r="K21" s="49">
        <v>0.83333333333333337</v>
      </c>
      <c r="L21" s="46">
        <v>2550</v>
      </c>
      <c r="M21" s="19" t="s">
        <v>40</v>
      </c>
      <c r="N21" s="25" t="s">
        <v>77</v>
      </c>
      <c r="O21" s="62" t="s">
        <v>27</v>
      </c>
      <c r="P21" s="62" t="s">
        <v>71</v>
      </c>
      <c r="Q21" s="64" t="s">
        <v>103</v>
      </c>
      <c r="R21" s="7">
        <v>1</v>
      </c>
      <c r="S21" s="7" t="s">
        <v>77</v>
      </c>
      <c r="T21" s="7">
        <v>82</v>
      </c>
      <c r="U21" s="7" t="s">
        <v>59</v>
      </c>
      <c r="V21" s="7">
        <v>16</v>
      </c>
      <c r="W21" s="7" t="s">
        <v>59</v>
      </c>
      <c r="X21" s="7" t="s">
        <v>61</v>
      </c>
      <c r="Y21" s="59" t="s">
        <v>1514</v>
      </c>
    </row>
    <row r="22" spans="1:27" x14ac:dyDescent="0.55000000000000004">
      <c r="A22" t="s">
        <v>2019</v>
      </c>
      <c r="B22" s="57">
        <v>2</v>
      </c>
      <c r="C22" t="s">
        <v>53</v>
      </c>
      <c r="D22" s="19">
        <v>1</v>
      </c>
      <c r="E22" s="46">
        <v>30</v>
      </c>
      <c r="F22" s="32">
        <v>48.166666666666664</v>
      </c>
      <c r="G22" s="32">
        <v>-129.92166666666665</v>
      </c>
      <c r="H22" s="32">
        <v>48.1</v>
      </c>
      <c r="I22" s="32">
        <v>-129.97999999999999</v>
      </c>
      <c r="J22" s="60">
        <v>43515</v>
      </c>
      <c r="K22" s="49">
        <v>0.83333333333333337</v>
      </c>
      <c r="L22" s="46">
        <v>2550</v>
      </c>
      <c r="M22" s="19" t="s">
        <v>38</v>
      </c>
      <c r="N22" s="25" t="s">
        <v>77</v>
      </c>
      <c r="O22" s="62" t="s">
        <v>27</v>
      </c>
      <c r="P22" s="62" t="s">
        <v>71</v>
      </c>
      <c r="Q22" s="64" t="s">
        <v>103</v>
      </c>
      <c r="R22" s="7">
        <v>1</v>
      </c>
      <c r="S22" s="7" t="s">
        <v>77</v>
      </c>
      <c r="T22" s="7">
        <v>81</v>
      </c>
      <c r="U22" s="7" t="s">
        <v>59</v>
      </c>
      <c r="V22" s="7">
        <v>14</v>
      </c>
      <c r="W22" s="7" t="s">
        <v>59</v>
      </c>
      <c r="X22" s="7" t="s">
        <v>61</v>
      </c>
      <c r="Y22" s="59" t="s">
        <v>1514</v>
      </c>
    </row>
    <row r="23" spans="1:27" x14ac:dyDescent="0.55000000000000004">
      <c r="A23" t="s">
        <v>2019</v>
      </c>
      <c r="B23" s="57">
        <v>2</v>
      </c>
      <c r="C23" t="s">
        <v>53</v>
      </c>
      <c r="D23" s="19">
        <v>1</v>
      </c>
      <c r="E23" s="46">
        <v>30</v>
      </c>
      <c r="F23" s="32">
        <v>48.166666666666664</v>
      </c>
      <c r="G23" s="32">
        <v>-129.92166666666665</v>
      </c>
      <c r="H23" s="32">
        <v>48.1</v>
      </c>
      <c r="I23" s="32">
        <v>-129.97999999999999</v>
      </c>
      <c r="J23" s="60">
        <v>43515</v>
      </c>
      <c r="K23" s="49">
        <v>0.83333333333333337</v>
      </c>
      <c r="L23" s="46">
        <v>2550</v>
      </c>
      <c r="M23" s="19" t="s">
        <v>41</v>
      </c>
      <c r="N23" s="25" t="s">
        <v>77</v>
      </c>
      <c r="O23" s="62" t="s">
        <v>27</v>
      </c>
      <c r="P23" s="62" t="s">
        <v>71</v>
      </c>
      <c r="Q23" s="64" t="s">
        <v>103</v>
      </c>
      <c r="R23" s="7">
        <v>1</v>
      </c>
      <c r="S23" s="7" t="s">
        <v>77</v>
      </c>
      <c r="T23" s="7">
        <v>64</v>
      </c>
      <c r="U23" s="7" t="s">
        <v>59</v>
      </c>
      <c r="V23" s="7">
        <v>9</v>
      </c>
      <c r="W23" s="7" t="s">
        <v>59</v>
      </c>
      <c r="X23" s="7" t="s">
        <v>61</v>
      </c>
      <c r="Y23" s="59" t="s">
        <v>1514</v>
      </c>
    </row>
    <row r="24" spans="1:27" x14ac:dyDescent="0.55000000000000004">
      <c r="A24" t="s">
        <v>2019</v>
      </c>
      <c r="B24" s="57">
        <v>2</v>
      </c>
      <c r="C24" t="s">
        <v>53</v>
      </c>
      <c r="D24" s="19">
        <v>1</v>
      </c>
      <c r="E24" s="46">
        <v>30</v>
      </c>
      <c r="F24" s="32">
        <v>48.166666666666664</v>
      </c>
      <c r="G24" s="32">
        <v>-129.92166666666665</v>
      </c>
      <c r="H24" s="32">
        <v>48.1</v>
      </c>
      <c r="I24" s="32">
        <v>-129.97999999999999</v>
      </c>
      <c r="J24" s="60">
        <v>43515</v>
      </c>
      <c r="K24" s="49">
        <v>0.83333333333333337</v>
      </c>
      <c r="L24" s="46">
        <v>2550</v>
      </c>
      <c r="M24" s="19" t="s">
        <v>44</v>
      </c>
      <c r="N24" s="25" t="s">
        <v>77</v>
      </c>
      <c r="O24" s="62" t="s">
        <v>27</v>
      </c>
      <c r="P24" s="62" t="s">
        <v>69</v>
      </c>
      <c r="Q24" s="64" t="s">
        <v>63</v>
      </c>
      <c r="R24" s="7">
        <v>1</v>
      </c>
      <c r="S24" s="7" t="s">
        <v>77</v>
      </c>
      <c r="T24" s="7">
        <v>41</v>
      </c>
      <c r="U24" s="7" t="s">
        <v>56</v>
      </c>
      <c r="V24" s="7">
        <v>1</v>
      </c>
      <c r="W24" s="7" t="s">
        <v>29</v>
      </c>
      <c r="X24" s="7" t="s">
        <v>104</v>
      </c>
      <c r="Y24" s="59" t="s">
        <v>1514</v>
      </c>
      <c r="AA24" s="62" t="s">
        <v>105</v>
      </c>
    </row>
    <row r="25" spans="1:27" x14ac:dyDescent="0.55000000000000004">
      <c r="A25" t="s">
        <v>2019</v>
      </c>
      <c r="B25" s="57">
        <v>2</v>
      </c>
      <c r="C25" t="s">
        <v>53</v>
      </c>
      <c r="D25" s="19">
        <v>1</v>
      </c>
      <c r="E25" s="46">
        <v>30</v>
      </c>
      <c r="F25" s="32">
        <v>48.166666666666664</v>
      </c>
      <c r="G25" s="32">
        <v>-129.92166666666665</v>
      </c>
      <c r="H25" s="32">
        <v>48.1</v>
      </c>
      <c r="I25" s="32">
        <v>-129.97999999999999</v>
      </c>
      <c r="J25" s="60">
        <v>43515</v>
      </c>
      <c r="K25" s="49">
        <v>0.83333333333333337</v>
      </c>
      <c r="L25" s="46">
        <v>2550</v>
      </c>
      <c r="M25" s="19" t="s">
        <v>36</v>
      </c>
      <c r="N25" s="25" t="s">
        <v>77</v>
      </c>
      <c r="O25" s="62" t="s">
        <v>27</v>
      </c>
      <c r="P25" s="62" t="s">
        <v>70</v>
      </c>
      <c r="Q25" s="62" t="s">
        <v>33</v>
      </c>
      <c r="R25" s="7">
        <v>61</v>
      </c>
      <c r="S25" s="7" t="s">
        <v>77</v>
      </c>
      <c r="T25" s="7">
        <v>25</v>
      </c>
      <c r="U25" s="7" t="s">
        <v>56</v>
      </c>
      <c r="V25" s="7" t="s">
        <v>107</v>
      </c>
      <c r="W25" s="7" t="s">
        <v>29</v>
      </c>
      <c r="X25" s="7" t="s">
        <v>77</v>
      </c>
      <c r="Y25" s="59" t="s">
        <v>1514</v>
      </c>
    </row>
    <row r="26" spans="1:27" x14ac:dyDescent="0.55000000000000004">
      <c r="A26" t="s">
        <v>2019</v>
      </c>
      <c r="B26" s="57">
        <v>2</v>
      </c>
      <c r="C26" t="s">
        <v>53</v>
      </c>
      <c r="D26" s="19">
        <v>1</v>
      </c>
      <c r="E26" s="46">
        <v>30</v>
      </c>
      <c r="F26" s="32">
        <v>48.166666666666664</v>
      </c>
      <c r="G26" s="32">
        <v>-129.92166666666665</v>
      </c>
      <c r="H26" s="32">
        <v>48.1</v>
      </c>
      <c r="I26" s="32">
        <v>-129.97999999999999</v>
      </c>
      <c r="J26" s="60">
        <v>43515</v>
      </c>
      <c r="K26" s="49">
        <v>0.83333333333333337</v>
      </c>
      <c r="L26" s="46">
        <v>2550</v>
      </c>
      <c r="M26" s="19" t="s">
        <v>45</v>
      </c>
      <c r="N26" s="25" t="s">
        <v>77</v>
      </c>
      <c r="O26" s="62" t="s">
        <v>27</v>
      </c>
      <c r="P26" s="62" t="s">
        <v>71</v>
      </c>
      <c r="Q26" s="64" t="s">
        <v>64</v>
      </c>
      <c r="R26" s="7">
        <v>1</v>
      </c>
      <c r="S26" s="7" t="s">
        <v>77</v>
      </c>
      <c r="T26" s="7">
        <v>65</v>
      </c>
      <c r="U26" s="7" t="s">
        <v>59</v>
      </c>
      <c r="V26" s="7">
        <v>6.5</v>
      </c>
      <c r="W26" s="7" t="s">
        <v>59</v>
      </c>
      <c r="X26" s="7" t="s">
        <v>61</v>
      </c>
      <c r="Y26" s="59" t="s">
        <v>1514</v>
      </c>
    </row>
    <row r="27" spans="1:27" x14ac:dyDescent="0.55000000000000004">
      <c r="A27" t="s">
        <v>2019</v>
      </c>
      <c r="B27" s="57">
        <v>2</v>
      </c>
      <c r="C27" t="s">
        <v>53</v>
      </c>
      <c r="D27" s="19">
        <v>1</v>
      </c>
      <c r="E27" s="46">
        <v>30</v>
      </c>
      <c r="F27" s="32">
        <v>48.166666666666664</v>
      </c>
      <c r="G27" s="32">
        <v>-129.92166666666665</v>
      </c>
      <c r="H27" s="32">
        <v>48.1</v>
      </c>
      <c r="I27" s="32">
        <v>-129.97999999999999</v>
      </c>
      <c r="J27" s="60">
        <v>43515</v>
      </c>
      <c r="K27" s="49">
        <v>0.83333333333333337</v>
      </c>
      <c r="L27" s="46">
        <v>2550</v>
      </c>
      <c r="M27" s="19" t="s">
        <v>51</v>
      </c>
      <c r="N27" s="25" t="s">
        <v>77</v>
      </c>
      <c r="O27" s="62" t="s">
        <v>27</v>
      </c>
      <c r="P27" s="62" t="s">
        <v>71</v>
      </c>
      <c r="Q27" s="64" t="s">
        <v>106</v>
      </c>
      <c r="R27" s="7">
        <v>1</v>
      </c>
      <c r="S27" s="7" t="s">
        <v>77</v>
      </c>
      <c r="T27" s="7">
        <v>50</v>
      </c>
      <c r="U27" s="7" t="s">
        <v>59</v>
      </c>
      <c r="V27" s="7">
        <v>5</v>
      </c>
      <c r="W27" s="7" t="s">
        <v>59</v>
      </c>
      <c r="X27" s="7" t="s">
        <v>61</v>
      </c>
      <c r="Y27" s="59" t="s">
        <v>1514</v>
      </c>
    </row>
    <row r="28" spans="1:27" x14ac:dyDescent="0.55000000000000004">
      <c r="A28" t="s">
        <v>2019</v>
      </c>
      <c r="B28" s="57">
        <v>2</v>
      </c>
      <c r="C28" t="s">
        <v>53</v>
      </c>
      <c r="D28" s="19">
        <v>1</v>
      </c>
      <c r="E28" s="46">
        <v>30</v>
      </c>
      <c r="F28" s="32">
        <v>48.166666666666664</v>
      </c>
      <c r="G28" s="32">
        <v>-129.92166666666665</v>
      </c>
      <c r="H28" s="32">
        <v>48.1</v>
      </c>
      <c r="I28" s="32">
        <v>-129.97999999999999</v>
      </c>
      <c r="J28" s="60">
        <v>43515</v>
      </c>
      <c r="K28" s="49">
        <v>0.83333333333333337</v>
      </c>
      <c r="L28" s="46">
        <v>2550</v>
      </c>
      <c r="M28" s="19" t="s">
        <v>52</v>
      </c>
      <c r="N28" s="25" t="s">
        <v>77</v>
      </c>
      <c r="O28" s="62" t="s">
        <v>27</v>
      </c>
      <c r="P28" s="62" t="s">
        <v>71</v>
      </c>
      <c r="Q28" s="64" t="s">
        <v>106</v>
      </c>
      <c r="R28" s="7">
        <v>1</v>
      </c>
      <c r="S28" s="7" t="s">
        <v>77</v>
      </c>
      <c r="T28" s="7">
        <v>50</v>
      </c>
      <c r="U28" s="7" t="s">
        <v>59</v>
      </c>
      <c r="V28" s="7">
        <v>6</v>
      </c>
      <c r="W28" s="7" t="s">
        <v>59</v>
      </c>
      <c r="X28" s="7" t="s">
        <v>61</v>
      </c>
      <c r="Y28" s="59" t="s">
        <v>1514</v>
      </c>
    </row>
    <row r="29" spans="1:27" x14ac:dyDescent="0.55000000000000004">
      <c r="A29" t="s">
        <v>2019</v>
      </c>
      <c r="B29" s="57">
        <v>2</v>
      </c>
      <c r="C29" t="s">
        <v>53</v>
      </c>
      <c r="D29" s="19">
        <v>1</v>
      </c>
      <c r="E29" s="46">
        <v>30</v>
      </c>
      <c r="F29" s="32">
        <v>48.166666666666664</v>
      </c>
      <c r="G29" s="32">
        <v>-129.92166666666665</v>
      </c>
      <c r="H29" s="32">
        <v>48.1</v>
      </c>
      <c r="I29" s="32">
        <v>-129.97999999999999</v>
      </c>
      <c r="J29" s="60">
        <v>43515</v>
      </c>
      <c r="K29" s="49">
        <v>0.83333333333333337</v>
      </c>
      <c r="L29" s="46">
        <v>2550</v>
      </c>
      <c r="M29" s="19" t="s">
        <v>50</v>
      </c>
      <c r="N29" s="25" t="s">
        <v>77</v>
      </c>
      <c r="O29" s="62" t="s">
        <v>27</v>
      </c>
      <c r="P29" s="62" t="s">
        <v>71</v>
      </c>
      <c r="Q29" s="64" t="s">
        <v>106</v>
      </c>
      <c r="R29" s="7">
        <v>1</v>
      </c>
      <c r="S29" s="7" t="s">
        <v>77</v>
      </c>
      <c r="T29" s="7">
        <v>35</v>
      </c>
      <c r="U29" s="7" t="s">
        <v>59</v>
      </c>
      <c r="V29" s="7">
        <v>2.5</v>
      </c>
      <c r="W29" s="7" t="s">
        <v>59</v>
      </c>
      <c r="X29" s="7" t="s">
        <v>61</v>
      </c>
      <c r="Y29" s="59" t="s">
        <v>1514</v>
      </c>
    </row>
    <row r="30" spans="1:27" x14ac:dyDescent="0.55000000000000004">
      <c r="A30" t="s">
        <v>2019</v>
      </c>
      <c r="B30" s="57">
        <v>2</v>
      </c>
      <c r="C30" t="s">
        <v>53</v>
      </c>
      <c r="D30" s="19">
        <v>1</v>
      </c>
      <c r="E30" s="46">
        <v>30</v>
      </c>
      <c r="F30" s="32">
        <v>48.166666666666664</v>
      </c>
      <c r="G30" s="32">
        <v>-129.92166666666665</v>
      </c>
      <c r="H30" s="32">
        <v>48.1</v>
      </c>
      <c r="I30" s="32">
        <v>-129.97999999999999</v>
      </c>
      <c r="J30" s="60">
        <v>43515</v>
      </c>
      <c r="K30" s="49">
        <v>0.83333333333333337</v>
      </c>
      <c r="L30" s="46">
        <v>2550</v>
      </c>
      <c r="M30" s="19" t="s">
        <v>49</v>
      </c>
      <c r="N30" s="25" t="s">
        <v>77</v>
      </c>
      <c r="O30" s="62" t="s">
        <v>27</v>
      </c>
      <c r="P30" s="62" t="s">
        <v>71</v>
      </c>
      <c r="Q30" s="64" t="s">
        <v>106</v>
      </c>
      <c r="R30" s="7">
        <v>1</v>
      </c>
      <c r="S30" s="7" t="s">
        <v>77</v>
      </c>
      <c r="T30" s="7">
        <v>31</v>
      </c>
      <c r="U30" s="7" t="s">
        <v>59</v>
      </c>
      <c r="V30" s="7">
        <v>2</v>
      </c>
      <c r="W30" s="7" t="s">
        <v>59</v>
      </c>
      <c r="X30" s="7" t="s">
        <v>61</v>
      </c>
      <c r="Y30" s="59" t="s">
        <v>1514</v>
      </c>
    </row>
    <row r="31" spans="1:27" x14ac:dyDescent="0.55000000000000004">
      <c r="A31" t="s">
        <v>2019</v>
      </c>
      <c r="B31" s="57">
        <v>2</v>
      </c>
      <c r="C31" t="s">
        <v>53</v>
      </c>
      <c r="D31" s="19">
        <v>1</v>
      </c>
      <c r="E31" s="46">
        <v>30</v>
      </c>
      <c r="F31" s="32">
        <v>48.166666666666664</v>
      </c>
      <c r="G31" s="32">
        <v>-129.92166666666665</v>
      </c>
      <c r="H31" s="32">
        <v>48.1</v>
      </c>
      <c r="I31" s="32">
        <v>-129.97999999999999</v>
      </c>
      <c r="J31" s="60">
        <v>43515</v>
      </c>
      <c r="K31" s="49">
        <v>0.83333333333333337</v>
      </c>
      <c r="L31" s="46">
        <v>2550</v>
      </c>
      <c r="M31" s="19" t="s">
        <v>48</v>
      </c>
      <c r="N31" s="25" t="s">
        <v>77</v>
      </c>
      <c r="O31" s="62" t="s">
        <v>27</v>
      </c>
      <c r="P31" s="62" t="s">
        <v>71</v>
      </c>
      <c r="Q31" s="64" t="s">
        <v>106</v>
      </c>
      <c r="R31" s="7">
        <v>1</v>
      </c>
      <c r="S31" s="7" t="s">
        <v>77</v>
      </c>
      <c r="T31" s="7">
        <v>29</v>
      </c>
      <c r="U31" s="7" t="s">
        <v>59</v>
      </c>
      <c r="V31" s="7">
        <v>2</v>
      </c>
      <c r="W31" s="7" t="s">
        <v>59</v>
      </c>
      <c r="X31" s="7" t="s">
        <v>61</v>
      </c>
      <c r="Y31" s="59" t="s">
        <v>1514</v>
      </c>
    </row>
    <row r="32" spans="1:27" x14ac:dyDescent="0.55000000000000004">
      <c r="A32" t="s">
        <v>2019</v>
      </c>
      <c r="B32" s="57">
        <v>2</v>
      </c>
      <c r="C32" t="s">
        <v>53</v>
      </c>
      <c r="D32" s="19">
        <v>1</v>
      </c>
      <c r="E32" s="46">
        <v>30</v>
      </c>
      <c r="F32" s="32">
        <v>48.166666666666664</v>
      </c>
      <c r="G32" s="32">
        <v>-129.92166666666665</v>
      </c>
      <c r="H32" s="32">
        <v>48.1</v>
      </c>
      <c r="I32" s="32">
        <v>-129.97999999999999</v>
      </c>
      <c r="J32" s="60">
        <v>43515</v>
      </c>
      <c r="K32" s="49">
        <v>0.83333333333333337</v>
      </c>
      <c r="L32" s="46">
        <v>2550</v>
      </c>
      <c r="M32" s="19" t="s">
        <v>47</v>
      </c>
      <c r="N32" s="25" t="s">
        <v>77</v>
      </c>
      <c r="O32" s="62" t="s">
        <v>27</v>
      </c>
      <c r="P32" s="62" t="s">
        <v>71</v>
      </c>
      <c r="Q32" s="64" t="s">
        <v>106</v>
      </c>
      <c r="R32" s="7">
        <v>1</v>
      </c>
      <c r="S32" s="7" t="s">
        <v>77</v>
      </c>
      <c r="T32" s="7">
        <v>28</v>
      </c>
      <c r="U32" s="7" t="s">
        <v>59</v>
      </c>
      <c r="V32" s="7">
        <v>1</v>
      </c>
      <c r="W32" s="7" t="s">
        <v>59</v>
      </c>
      <c r="X32" s="7" t="s">
        <v>61</v>
      </c>
      <c r="Y32" s="59" t="s">
        <v>1514</v>
      </c>
    </row>
    <row r="33" spans="1:27" x14ac:dyDescent="0.55000000000000004">
      <c r="A33" t="s">
        <v>2019</v>
      </c>
      <c r="B33" s="57">
        <v>2</v>
      </c>
      <c r="C33" t="s">
        <v>53</v>
      </c>
      <c r="D33" s="19">
        <v>1</v>
      </c>
      <c r="E33" s="46">
        <v>30</v>
      </c>
      <c r="F33" s="32">
        <v>48.166666666666664</v>
      </c>
      <c r="G33" s="32">
        <v>-129.92166666666665</v>
      </c>
      <c r="H33" s="32">
        <v>48.1</v>
      </c>
      <c r="I33" s="32">
        <v>-129.97999999999999</v>
      </c>
      <c r="J33" s="60">
        <v>43515</v>
      </c>
      <c r="K33" s="49">
        <v>0.83333333333333337</v>
      </c>
      <c r="L33" s="46">
        <v>2550</v>
      </c>
      <c r="M33" s="19" t="s">
        <v>46</v>
      </c>
      <c r="N33" s="25" t="s">
        <v>77</v>
      </c>
      <c r="O33" s="62" t="s">
        <v>27</v>
      </c>
      <c r="P33" s="62" t="s">
        <v>71</v>
      </c>
      <c r="Q33" s="64" t="s">
        <v>106</v>
      </c>
      <c r="R33" s="7">
        <v>1</v>
      </c>
      <c r="S33" s="7" t="s">
        <v>77</v>
      </c>
      <c r="T33" s="7">
        <v>26</v>
      </c>
      <c r="U33" s="7" t="s">
        <v>59</v>
      </c>
      <c r="V33" s="7">
        <v>1</v>
      </c>
      <c r="W33" s="7" t="s">
        <v>59</v>
      </c>
      <c r="X33" s="7" t="s">
        <v>61</v>
      </c>
      <c r="Y33" s="59" t="s">
        <v>1514</v>
      </c>
    </row>
    <row r="34" spans="1:27" x14ac:dyDescent="0.55000000000000004">
      <c r="A34" t="s">
        <v>2019</v>
      </c>
      <c r="B34" s="57">
        <v>3</v>
      </c>
      <c r="C34" t="s">
        <v>74</v>
      </c>
      <c r="D34" s="19">
        <v>2</v>
      </c>
      <c r="E34" s="46">
        <v>250</v>
      </c>
      <c r="F34" s="32">
        <v>47.666666666666664</v>
      </c>
      <c r="G34" s="32">
        <v>-136.99666666666667</v>
      </c>
      <c r="H34" s="32" t="s">
        <v>77</v>
      </c>
      <c r="I34" s="32" t="s">
        <v>77</v>
      </c>
      <c r="J34" s="60">
        <v>43517</v>
      </c>
      <c r="K34" s="49">
        <v>0.84791666666666676</v>
      </c>
      <c r="L34" s="46">
        <v>4055</v>
      </c>
      <c r="M34" s="19" t="s">
        <v>169</v>
      </c>
      <c r="N34" s="25" t="s">
        <v>77</v>
      </c>
      <c r="O34" s="64" t="s">
        <v>1997</v>
      </c>
      <c r="P34" s="62" t="s">
        <v>79</v>
      </c>
      <c r="Q34" s="64" t="s">
        <v>78</v>
      </c>
      <c r="R34" s="7">
        <v>1</v>
      </c>
      <c r="S34" s="7">
        <v>0.25</v>
      </c>
      <c r="T34" s="7">
        <v>0.25</v>
      </c>
      <c r="U34" s="55" t="s">
        <v>78</v>
      </c>
      <c r="V34" s="7" t="s">
        <v>107</v>
      </c>
      <c r="W34" s="7" t="s">
        <v>29</v>
      </c>
      <c r="X34" s="7" t="s">
        <v>77</v>
      </c>
      <c r="Y34" s="59" t="s">
        <v>1514</v>
      </c>
    </row>
    <row r="35" spans="1:27" x14ac:dyDescent="0.55000000000000004">
      <c r="A35" t="s">
        <v>2019</v>
      </c>
      <c r="B35" s="57">
        <v>3</v>
      </c>
      <c r="C35" t="s">
        <v>74</v>
      </c>
      <c r="D35" s="19">
        <v>2</v>
      </c>
      <c r="E35" s="46">
        <v>250</v>
      </c>
      <c r="F35" s="32">
        <v>47.666666666666664</v>
      </c>
      <c r="G35" s="32">
        <v>-136.99666666666667</v>
      </c>
      <c r="H35" s="32" t="s">
        <v>77</v>
      </c>
      <c r="I35" s="32" t="s">
        <v>77</v>
      </c>
      <c r="J35" s="60">
        <v>43517</v>
      </c>
      <c r="K35" s="49">
        <v>0.84791666666666676</v>
      </c>
      <c r="L35" s="46">
        <v>4055</v>
      </c>
      <c r="M35" s="19" t="s">
        <v>168</v>
      </c>
      <c r="N35" s="25" t="s">
        <v>77</v>
      </c>
      <c r="O35" s="64" t="s">
        <v>1997</v>
      </c>
      <c r="P35" s="62" t="s">
        <v>79</v>
      </c>
      <c r="Q35" s="64" t="s">
        <v>78</v>
      </c>
      <c r="R35" s="7">
        <v>1</v>
      </c>
      <c r="S35" s="7">
        <v>0.5</v>
      </c>
      <c r="T35" s="7">
        <v>0.5</v>
      </c>
      <c r="U35" s="55" t="s">
        <v>78</v>
      </c>
      <c r="V35" s="7" t="s">
        <v>107</v>
      </c>
      <c r="W35" s="7" t="s">
        <v>29</v>
      </c>
      <c r="X35" s="7" t="s">
        <v>77</v>
      </c>
      <c r="Y35" s="59" t="s">
        <v>1514</v>
      </c>
    </row>
    <row r="36" spans="1:27" x14ac:dyDescent="0.55000000000000004">
      <c r="A36" t="s">
        <v>2019</v>
      </c>
      <c r="B36" s="57">
        <v>3</v>
      </c>
      <c r="C36" t="s">
        <v>74</v>
      </c>
      <c r="D36" s="19">
        <v>2</v>
      </c>
      <c r="E36" s="46">
        <v>250</v>
      </c>
      <c r="F36" s="32">
        <v>47.666666666666664</v>
      </c>
      <c r="G36" s="32">
        <v>-136.99666666666667</v>
      </c>
      <c r="H36" s="32" t="s">
        <v>77</v>
      </c>
      <c r="I36" s="32" t="s">
        <v>77</v>
      </c>
      <c r="J36" s="60">
        <v>43517</v>
      </c>
      <c r="K36" s="49">
        <v>0.84791666666666676</v>
      </c>
      <c r="L36" s="46">
        <v>4055</v>
      </c>
      <c r="M36" s="19" t="s">
        <v>167</v>
      </c>
      <c r="N36" s="25" t="s">
        <v>77</v>
      </c>
      <c r="O36" s="64" t="s">
        <v>1997</v>
      </c>
      <c r="P36" s="62" t="s">
        <v>79</v>
      </c>
      <c r="Q36" s="64" t="s">
        <v>78</v>
      </c>
      <c r="R36" s="7">
        <v>1</v>
      </c>
      <c r="S36" s="7">
        <v>1</v>
      </c>
      <c r="T36" s="7">
        <v>1</v>
      </c>
      <c r="U36" s="55" t="s">
        <v>78</v>
      </c>
      <c r="V36" s="7" t="s">
        <v>107</v>
      </c>
      <c r="W36" s="7" t="s">
        <v>29</v>
      </c>
      <c r="X36" s="7" t="s">
        <v>77</v>
      </c>
      <c r="Y36" s="59" t="s">
        <v>1514</v>
      </c>
    </row>
    <row r="37" spans="1:27" x14ac:dyDescent="0.55000000000000004">
      <c r="A37" t="s">
        <v>2019</v>
      </c>
      <c r="B37" s="57">
        <v>3</v>
      </c>
      <c r="C37" t="s">
        <v>74</v>
      </c>
      <c r="D37" s="19">
        <v>2</v>
      </c>
      <c r="E37" s="46">
        <v>250</v>
      </c>
      <c r="F37" s="32">
        <v>47.666666666666664</v>
      </c>
      <c r="G37" s="32">
        <v>-136.99666666666667</v>
      </c>
      <c r="H37" s="32" t="s">
        <v>77</v>
      </c>
      <c r="I37" s="32" t="s">
        <v>77</v>
      </c>
      <c r="J37" s="60">
        <v>43517</v>
      </c>
      <c r="K37" s="49">
        <v>0.84791666666666676</v>
      </c>
      <c r="L37" s="46">
        <v>4055</v>
      </c>
      <c r="M37" s="19" t="s">
        <v>166</v>
      </c>
      <c r="N37" s="25" t="s">
        <v>77</v>
      </c>
      <c r="O37" s="64" t="s">
        <v>1997</v>
      </c>
      <c r="P37" s="62" t="s">
        <v>79</v>
      </c>
      <c r="Q37" s="64" t="s">
        <v>78</v>
      </c>
      <c r="R37" s="7">
        <v>1</v>
      </c>
      <c r="S37" s="7">
        <v>2</v>
      </c>
      <c r="T37" s="7">
        <v>2</v>
      </c>
      <c r="U37" s="55" t="s">
        <v>78</v>
      </c>
      <c r="V37" s="7" t="s">
        <v>107</v>
      </c>
      <c r="W37" s="7" t="s">
        <v>29</v>
      </c>
      <c r="X37" s="7" t="s">
        <v>77</v>
      </c>
      <c r="Y37" s="59" t="s">
        <v>1514</v>
      </c>
    </row>
    <row r="38" spans="1:27" x14ac:dyDescent="0.55000000000000004">
      <c r="A38" t="s">
        <v>2019</v>
      </c>
      <c r="B38" s="57">
        <v>3</v>
      </c>
      <c r="C38" t="s">
        <v>74</v>
      </c>
      <c r="D38" s="19">
        <v>2</v>
      </c>
      <c r="E38" s="46">
        <v>250</v>
      </c>
      <c r="F38" s="32">
        <v>47.666666666666664</v>
      </c>
      <c r="G38" s="32">
        <v>-136.99666666666667</v>
      </c>
      <c r="H38" s="32" t="s">
        <v>77</v>
      </c>
      <c r="I38" s="32" t="s">
        <v>77</v>
      </c>
      <c r="J38" s="60">
        <v>43517</v>
      </c>
      <c r="K38" s="49">
        <v>0.84791666666666676</v>
      </c>
      <c r="L38" s="46">
        <v>4055</v>
      </c>
      <c r="M38" s="19" t="s">
        <v>165</v>
      </c>
      <c r="N38" s="25" t="s">
        <v>77</v>
      </c>
      <c r="O38" s="64" t="s">
        <v>1997</v>
      </c>
      <c r="P38" s="62" t="s">
        <v>79</v>
      </c>
      <c r="Q38" s="64" t="s">
        <v>78</v>
      </c>
      <c r="R38" s="7">
        <v>1</v>
      </c>
      <c r="S38" s="7">
        <v>4</v>
      </c>
      <c r="T38" s="7">
        <v>4</v>
      </c>
      <c r="U38" s="55" t="s">
        <v>78</v>
      </c>
      <c r="V38" s="7" t="s">
        <v>107</v>
      </c>
      <c r="W38" s="7" t="s">
        <v>29</v>
      </c>
      <c r="X38" s="7" t="s">
        <v>77</v>
      </c>
      <c r="Y38" s="59" t="s">
        <v>1514</v>
      </c>
    </row>
    <row r="39" spans="1:27" x14ac:dyDescent="0.55000000000000004">
      <c r="A39" t="s">
        <v>2019</v>
      </c>
      <c r="B39" s="57">
        <v>3</v>
      </c>
      <c r="C39" t="s">
        <v>53</v>
      </c>
      <c r="D39" s="19">
        <v>1</v>
      </c>
      <c r="E39" s="46">
        <v>30</v>
      </c>
      <c r="F39" s="32">
        <v>47.63666666666667</v>
      </c>
      <c r="G39" s="32">
        <v>-137.02000000000001</v>
      </c>
      <c r="H39" s="32">
        <v>47.571666666666665</v>
      </c>
      <c r="I39" s="32">
        <v>-137.065</v>
      </c>
      <c r="J39" s="60">
        <v>43517</v>
      </c>
      <c r="K39" s="49">
        <v>0.88958333333333339</v>
      </c>
      <c r="L39" s="46">
        <v>4055</v>
      </c>
      <c r="M39" s="19" t="s">
        <v>127</v>
      </c>
      <c r="N39" s="25" t="s">
        <v>77</v>
      </c>
      <c r="O39" s="64" t="s">
        <v>1997</v>
      </c>
      <c r="P39" s="62" t="s">
        <v>71</v>
      </c>
      <c r="Q39" s="64" t="s">
        <v>126</v>
      </c>
      <c r="R39" s="7">
        <v>1</v>
      </c>
      <c r="S39" s="7" t="s">
        <v>77</v>
      </c>
      <c r="T39" s="7">
        <v>37</v>
      </c>
      <c r="U39" s="7" t="s">
        <v>59</v>
      </c>
      <c r="V39" s="7">
        <v>2.5</v>
      </c>
      <c r="W39" s="7" t="s">
        <v>59</v>
      </c>
      <c r="X39" s="7" t="s">
        <v>77</v>
      </c>
      <c r="Y39" s="59" t="s">
        <v>1514</v>
      </c>
    </row>
    <row r="40" spans="1:27" x14ac:dyDescent="0.55000000000000004">
      <c r="A40" t="s">
        <v>2019</v>
      </c>
      <c r="B40" s="57">
        <v>3</v>
      </c>
      <c r="C40" t="s">
        <v>53</v>
      </c>
      <c r="D40" s="19">
        <v>1</v>
      </c>
      <c r="E40" s="46">
        <v>30</v>
      </c>
      <c r="F40" s="32">
        <v>47.63666666666667</v>
      </c>
      <c r="G40" s="32">
        <v>-137.02000000000001</v>
      </c>
      <c r="H40" s="32">
        <v>47.571666666666665</v>
      </c>
      <c r="I40" s="32">
        <v>-137.065</v>
      </c>
      <c r="J40" s="60">
        <v>43517</v>
      </c>
      <c r="K40" s="49">
        <v>0.88958333333333339</v>
      </c>
      <c r="L40" s="46">
        <v>4055</v>
      </c>
      <c r="M40" s="19" t="s">
        <v>128</v>
      </c>
      <c r="N40" s="25" t="s">
        <v>77</v>
      </c>
      <c r="O40" s="64" t="s">
        <v>1997</v>
      </c>
      <c r="P40" s="62" t="s">
        <v>71</v>
      </c>
      <c r="Q40" s="64" t="s">
        <v>126</v>
      </c>
      <c r="R40" s="7">
        <v>1</v>
      </c>
      <c r="S40" s="7" t="s">
        <v>77</v>
      </c>
      <c r="T40" s="7">
        <v>35</v>
      </c>
      <c r="U40" s="7" t="s">
        <v>59</v>
      </c>
      <c r="V40" s="7">
        <v>3</v>
      </c>
      <c r="W40" s="7" t="s">
        <v>59</v>
      </c>
      <c r="X40" s="7" t="s">
        <v>77</v>
      </c>
      <c r="Y40" s="59" t="s">
        <v>1514</v>
      </c>
    </row>
    <row r="41" spans="1:27" x14ac:dyDescent="0.55000000000000004">
      <c r="A41" t="s">
        <v>2019</v>
      </c>
      <c r="B41" s="57">
        <v>3</v>
      </c>
      <c r="C41" t="s">
        <v>53</v>
      </c>
      <c r="D41" s="19">
        <v>1</v>
      </c>
      <c r="E41" s="46">
        <v>30</v>
      </c>
      <c r="F41" s="32">
        <v>47.63666666666667</v>
      </c>
      <c r="G41" s="32">
        <v>-137.02000000000001</v>
      </c>
      <c r="H41" s="32">
        <v>47.571666666666665</v>
      </c>
      <c r="I41" s="32">
        <v>-137.065</v>
      </c>
      <c r="J41" s="60">
        <v>43517</v>
      </c>
      <c r="K41" s="49">
        <v>0.88958333333333339</v>
      </c>
      <c r="L41" s="46">
        <v>4055</v>
      </c>
      <c r="M41" s="19" t="s">
        <v>125</v>
      </c>
      <c r="N41" s="25" t="s">
        <v>77</v>
      </c>
      <c r="O41" s="64" t="s">
        <v>1997</v>
      </c>
      <c r="P41" s="62" t="s">
        <v>67</v>
      </c>
      <c r="Q41" s="64" t="s">
        <v>31</v>
      </c>
      <c r="R41" s="7">
        <v>2</v>
      </c>
      <c r="S41" s="7" t="s">
        <v>77</v>
      </c>
      <c r="T41" s="7">
        <v>25</v>
      </c>
      <c r="U41" s="7" t="s">
        <v>56</v>
      </c>
      <c r="V41" s="7" t="s">
        <v>107</v>
      </c>
      <c r="W41" s="7" t="s">
        <v>29</v>
      </c>
      <c r="X41" s="7" t="s">
        <v>77</v>
      </c>
      <c r="Y41" s="59" t="s">
        <v>1514</v>
      </c>
    </row>
    <row r="42" spans="1:27" x14ac:dyDescent="0.55000000000000004">
      <c r="A42" t="s">
        <v>2019</v>
      </c>
      <c r="B42" s="57">
        <v>3</v>
      </c>
      <c r="C42" t="s">
        <v>53</v>
      </c>
      <c r="D42" s="19">
        <v>1</v>
      </c>
      <c r="E42" s="46">
        <v>30</v>
      </c>
      <c r="F42" s="32">
        <v>47.63666666666667</v>
      </c>
      <c r="G42" s="32">
        <v>-137.02000000000001</v>
      </c>
      <c r="H42" s="32">
        <v>47.571666666666665</v>
      </c>
      <c r="I42" s="32">
        <v>-137.065</v>
      </c>
      <c r="J42" s="60">
        <v>43517</v>
      </c>
      <c r="K42" s="49">
        <v>0.88958333333333339</v>
      </c>
      <c r="L42" s="46">
        <v>4055</v>
      </c>
      <c r="M42" s="19" t="s">
        <v>112</v>
      </c>
      <c r="N42" s="25" t="s">
        <v>77</v>
      </c>
      <c r="O42" s="64" t="s">
        <v>1997</v>
      </c>
      <c r="P42" s="62" t="s">
        <v>69</v>
      </c>
      <c r="Q42" s="62" t="s">
        <v>1714</v>
      </c>
      <c r="R42" s="7">
        <v>48</v>
      </c>
      <c r="S42" s="7" t="s">
        <v>77</v>
      </c>
      <c r="T42" s="7">
        <v>40</v>
      </c>
      <c r="U42" s="7" t="s">
        <v>56</v>
      </c>
      <c r="V42" s="7">
        <v>146</v>
      </c>
      <c r="W42" s="7" t="s">
        <v>29</v>
      </c>
      <c r="X42" s="7" t="s">
        <v>77</v>
      </c>
      <c r="Y42" s="59" t="s">
        <v>1514</v>
      </c>
      <c r="AA42" s="62" t="s">
        <v>116</v>
      </c>
    </row>
    <row r="43" spans="1:27" x14ac:dyDescent="0.55000000000000004">
      <c r="A43" t="s">
        <v>2019</v>
      </c>
      <c r="B43" s="57">
        <v>3</v>
      </c>
      <c r="C43" t="s">
        <v>53</v>
      </c>
      <c r="D43" s="19">
        <v>1</v>
      </c>
      <c r="E43" s="46">
        <v>30</v>
      </c>
      <c r="F43" s="32">
        <v>47.63666666666667</v>
      </c>
      <c r="G43" s="32">
        <v>-137.02000000000001</v>
      </c>
      <c r="H43" s="32">
        <v>47.571666666666665</v>
      </c>
      <c r="I43" s="32">
        <v>-137.065</v>
      </c>
      <c r="J43" s="60">
        <v>43517</v>
      </c>
      <c r="K43" s="49">
        <v>0.88958333333333339</v>
      </c>
      <c r="L43" s="46">
        <v>4055</v>
      </c>
      <c r="M43" s="19" t="s">
        <v>108</v>
      </c>
      <c r="N43" s="25" t="s">
        <v>77</v>
      </c>
      <c r="O43" s="64" t="s">
        <v>1997</v>
      </c>
      <c r="P43" s="62" t="s">
        <v>69</v>
      </c>
      <c r="Q43" s="64" t="s">
        <v>109</v>
      </c>
      <c r="R43" s="7">
        <v>1</v>
      </c>
      <c r="S43" s="7" t="s">
        <v>77</v>
      </c>
      <c r="T43" s="7">
        <v>1400</v>
      </c>
      <c r="U43" s="7" t="s">
        <v>56</v>
      </c>
      <c r="V43" s="7" t="s">
        <v>107</v>
      </c>
      <c r="W43" s="7" t="s">
        <v>110</v>
      </c>
      <c r="X43" s="7" t="s">
        <v>100</v>
      </c>
      <c r="Y43" s="59" t="s">
        <v>1514</v>
      </c>
      <c r="AA43" s="62" t="s">
        <v>111</v>
      </c>
    </row>
    <row r="44" spans="1:27" x14ac:dyDescent="0.55000000000000004">
      <c r="A44" t="s">
        <v>2019</v>
      </c>
      <c r="B44" s="57">
        <v>3</v>
      </c>
      <c r="C44" t="s">
        <v>53</v>
      </c>
      <c r="D44" s="19">
        <v>1</v>
      </c>
      <c r="E44" s="46">
        <v>30</v>
      </c>
      <c r="F44" s="32">
        <v>47.63666666666667</v>
      </c>
      <c r="G44" s="32">
        <v>-137.02000000000001</v>
      </c>
      <c r="H44" s="32">
        <v>47.571666666666665</v>
      </c>
      <c r="I44" s="32">
        <v>-137.065</v>
      </c>
      <c r="J44" s="60">
        <v>43517</v>
      </c>
      <c r="K44" s="49">
        <v>0.88958333333333339</v>
      </c>
      <c r="L44" s="46">
        <v>4055</v>
      </c>
      <c r="M44" s="19" t="s">
        <v>119</v>
      </c>
      <c r="N44" s="25" t="s">
        <v>77</v>
      </c>
      <c r="O44" s="64" t="s">
        <v>1997</v>
      </c>
      <c r="P44" s="62" t="s">
        <v>68</v>
      </c>
      <c r="Q44" s="62" t="s">
        <v>101</v>
      </c>
      <c r="R44" s="7">
        <v>1</v>
      </c>
      <c r="S44" s="7" t="s">
        <v>77</v>
      </c>
      <c r="T44" s="7">
        <v>260</v>
      </c>
      <c r="U44" s="7" t="s">
        <v>57</v>
      </c>
      <c r="V44" s="7" t="s">
        <v>107</v>
      </c>
      <c r="W44" s="7" t="s">
        <v>120</v>
      </c>
      <c r="X44" s="7" t="s">
        <v>77</v>
      </c>
      <c r="Y44" s="59" t="s">
        <v>1514</v>
      </c>
    </row>
    <row r="45" spans="1:27" x14ac:dyDescent="0.55000000000000004">
      <c r="A45" t="s">
        <v>2019</v>
      </c>
      <c r="B45" s="57">
        <v>3</v>
      </c>
      <c r="C45" t="s">
        <v>53</v>
      </c>
      <c r="D45" s="19">
        <v>1</v>
      </c>
      <c r="E45" s="46">
        <v>30</v>
      </c>
      <c r="F45" s="32">
        <v>47.63666666666667</v>
      </c>
      <c r="G45" s="32">
        <v>-137.02000000000001</v>
      </c>
      <c r="H45" s="32">
        <v>47.571666666666665</v>
      </c>
      <c r="I45" s="32">
        <v>-137.065</v>
      </c>
      <c r="J45" s="60">
        <v>43517</v>
      </c>
      <c r="K45" s="49">
        <v>0.88958333333333339</v>
      </c>
      <c r="L45" s="46">
        <v>4055</v>
      </c>
      <c r="M45" s="19" t="s">
        <v>114</v>
      </c>
      <c r="N45" s="25" t="s">
        <v>77</v>
      </c>
      <c r="O45" s="64" t="s">
        <v>1997</v>
      </c>
      <c r="P45" s="62" t="s">
        <v>68</v>
      </c>
      <c r="Q45" s="62" t="s">
        <v>101</v>
      </c>
      <c r="R45" s="7">
        <v>1</v>
      </c>
      <c r="S45" s="7" t="s">
        <v>77</v>
      </c>
      <c r="T45" s="7">
        <v>180</v>
      </c>
      <c r="U45" s="7" t="s">
        <v>57</v>
      </c>
      <c r="V45" s="7">
        <v>951</v>
      </c>
      <c r="W45" s="7" t="s">
        <v>120</v>
      </c>
      <c r="X45" s="7" t="s">
        <v>77</v>
      </c>
      <c r="Y45" s="59" t="s">
        <v>1514</v>
      </c>
    </row>
    <row r="46" spans="1:27" x14ac:dyDescent="0.55000000000000004">
      <c r="A46" t="s">
        <v>2019</v>
      </c>
      <c r="B46" s="57">
        <v>3</v>
      </c>
      <c r="C46" t="s">
        <v>53</v>
      </c>
      <c r="D46" s="19">
        <v>1</v>
      </c>
      <c r="E46" s="46">
        <v>30</v>
      </c>
      <c r="F46" s="32">
        <v>47.63666666666667</v>
      </c>
      <c r="G46" s="32">
        <v>-137.02000000000001</v>
      </c>
      <c r="H46" s="32">
        <v>47.571666666666665</v>
      </c>
      <c r="I46" s="32">
        <v>-137.065</v>
      </c>
      <c r="J46" s="60">
        <v>43517</v>
      </c>
      <c r="K46" s="49">
        <v>0.88958333333333339</v>
      </c>
      <c r="L46" s="46">
        <v>4055</v>
      </c>
      <c r="M46" s="19" t="s">
        <v>136</v>
      </c>
      <c r="N46" s="25" t="s">
        <v>77</v>
      </c>
      <c r="O46" s="64" t="s">
        <v>1997</v>
      </c>
      <c r="P46" s="62" t="s">
        <v>71</v>
      </c>
      <c r="Q46" s="64" t="s">
        <v>103</v>
      </c>
      <c r="R46" s="7">
        <v>1</v>
      </c>
      <c r="S46" s="7" t="s">
        <v>77</v>
      </c>
      <c r="T46" s="7">
        <v>168</v>
      </c>
      <c r="U46" s="7" t="s">
        <v>59</v>
      </c>
      <c r="V46" s="7">
        <v>119</v>
      </c>
      <c r="W46" s="7" t="s">
        <v>59</v>
      </c>
      <c r="X46" s="7" t="s">
        <v>77</v>
      </c>
      <c r="Y46" s="59" t="s">
        <v>1514</v>
      </c>
    </row>
    <row r="47" spans="1:27" x14ac:dyDescent="0.55000000000000004">
      <c r="A47" t="s">
        <v>2019</v>
      </c>
      <c r="B47" s="57">
        <v>3</v>
      </c>
      <c r="C47" t="s">
        <v>53</v>
      </c>
      <c r="D47" s="19">
        <v>1</v>
      </c>
      <c r="E47" s="46">
        <v>30</v>
      </c>
      <c r="F47" s="32">
        <v>47.63666666666667</v>
      </c>
      <c r="G47" s="32">
        <v>-137.02000000000001</v>
      </c>
      <c r="H47" s="32">
        <v>47.571666666666665</v>
      </c>
      <c r="I47" s="32">
        <v>-137.065</v>
      </c>
      <c r="J47" s="60">
        <v>43517</v>
      </c>
      <c r="K47" s="49">
        <v>0.88958333333333339</v>
      </c>
      <c r="L47" s="46">
        <v>4055</v>
      </c>
      <c r="M47" s="19" t="s">
        <v>140</v>
      </c>
      <c r="N47" s="25" t="s">
        <v>77</v>
      </c>
      <c r="O47" s="64" t="s">
        <v>1997</v>
      </c>
      <c r="P47" s="62" t="s">
        <v>71</v>
      </c>
      <c r="Q47" s="64" t="s">
        <v>103</v>
      </c>
      <c r="R47" s="7">
        <v>1</v>
      </c>
      <c r="S47" s="7" t="s">
        <v>77</v>
      </c>
      <c r="T47" s="7">
        <v>166</v>
      </c>
      <c r="U47" s="7" t="s">
        <v>59</v>
      </c>
      <c r="V47" s="7" t="s">
        <v>60</v>
      </c>
      <c r="W47" s="7" t="s">
        <v>59</v>
      </c>
      <c r="X47" s="7" t="s">
        <v>77</v>
      </c>
      <c r="Y47" s="59" t="s">
        <v>1514</v>
      </c>
    </row>
    <row r="48" spans="1:27" x14ac:dyDescent="0.55000000000000004">
      <c r="A48" t="s">
        <v>2019</v>
      </c>
      <c r="B48" s="57">
        <v>3</v>
      </c>
      <c r="C48" t="s">
        <v>53</v>
      </c>
      <c r="D48" s="19">
        <v>1</v>
      </c>
      <c r="E48" s="46">
        <v>30</v>
      </c>
      <c r="F48" s="32">
        <v>47.63666666666667</v>
      </c>
      <c r="G48" s="32">
        <v>-137.02000000000001</v>
      </c>
      <c r="H48" s="32">
        <v>47.571666666666665</v>
      </c>
      <c r="I48" s="32">
        <v>-137.065</v>
      </c>
      <c r="J48" s="60">
        <v>43517</v>
      </c>
      <c r="K48" s="49">
        <v>0.88958333333333339</v>
      </c>
      <c r="L48" s="46">
        <v>4055</v>
      </c>
      <c r="M48" s="19" t="s">
        <v>137</v>
      </c>
      <c r="N48" s="25" t="s">
        <v>77</v>
      </c>
      <c r="O48" s="64" t="s">
        <v>1997</v>
      </c>
      <c r="P48" s="62" t="s">
        <v>71</v>
      </c>
      <c r="Q48" s="64" t="s">
        <v>103</v>
      </c>
      <c r="R48" s="7">
        <v>1</v>
      </c>
      <c r="S48" s="7" t="s">
        <v>77</v>
      </c>
      <c r="T48" s="7">
        <v>151</v>
      </c>
      <c r="U48" s="7" t="s">
        <v>59</v>
      </c>
      <c r="V48" s="7" t="s">
        <v>107</v>
      </c>
      <c r="W48" s="7" t="s">
        <v>59</v>
      </c>
      <c r="X48" s="7" t="s">
        <v>77</v>
      </c>
      <c r="Y48" s="59" t="s">
        <v>1514</v>
      </c>
    </row>
    <row r="49" spans="1:27" x14ac:dyDescent="0.55000000000000004">
      <c r="A49" t="s">
        <v>2019</v>
      </c>
      <c r="B49" s="57">
        <v>3</v>
      </c>
      <c r="C49" t="s">
        <v>53</v>
      </c>
      <c r="D49" s="19">
        <v>1</v>
      </c>
      <c r="E49" s="46">
        <v>30</v>
      </c>
      <c r="F49" s="32">
        <v>47.63666666666667</v>
      </c>
      <c r="G49" s="32">
        <v>-137.02000000000001</v>
      </c>
      <c r="H49" s="32">
        <v>47.571666666666665</v>
      </c>
      <c r="I49" s="32">
        <v>-137.065</v>
      </c>
      <c r="J49" s="60">
        <v>43517</v>
      </c>
      <c r="K49" s="49">
        <v>0.88958333333333339</v>
      </c>
      <c r="L49" s="46">
        <v>4055</v>
      </c>
      <c r="M49" s="19" t="s">
        <v>138</v>
      </c>
      <c r="N49" s="25" t="s">
        <v>77</v>
      </c>
      <c r="O49" s="64" t="s">
        <v>1997</v>
      </c>
      <c r="P49" s="62" t="s">
        <v>71</v>
      </c>
      <c r="Q49" s="64" t="s">
        <v>103</v>
      </c>
      <c r="R49" s="7">
        <v>1</v>
      </c>
      <c r="S49" s="7" t="s">
        <v>77</v>
      </c>
      <c r="T49" s="7">
        <v>130</v>
      </c>
      <c r="U49" s="7" t="s">
        <v>59</v>
      </c>
      <c r="V49" s="7">
        <v>57</v>
      </c>
      <c r="W49" s="7" t="s">
        <v>59</v>
      </c>
      <c r="X49" s="7" t="s">
        <v>77</v>
      </c>
      <c r="Y49" s="59" t="s">
        <v>1514</v>
      </c>
    </row>
    <row r="50" spans="1:27" x14ac:dyDescent="0.55000000000000004">
      <c r="A50" t="s">
        <v>2019</v>
      </c>
      <c r="B50" s="57">
        <v>3</v>
      </c>
      <c r="C50" t="s">
        <v>53</v>
      </c>
      <c r="D50" s="19">
        <v>1</v>
      </c>
      <c r="E50" s="46">
        <v>30</v>
      </c>
      <c r="F50" s="32">
        <v>47.63666666666667</v>
      </c>
      <c r="G50" s="32">
        <v>-137.02000000000001</v>
      </c>
      <c r="H50" s="32">
        <v>47.571666666666665</v>
      </c>
      <c r="I50" s="32">
        <v>-137.065</v>
      </c>
      <c r="J50" s="60">
        <v>43517</v>
      </c>
      <c r="K50" s="49">
        <v>0.88958333333333339</v>
      </c>
      <c r="L50" s="46">
        <v>4055</v>
      </c>
      <c r="M50" s="19" t="s">
        <v>139</v>
      </c>
      <c r="N50" s="25" t="s">
        <v>77</v>
      </c>
      <c r="O50" s="64" t="s">
        <v>1997</v>
      </c>
      <c r="P50" s="62" t="s">
        <v>71</v>
      </c>
      <c r="Q50" s="64" t="s">
        <v>103</v>
      </c>
      <c r="R50" s="7">
        <v>1</v>
      </c>
      <c r="S50" s="7" t="s">
        <v>77</v>
      </c>
      <c r="T50" s="7">
        <v>121</v>
      </c>
      <c r="U50" s="7" t="s">
        <v>59</v>
      </c>
      <c r="V50" s="7">
        <v>54</v>
      </c>
      <c r="W50" s="7" t="s">
        <v>59</v>
      </c>
      <c r="X50" s="7" t="s">
        <v>77</v>
      </c>
      <c r="Y50" s="59" t="s">
        <v>1514</v>
      </c>
    </row>
    <row r="51" spans="1:27" x14ac:dyDescent="0.55000000000000004">
      <c r="A51" t="s">
        <v>2019</v>
      </c>
      <c r="B51" s="57">
        <v>3</v>
      </c>
      <c r="C51" t="s">
        <v>53</v>
      </c>
      <c r="D51" s="19">
        <v>1</v>
      </c>
      <c r="E51" s="46">
        <v>30</v>
      </c>
      <c r="F51" s="32">
        <v>47.63666666666667</v>
      </c>
      <c r="G51" s="32">
        <v>-137.02000000000001</v>
      </c>
      <c r="H51" s="32">
        <v>47.571666666666665</v>
      </c>
      <c r="I51" s="32">
        <v>-137.065</v>
      </c>
      <c r="J51" s="60">
        <v>43517</v>
      </c>
      <c r="K51" s="49">
        <v>0.88958333333333339</v>
      </c>
      <c r="L51" s="46">
        <v>4055</v>
      </c>
      <c r="M51" s="19" t="s">
        <v>143</v>
      </c>
      <c r="N51" s="25" t="s">
        <v>77</v>
      </c>
      <c r="O51" s="64" t="s">
        <v>1997</v>
      </c>
      <c r="P51" s="62" t="s">
        <v>71</v>
      </c>
      <c r="Q51" s="64" t="s">
        <v>103</v>
      </c>
      <c r="R51" s="7">
        <v>1</v>
      </c>
      <c r="S51" s="7" t="s">
        <v>77</v>
      </c>
      <c r="T51" s="7">
        <v>83</v>
      </c>
      <c r="U51" s="7" t="s">
        <v>59</v>
      </c>
      <c r="V51" s="7">
        <v>16</v>
      </c>
      <c r="W51" s="7" t="s">
        <v>59</v>
      </c>
      <c r="X51" s="7" t="s">
        <v>77</v>
      </c>
      <c r="Y51" s="59" t="s">
        <v>1514</v>
      </c>
    </row>
    <row r="52" spans="1:27" x14ac:dyDescent="0.55000000000000004">
      <c r="A52" t="s">
        <v>2019</v>
      </c>
      <c r="B52" s="57">
        <v>3</v>
      </c>
      <c r="C52" t="s">
        <v>53</v>
      </c>
      <c r="D52" s="19">
        <v>1</v>
      </c>
      <c r="E52" s="46">
        <v>30</v>
      </c>
      <c r="F52" s="32">
        <v>47.63666666666667</v>
      </c>
      <c r="G52" s="32">
        <v>-137.02000000000001</v>
      </c>
      <c r="H52" s="32">
        <v>47.571666666666665</v>
      </c>
      <c r="I52" s="32">
        <v>-137.065</v>
      </c>
      <c r="J52" s="60">
        <v>43517</v>
      </c>
      <c r="K52" s="49">
        <v>0.88958333333333339</v>
      </c>
      <c r="L52" s="46">
        <v>4055</v>
      </c>
      <c r="M52" s="19" t="s">
        <v>144</v>
      </c>
      <c r="N52" s="25" t="s">
        <v>77</v>
      </c>
      <c r="O52" s="64" t="s">
        <v>1997</v>
      </c>
      <c r="P52" s="62" t="s">
        <v>71</v>
      </c>
      <c r="Q52" s="64" t="s">
        <v>103</v>
      </c>
      <c r="R52" s="7">
        <v>1</v>
      </c>
      <c r="S52" s="7" t="s">
        <v>77</v>
      </c>
      <c r="T52" s="7">
        <v>83</v>
      </c>
      <c r="U52" s="7" t="s">
        <v>59</v>
      </c>
      <c r="V52" s="7">
        <v>16</v>
      </c>
      <c r="W52" s="7" t="s">
        <v>59</v>
      </c>
      <c r="X52" s="7" t="s">
        <v>77</v>
      </c>
      <c r="Y52" s="59" t="s">
        <v>1514</v>
      </c>
    </row>
    <row r="53" spans="1:27" x14ac:dyDescent="0.55000000000000004">
      <c r="A53" t="s">
        <v>2019</v>
      </c>
      <c r="B53" s="57">
        <v>3</v>
      </c>
      <c r="C53" t="s">
        <v>53</v>
      </c>
      <c r="D53" s="19">
        <v>1</v>
      </c>
      <c r="E53" s="46">
        <v>30</v>
      </c>
      <c r="F53" s="32">
        <v>47.63666666666667</v>
      </c>
      <c r="G53" s="32">
        <v>-137.02000000000001</v>
      </c>
      <c r="H53" s="32">
        <v>47.571666666666665</v>
      </c>
      <c r="I53" s="32">
        <v>-137.065</v>
      </c>
      <c r="J53" s="60">
        <v>43517</v>
      </c>
      <c r="K53" s="49">
        <v>0.88958333333333339</v>
      </c>
      <c r="L53" s="46">
        <v>4055</v>
      </c>
      <c r="M53" s="19" t="s">
        <v>145</v>
      </c>
      <c r="N53" s="25" t="s">
        <v>77</v>
      </c>
      <c r="O53" s="64" t="s">
        <v>1997</v>
      </c>
      <c r="P53" s="62" t="s">
        <v>71</v>
      </c>
      <c r="Q53" s="64" t="s">
        <v>103</v>
      </c>
      <c r="R53" s="7">
        <v>1</v>
      </c>
      <c r="S53" s="7" t="s">
        <v>77</v>
      </c>
      <c r="T53" s="7">
        <v>83</v>
      </c>
      <c r="U53" s="7" t="s">
        <v>59</v>
      </c>
      <c r="V53" s="7">
        <v>14.5</v>
      </c>
      <c r="W53" s="7" t="s">
        <v>59</v>
      </c>
      <c r="X53" s="7" t="s">
        <v>77</v>
      </c>
      <c r="Y53" s="59" t="s">
        <v>1514</v>
      </c>
    </row>
    <row r="54" spans="1:27" x14ac:dyDescent="0.55000000000000004">
      <c r="A54" t="s">
        <v>2019</v>
      </c>
      <c r="B54" s="57">
        <v>3</v>
      </c>
      <c r="C54" t="s">
        <v>53</v>
      </c>
      <c r="D54" s="19">
        <v>1</v>
      </c>
      <c r="E54" s="46">
        <v>30</v>
      </c>
      <c r="F54" s="32">
        <v>47.63666666666667</v>
      </c>
      <c r="G54" s="32">
        <v>-137.02000000000001</v>
      </c>
      <c r="H54" s="32">
        <v>47.571666666666665</v>
      </c>
      <c r="I54" s="32">
        <v>-137.065</v>
      </c>
      <c r="J54" s="60">
        <v>43517</v>
      </c>
      <c r="K54" s="49">
        <v>0.88958333333333339</v>
      </c>
      <c r="L54" s="46">
        <v>4055</v>
      </c>
      <c r="M54" s="19" t="s">
        <v>147</v>
      </c>
      <c r="N54" s="25" t="s">
        <v>77</v>
      </c>
      <c r="O54" s="64" t="s">
        <v>1997</v>
      </c>
      <c r="P54" s="62" t="s">
        <v>71</v>
      </c>
      <c r="Q54" s="64" t="s">
        <v>103</v>
      </c>
      <c r="R54" s="7">
        <v>1</v>
      </c>
      <c r="S54" s="7" t="s">
        <v>77</v>
      </c>
      <c r="T54" s="7">
        <v>81</v>
      </c>
      <c r="U54" s="7" t="s">
        <v>59</v>
      </c>
      <c r="V54" s="7">
        <v>15</v>
      </c>
      <c r="W54" s="7" t="s">
        <v>59</v>
      </c>
      <c r="X54" s="7" t="s">
        <v>77</v>
      </c>
      <c r="Y54" s="59" t="s">
        <v>1514</v>
      </c>
    </row>
    <row r="55" spans="1:27" x14ac:dyDescent="0.55000000000000004">
      <c r="A55" t="s">
        <v>2019</v>
      </c>
      <c r="B55" s="57">
        <v>3</v>
      </c>
      <c r="C55" t="s">
        <v>53</v>
      </c>
      <c r="D55" s="19">
        <v>1</v>
      </c>
      <c r="E55" s="46">
        <v>30</v>
      </c>
      <c r="F55" s="32">
        <v>47.63666666666667</v>
      </c>
      <c r="G55" s="32">
        <v>-137.02000000000001</v>
      </c>
      <c r="H55" s="32">
        <v>47.571666666666665</v>
      </c>
      <c r="I55" s="32">
        <v>-137.065</v>
      </c>
      <c r="J55" s="60">
        <v>43517</v>
      </c>
      <c r="K55" s="49">
        <v>0.88958333333333339</v>
      </c>
      <c r="L55" s="46">
        <v>4055</v>
      </c>
      <c r="M55" s="19" t="s">
        <v>146</v>
      </c>
      <c r="N55" s="25" t="s">
        <v>77</v>
      </c>
      <c r="O55" s="64" t="s">
        <v>1997</v>
      </c>
      <c r="P55" s="62" t="s">
        <v>71</v>
      </c>
      <c r="Q55" s="64" t="s">
        <v>103</v>
      </c>
      <c r="R55" s="7">
        <v>1</v>
      </c>
      <c r="S55" s="7" t="s">
        <v>77</v>
      </c>
      <c r="T55" s="7">
        <v>74</v>
      </c>
      <c r="U55" s="7" t="s">
        <v>59</v>
      </c>
      <c r="V55" s="7">
        <v>11</v>
      </c>
      <c r="W55" s="7" t="s">
        <v>59</v>
      </c>
      <c r="X55" s="7" t="s">
        <v>77</v>
      </c>
      <c r="Y55" s="59" t="s">
        <v>1514</v>
      </c>
    </row>
    <row r="56" spans="1:27" x14ac:dyDescent="0.55000000000000004">
      <c r="A56" t="s">
        <v>2019</v>
      </c>
      <c r="B56" s="57">
        <v>3</v>
      </c>
      <c r="C56" t="s">
        <v>53</v>
      </c>
      <c r="D56" s="19">
        <v>1</v>
      </c>
      <c r="E56" s="46">
        <v>30</v>
      </c>
      <c r="F56" s="32">
        <v>47.63666666666667</v>
      </c>
      <c r="G56" s="32">
        <v>-137.02000000000001</v>
      </c>
      <c r="H56" s="32">
        <v>47.571666666666665</v>
      </c>
      <c r="I56" s="32">
        <v>-137.065</v>
      </c>
      <c r="J56" s="60">
        <v>43517</v>
      </c>
      <c r="K56" s="49">
        <v>0.88958333333333339</v>
      </c>
      <c r="L56" s="46">
        <v>4055</v>
      </c>
      <c r="M56" s="19" t="s">
        <v>141</v>
      </c>
      <c r="N56" s="25">
        <v>2</v>
      </c>
      <c r="O56" s="64" t="s">
        <v>1997</v>
      </c>
      <c r="P56" s="62" t="s">
        <v>69</v>
      </c>
      <c r="Q56" s="64" t="s">
        <v>133</v>
      </c>
      <c r="R56" s="7">
        <v>1</v>
      </c>
      <c r="S56" s="7" t="s">
        <v>77</v>
      </c>
      <c r="T56" s="7">
        <v>391</v>
      </c>
      <c r="U56" s="7" t="s">
        <v>56</v>
      </c>
      <c r="V56" s="7">
        <v>47</v>
      </c>
      <c r="W56" s="7" t="s">
        <v>110</v>
      </c>
      <c r="X56" s="7" t="s">
        <v>77</v>
      </c>
      <c r="Y56" s="59" t="s">
        <v>1514</v>
      </c>
      <c r="AA56" s="62" t="s">
        <v>163</v>
      </c>
    </row>
    <row r="57" spans="1:27" x14ac:dyDescent="0.55000000000000004">
      <c r="A57" t="s">
        <v>2019</v>
      </c>
      <c r="B57" s="57">
        <v>3</v>
      </c>
      <c r="C57" t="s">
        <v>53</v>
      </c>
      <c r="D57" s="19">
        <v>1</v>
      </c>
      <c r="E57" s="46">
        <v>30</v>
      </c>
      <c r="F57" s="32">
        <v>47.63666666666667</v>
      </c>
      <c r="G57" s="32">
        <v>-137.02000000000001</v>
      </c>
      <c r="H57" s="32">
        <v>47.571666666666665</v>
      </c>
      <c r="I57" s="32">
        <v>-137.065</v>
      </c>
      <c r="J57" s="60">
        <v>43517</v>
      </c>
      <c r="K57" s="49">
        <v>0.88958333333333339</v>
      </c>
      <c r="L57" s="46">
        <v>4055</v>
      </c>
      <c r="M57" s="19" t="s">
        <v>142</v>
      </c>
      <c r="N57" s="25">
        <v>1</v>
      </c>
      <c r="O57" s="64" t="s">
        <v>1997</v>
      </c>
      <c r="P57" s="62" t="s">
        <v>69</v>
      </c>
      <c r="Q57" s="64" t="s">
        <v>134</v>
      </c>
      <c r="R57" s="7">
        <v>1</v>
      </c>
      <c r="S57" s="7" t="s">
        <v>77</v>
      </c>
      <c r="T57" s="7">
        <v>360</v>
      </c>
      <c r="U57" s="7" t="s">
        <v>56</v>
      </c>
      <c r="V57" s="7">
        <v>386</v>
      </c>
      <c r="W57" s="7" t="s">
        <v>110</v>
      </c>
      <c r="X57" s="7" t="s">
        <v>77</v>
      </c>
      <c r="Y57" s="59" t="s">
        <v>1514</v>
      </c>
      <c r="AA57" s="62" t="s">
        <v>135</v>
      </c>
    </row>
    <row r="58" spans="1:27" x14ac:dyDescent="0.55000000000000004">
      <c r="A58" t="s">
        <v>2019</v>
      </c>
      <c r="B58" s="57">
        <v>3</v>
      </c>
      <c r="C58" t="s">
        <v>53</v>
      </c>
      <c r="D58" s="19">
        <v>1</v>
      </c>
      <c r="E58" s="46">
        <v>30</v>
      </c>
      <c r="F58" s="32">
        <v>47.63666666666667</v>
      </c>
      <c r="G58" s="32">
        <v>-137.02000000000001</v>
      </c>
      <c r="H58" s="32">
        <v>47.571666666666665</v>
      </c>
      <c r="I58" s="32">
        <v>-137.065</v>
      </c>
      <c r="J58" s="60">
        <v>43517</v>
      </c>
      <c r="K58" s="49">
        <v>0.88958333333333339</v>
      </c>
      <c r="L58" s="46">
        <v>4055</v>
      </c>
      <c r="M58" s="19" t="s">
        <v>122</v>
      </c>
      <c r="N58" s="25" t="s">
        <v>77</v>
      </c>
      <c r="O58" s="64" t="s">
        <v>1997</v>
      </c>
      <c r="P58" s="62" t="s">
        <v>69</v>
      </c>
      <c r="Q58" s="62" t="s">
        <v>121</v>
      </c>
      <c r="R58" s="7">
        <v>1</v>
      </c>
      <c r="S58" s="7" t="s">
        <v>77</v>
      </c>
      <c r="T58" s="7">
        <v>183</v>
      </c>
      <c r="U58" s="7" t="s">
        <v>56</v>
      </c>
      <c r="V58" s="7">
        <v>5</v>
      </c>
      <c r="W58" s="7" t="s">
        <v>29</v>
      </c>
      <c r="X58" s="7" t="s">
        <v>77</v>
      </c>
      <c r="Y58" s="59" t="s">
        <v>1514</v>
      </c>
      <c r="AA58" s="62" t="s">
        <v>129</v>
      </c>
    </row>
    <row r="59" spans="1:27" x14ac:dyDescent="0.55000000000000004">
      <c r="A59" t="s">
        <v>2019</v>
      </c>
      <c r="B59" s="57">
        <v>3</v>
      </c>
      <c r="C59" t="s">
        <v>53</v>
      </c>
      <c r="D59" s="19">
        <v>1</v>
      </c>
      <c r="E59" s="46">
        <v>30</v>
      </c>
      <c r="F59" s="32">
        <v>47.63666666666667</v>
      </c>
      <c r="G59" s="32">
        <v>-137.02000000000001</v>
      </c>
      <c r="H59" s="32">
        <v>47.571666666666665</v>
      </c>
      <c r="I59" s="32">
        <v>-137.065</v>
      </c>
      <c r="J59" s="60">
        <v>43517</v>
      </c>
      <c r="K59" s="49">
        <v>0.88958333333333339</v>
      </c>
      <c r="L59" s="46">
        <v>4055</v>
      </c>
      <c r="M59" s="19" t="s">
        <v>115</v>
      </c>
      <c r="N59" s="25" t="s">
        <v>77</v>
      </c>
      <c r="O59" s="64" t="s">
        <v>1997</v>
      </c>
      <c r="P59" s="62" t="s">
        <v>70</v>
      </c>
      <c r="Q59" s="62" t="s">
        <v>33</v>
      </c>
      <c r="R59" s="7">
        <v>17</v>
      </c>
      <c r="S59" s="7" t="s">
        <v>77</v>
      </c>
      <c r="T59" s="7" t="s">
        <v>118</v>
      </c>
      <c r="U59" s="7" t="s">
        <v>56</v>
      </c>
      <c r="V59" s="7">
        <v>129</v>
      </c>
      <c r="W59" s="7" t="s">
        <v>29</v>
      </c>
      <c r="X59" s="7" t="s">
        <v>77</v>
      </c>
      <c r="Y59" s="59" t="s">
        <v>1514</v>
      </c>
      <c r="AA59" s="62" t="s">
        <v>116</v>
      </c>
    </row>
    <row r="60" spans="1:27" x14ac:dyDescent="0.55000000000000004">
      <c r="A60" t="s">
        <v>2019</v>
      </c>
      <c r="B60" s="57">
        <v>3</v>
      </c>
      <c r="C60" t="s">
        <v>53</v>
      </c>
      <c r="D60" s="19">
        <v>1</v>
      </c>
      <c r="E60" s="46">
        <v>30</v>
      </c>
      <c r="F60" s="32">
        <v>47.63666666666667</v>
      </c>
      <c r="G60" s="32">
        <v>-137.02000000000001</v>
      </c>
      <c r="H60" s="32">
        <v>47.571666666666665</v>
      </c>
      <c r="I60" s="32">
        <v>-137.065</v>
      </c>
      <c r="J60" s="60">
        <v>43517</v>
      </c>
      <c r="K60" s="49">
        <v>0.88958333333333339</v>
      </c>
      <c r="L60" s="46">
        <v>4055</v>
      </c>
      <c r="M60" s="19" t="s">
        <v>148</v>
      </c>
      <c r="N60" s="25" t="s">
        <v>77</v>
      </c>
      <c r="O60" s="64" t="s">
        <v>1997</v>
      </c>
      <c r="P60" s="62" t="s">
        <v>71</v>
      </c>
      <c r="Q60" s="64" t="s">
        <v>106</v>
      </c>
      <c r="R60" s="7">
        <v>1</v>
      </c>
      <c r="S60" s="7" t="s">
        <v>77</v>
      </c>
      <c r="T60" s="7">
        <v>72</v>
      </c>
      <c r="U60" s="7" t="s">
        <v>59</v>
      </c>
      <c r="V60" s="7">
        <v>17</v>
      </c>
      <c r="W60" s="7" t="s">
        <v>59</v>
      </c>
      <c r="X60" s="7" t="s">
        <v>77</v>
      </c>
      <c r="Y60" s="59" t="s">
        <v>1514</v>
      </c>
    </row>
    <row r="61" spans="1:27" x14ac:dyDescent="0.55000000000000004">
      <c r="A61" t="s">
        <v>2019</v>
      </c>
      <c r="B61" s="57">
        <v>3</v>
      </c>
      <c r="C61" t="s">
        <v>53</v>
      </c>
      <c r="D61" s="19">
        <v>1</v>
      </c>
      <c r="E61" s="46">
        <v>30</v>
      </c>
      <c r="F61" s="32">
        <v>47.63666666666667</v>
      </c>
      <c r="G61" s="32">
        <v>-137.02000000000001</v>
      </c>
      <c r="H61" s="32">
        <v>47.571666666666665</v>
      </c>
      <c r="I61" s="32">
        <v>-137.065</v>
      </c>
      <c r="J61" s="60">
        <v>43517</v>
      </c>
      <c r="K61" s="49">
        <v>0.88958333333333339</v>
      </c>
      <c r="L61" s="46">
        <v>4055</v>
      </c>
      <c r="M61" s="19" t="s">
        <v>149</v>
      </c>
      <c r="N61" s="25" t="s">
        <v>77</v>
      </c>
      <c r="O61" s="64" t="s">
        <v>1997</v>
      </c>
      <c r="P61" s="62" t="s">
        <v>71</v>
      </c>
      <c r="Q61" s="64" t="s">
        <v>106</v>
      </c>
      <c r="R61" s="7">
        <v>1</v>
      </c>
      <c r="S61" s="7" t="s">
        <v>77</v>
      </c>
      <c r="T61" s="7">
        <v>63</v>
      </c>
      <c r="U61" s="7" t="s">
        <v>59</v>
      </c>
      <c r="V61" s="7">
        <v>0</v>
      </c>
      <c r="W61" s="7" t="s">
        <v>59</v>
      </c>
      <c r="X61" s="7" t="s">
        <v>77</v>
      </c>
      <c r="Y61" s="59" t="s">
        <v>1514</v>
      </c>
    </row>
    <row r="62" spans="1:27" x14ac:dyDescent="0.55000000000000004">
      <c r="A62" t="s">
        <v>2019</v>
      </c>
      <c r="B62" s="57">
        <v>3</v>
      </c>
      <c r="C62" t="s">
        <v>53</v>
      </c>
      <c r="D62" s="19">
        <v>1</v>
      </c>
      <c r="E62" s="46">
        <v>30</v>
      </c>
      <c r="F62" s="32">
        <v>47.63666666666667</v>
      </c>
      <c r="G62" s="32">
        <v>-137.02000000000001</v>
      </c>
      <c r="H62" s="32">
        <v>47.571666666666665</v>
      </c>
      <c r="I62" s="32">
        <v>-137.065</v>
      </c>
      <c r="J62" s="60">
        <v>43517</v>
      </c>
      <c r="K62" s="49">
        <v>0.88958333333333339</v>
      </c>
      <c r="L62" s="46">
        <v>4055</v>
      </c>
      <c r="M62" s="19" t="s">
        <v>150</v>
      </c>
      <c r="N62" s="25" t="s">
        <v>77</v>
      </c>
      <c r="O62" s="64" t="s">
        <v>1997</v>
      </c>
      <c r="P62" s="62" t="s">
        <v>71</v>
      </c>
      <c r="Q62" s="64" t="s">
        <v>106</v>
      </c>
      <c r="R62" s="7">
        <v>1</v>
      </c>
      <c r="S62" s="7" t="s">
        <v>77</v>
      </c>
      <c r="T62" s="7">
        <v>63</v>
      </c>
      <c r="U62" s="7" t="s">
        <v>59</v>
      </c>
      <c r="V62" s="7">
        <v>9</v>
      </c>
      <c r="W62" s="7" t="s">
        <v>59</v>
      </c>
      <c r="X62" s="7" t="s">
        <v>77</v>
      </c>
      <c r="Y62" s="59" t="s">
        <v>1514</v>
      </c>
    </row>
    <row r="63" spans="1:27" x14ac:dyDescent="0.55000000000000004">
      <c r="A63" t="s">
        <v>2019</v>
      </c>
      <c r="B63" s="57">
        <v>3</v>
      </c>
      <c r="C63" t="s">
        <v>53</v>
      </c>
      <c r="D63" s="19">
        <v>1</v>
      </c>
      <c r="E63" s="46">
        <v>30</v>
      </c>
      <c r="F63" s="32">
        <v>47.63666666666667</v>
      </c>
      <c r="G63" s="32">
        <v>-137.02000000000001</v>
      </c>
      <c r="H63" s="32">
        <v>47.571666666666665</v>
      </c>
      <c r="I63" s="32">
        <v>-137.065</v>
      </c>
      <c r="J63" s="60">
        <v>43517</v>
      </c>
      <c r="K63" s="49">
        <v>0.88958333333333339</v>
      </c>
      <c r="L63" s="46">
        <v>4055</v>
      </c>
      <c r="M63" s="19" t="s">
        <v>152</v>
      </c>
      <c r="N63" s="25" t="s">
        <v>77</v>
      </c>
      <c r="O63" s="64" t="s">
        <v>1997</v>
      </c>
      <c r="P63" s="62" t="s">
        <v>71</v>
      </c>
      <c r="Q63" s="64" t="s">
        <v>106</v>
      </c>
      <c r="R63" s="7">
        <v>1</v>
      </c>
      <c r="S63" s="7" t="s">
        <v>77</v>
      </c>
      <c r="T63" s="7">
        <v>54</v>
      </c>
      <c r="U63" s="7" t="s">
        <v>59</v>
      </c>
      <c r="V63" s="7">
        <v>7</v>
      </c>
      <c r="W63" s="7" t="s">
        <v>59</v>
      </c>
      <c r="X63" s="7" t="s">
        <v>77</v>
      </c>
      <c r="Y63" s="59" t="s">
        <v>1514</v>
      </c>
    </row>
    <row r="64" spans="1:27" x14ac:dyDescent="0.55000000000000004">
      <c r="A64" t="s">
        <v>2019</v>
      </c>
      <c r="B64" s="57">
        <v>3</v>
      </c>
      <c r="C64" t="s">
        <v>53</v>
      </c>
      <c r="D64" s="19">
        <v>1</v>
      </c>
      <c r="E64" s="46">
        <v>30</v>
      </c>
      <c r="F64" s="32">
        <v>47.63666666666667</v>
      </c>
      <c r="G64" s="32">
        <v>-137.02000000000001</v>
      </c>
      <c r="H64" s="32">
        <v>47.571666666666665</v>
      </c>
      <c r="I64" s="32">
        <v>-137.065</v>
      </c>
      <c r="J64" s="60">
        <v>43517</v>
      </c>
      <c r="K64" s="49">
        <v>0.88958333333333339</v>
      </c>
      <c r="L64" s="46">
        <v>4055</v>
      </c>
      <c r="M64" s="19" t="s">
        <v>151</v>
      </c>
      <c r="N64" s="25" t="s">
        <v>77</v>
      </c>
      <c r="O64" s="64" t="s">
        <v>1997</v>
      </c>
      <c r="P64" s="62" t="s">
        <v>71</v>
      </c>
      <c r="Q64" s="64" t="s">
        <v>106</v>
      </c>
      <c r="R64" s="7">
        <v>1</v>
      </c>
      <c r="S64" s="7" t="s">
        <v>77</v>
      </c>
      <c r="T64" s="7">
        <v>50</v>
      </c>
      <c r="U64" s="7" t="s">
        <v>59</v>
      </c>
      <c r="V64" s="7">
        <v>4</v>
      </c>
      <c r="W64" s="7" t="s">
        <v>59</v>
      </c>
      <c r="X64" s="7" t="s">
        <v>77</v>
      </c>
      <c r="Y64" s="59" t="s">
        <v>1514</v>
      </c>
    </row>
    <row r="65" spans="1:27" x14ac:dyDescent="0.55000000000000004">
      <c r="A65" t="s">
        <v>2019</v>
      </c>
      <c r="B65" s="57">
        <v>3</v>
      </c>
      <c r="C65" t="s">
        <v>53</v>
      </c>
      <c r="D65" s="19">
        <v>1</v>
      </c>
      <c r="E65" s="46">
        <v>30</v>
      </c>
      <c r="F65" s="32">
        <v>47.63666666666667</v>
      </c>
      <c r="G65" s="32">
        <v>-137.02000000000001</v>
      </c>
      <c r="H65" s="32">
        <v>47.571666666666665</v>
      </c>
      <c r="I65" s="32">
        <v>-137.065</v>
      </c>
      <c r="J65" s="60">
        <v>43517</v>
      </c>
      <c r="K65" s="49">
        <v>0.88958333333333339</v>
      </c>
      <c r="L65" s="46">
        <v>4055</v>
      </c>
      <c r="M65" s="19" t="s">
        <v>123</v>
      </c>
      <c r="N65" s="25" t="s">
        <v>77</v>
      </c>
      <c r="O65" s="64" t="s">
        <v>1997</v>
      </c>
      <c r="P65" s="62" t="s">
        <v>71</v>
      </c>
      <c r="Q65" s="64" t="s">
        <v>153</v>
      </c>
      <c r="R65" s="56" t="s">
        <v>131</v>
      </c>
      <c r="S65" s="7" t="s">
        <v>77</v>
      </c>
      <c r="T65" s="7" t="s">
        <v>130</v>
      </c>
      <c r="U65" s="7" t="s">
        <v>130</v>
      </c>
      <c r="V65" s="7" t="s">
        <v>130</v>
      </c>
      <c r="W65" s="7" t="s">
        <v>132</v>
      </c>
      <c r="X65" s="7" t="s">
        <v>77</v>
      </c>
      <c r="Y65" s="59" t="s">
        <v>1514</v>
      </c>
      <c r="AA65" s="62" t="s">
        <v>154</v>
      </c>
    </row>
    <row r="66" spans="1:27" x14ac:dyDescent="0.55000000000000004">
      <c r="A66" t="s">
        <v>2019</v>
      </c>
      <c r="B66" s="57">
        <v>3</v>
      </c>
      <c r="C66" t="s">
        <v>53</v>
      </c>
      <c r="D66" s="19">
        <v>1</v>
      </c>
      <c r="E66" s="46">
        <v>30</v>
      </c>
      <c r="F66" s="32">
        <v>47.63666666666667</v>
      </c>
      <c r="G66" s="32">
        <v>-137.02000000000001</v>
      </c>
      <c r="H66" s="32">
        <v>47.571666666666665</v>
      </c>
      <c r="I66" s="32">
        <v>-137.065</v>
      </c>
      <c r="J66" s="60">
        <v>43517</v>
      </c>
      <c r="K66" s="49">
        <v>0.88958333333333339</v>
      </c>
      <c r="L66" s="46">
        <v>4055</v>
      </c>
      <c r="M66" s="19" t="s">
        <v>124</v>
      </c>
      <c r="N66" s="25" t="s">
        <v>77</v>
      </c>
      <c r="O66" s="64" t="s">
        <v>1997</v>
      </c>
      <c r="P66" s="62" t="s">
        <v>71</v>
      </c>
      <c r="Q66" s="64" t="s">
        <v>153</v>
      </c>
      <c r="R66" s="7" t="s">
        <v>131</v>
      </c>
      <c r="S66" s="7" t="s">
        <v>77</v>
      </c>
      <c r="T66" s="7" t="s">
        <v>130</v>
      </c>
      <c r="U66" s="7" t="s">
        <v>130</v>
      </c>
      <c r="V66" s="7" t="s">
        <v>130</v>
      </c>
      <c r="W66" s="7" t="s">
        <v>132</v>
      </c>
      <c r="X66" s="7" t="s">
        <v>77</v>
      </c>
      <c r="Y66" s="59" t="s">
        <v>1514</v>
      </c>
      <c r="AA66" s="62" t="s">
        <v>154</v>
      </c>
    </row>
    <row r="67" spans="1:27" x14ac:dyDescent="0.55000000000000004">
      <c r="A67" t="s">
        <v>2019</v>
      </c>
      <c r="B67" s="57">
        <v>3</v>
      </c>
      <c r="C67" t="s">
        <v>53</v>
      </c>
      <c r="D67" s="19">
        <v>1</v>
      </c>
      <c r="E67" s="46">
        <v>30</v>
      </c>
      <c r="F67" s="32">
        <v>47.63666666666667</v>
      </c>
      <c r="G67" s="32">
        <v>-137.02000000000001</v>
      </c>
      <c r="H67" s="32">
        <v>47.571666666666665</v>
      </c>
      <c r="I67" s="32">
        <v>-137.065</v>
      </c>
      <c r="J67" s="60">
        <v>43517</v>
      </c>
      <c r="K67" s="49">
        <v>0.88958333333333339</v>
      </c>
      <c r="L67" s="46">
        <v>4055</v>
      </c>
      <c r="M67" s="19" t="s">
        <v>113</v>
      </c>
      <c r="N67" s="25" t="s">
        <v>77</v>
      </c>
      <c r="O67" s="64" t="s">
        <v>1997</v>
      </c>
      <c r="P67" s="62" t="s">
        <v>68</v>
      </c>
      <c r="Q67" s="62" t="s">
        <v>388</v>
      </c>
      <c r="R67" s="7">
        <v>1</v>
      </c>
      <c r="S67" s="7" t="s">
        <v>77</v>
      </c>
      <c r="T67" s="7">
        <v>200</v>
      </c>
      <c r="U67" s="7" t="s">
        <v>57</v>
      </c>
      <c r="V67" s="7">
        <v>270</v>
      </c>
      <c r="W67" s="7" t="s">
        <v>120</v>
      </c>
      <c r="X67" s="7" t="s">
        <v>77</v>
      </c>
      <c r="Y67" s="59" t="s">
        <v>1514</v>
      </c>
    </row>
    <row r="68" spans="1:27" x14ac:dyDescent="0.55000000000000004">
      <c r="A68" t="s">
        <v>2019</v>
      </c>
      <c r="B68" s="57">
        <v>4</v>
      </c>
      <c r="C68" t="s">
        <v>74</v>
      </c>
      <c r="D68" s="19">
        <v>2</v>
      </c>
      <c r="E68" s="46">
        <v>250</v>
      </c>
      <c r="F68" s="32">
        <v>47.661666666666669</v>
      </c>
      <c r="G68" s="32">
        <v>-138.5</v>
      </c>
      <c r="H68" s="32" t="s">
        <v>77</v>
      </c>
      <c r="I68" s="32" t="s">
        <v>77</v>
      </c>
      <c r="J68" s="60">
        <v>43518</v>
      </c>
      <c r="K68" s="49">
        <v>0.27083333333333331</v>
      </c>
      <c r="L68" s="46">
        <v>4100</v>
      </c>
      <c r="M68" s="19" t="s">
        <v>178</v>
      </c>
      <c r="N68" s="25" t="s">
        <v>77</v>
      </c>
      <c r="O68" s="64" t="s">
        <v>27</v>
      </c>
      <c r="P68" s="62" t="s">
        <v>79</v>
      </c>
      <c r="Q68" s="64" t="s">
        <v>78</v>
      </c>
      <c r="R68" s="7">
        <v>1</v>
      </c>
      <c r="S68" s="7">
        <v>0.25</v>
      </c>
      <c r="T68" s="7">
        <v>0.25</v>
      </c>
      <c r="U68" s="55" t="s">
        <v>78</v>
      </c>
      <c r="V68" s="7" t="s">
        <v>107</v>
      </c>
      <c r="W68" s="7" t="s">
        <v>29</v>
      </c>
      <c r="X68" s="7" t="s">
        <v>77</v>
      </c>
      <c r="Y68" s="59" t="s">
        <v>1514</v>
      </c>
    </row>
    <row r="69" spans="1:27" x14ac:dyDescent="0.55000000000000004">
      <c r="A69" t="s">
        <v>2019</v>
      </c>
      <c r="B69" s="57">
        <v>4</v>
      </c>
      <c r="C69" t="s">
        <v>74</v>
      </c>
      <c r="D69" s="19">
        <v>2</v>
      </c>
      <c r="E69" s="46">
        <v>250</v>
      </c>
      <c r="F69" s="32">
        <v>47.661666666666669</v>
      </c>
      <c r="G69" s="32">
        <v>-138.5</v>
      </c>
      <c r="H69" s="32" t="s">
        <v>77</v>
      </c>
      <c r="I69" s="32" t="s">
        <v>77</v>
      </c>
      <c r="J69" s="60">
        <v>43518</v>
      </c>
      <c r="K69" s="49">
        <v>0.27083333333333331</v>
      </c>
      <c r="L69" s="46">
        <v>4100</v>
      </c>
      <c r="M69" s="19" t="s">
        <v>177</v>
      </c>
      <c r="N69" s="25" t="s">
        <v>77</v>
      </c>
      <c r="O69" s="64" t="s">
        <v>27</v>
      </c>
      <c r="P69" s="62" t="s">
        <v>79</v>
      </c>
      <c r="Q69" s="64" t="s">
        <v>78</v>
      </c>
      <c r="R69" s="7">
        <v>1</v>
      </c>
      <c r="S69" s="7">
        <v>0.5</v>
      </c>
      <c r="T69" s="7">
        <v>0.5</v>
      </c>
      <c r="U69" s="55" t="s">
        <v>78</v>
      </c>
      <c r="V69" s="7" t="s">
        <v>107</v>
      </c>
      <c r="W69" s="7" t="s">
        <v>29</v>
      </c>
      <c r="X69" s="7" t="s">
        <v>77</v>
      </c>
      <c r="Y69" s="59" t="s">
        <v>1514</v>
      </c>
    </row>
    <row r="70" spans="1:27" x14ac:dyDescent="0.55000000000000004">
      <c r="A70" t="s">
        <v>2019</v>
      </c>
      <c r="B70" s="57">
        <v>4</v>
      </c>
      <c r="C70" t="s">
        <v>74</v>
      </c>
      <c r="D70" s="19">
        <v>2</v>
      </c>
      <c r="E70" s="46">
        <v>250</v>
      </c>
      <c r="F70" s="32">
        <v>47.661666666666669</v>
      </c>
      <c r="G70" s="32">
        <v>-138.5</v>
      </c>
      <c r="H70" s="32" t="s">
        <v>77</v>
      </c>
      <c r="I70" s="32" t="s">
        <v>77</v>
      </c>
      <c r="J70" s="60">
        <v>43518</v>
      </c>
      <c r="K70" s="49">
        <v>0.27083333333333331</v>
      </c>
      <c r="L70" s="46">
        <v>4100</v>
      </c>
      <c r="M70" s="19" t="s">
        <v>176</v>
      </c>
      <c r="N70" s="25" t="s">
        <v>77</v>
      </c>
      <c r="O70" s="64" t="s">
        <v>27</v>
      </c>
      <c r="P70" s="62" t="s">
        <v>79</v>
      </c>
      <c r="Q70" s="64" t="s">
        <v>78</v>
      </c>
      <c r="R70" s="7">
        <v>1</v>
      </c>
      <c r="S70" s="7">
        <v>1</v>
      </c>
      <c r="T70" s="7">
        <v>1</v>
      </c>
      <c r="U70" s="55" t="s">
        <v>78</v>
      </c>
      <c r="V70" s="7" t="s">
        <v>107</v>
      </c>
      <c r="W70" s="7" t="s">
        <v>29</v>
      </c>
      <c r="X70" s="7" t="s">
        <v>77</v>
      </c>
      <c r="Y70" s="59" t="s">
        <v>1514</v>
      </c>
    </row>
    <row r="71" spans="1:27" x14ac:dyDescent="0.55000000000000004">
      <c r="A71" t="s">
        <v>2019</v>
      </c>
      <c r="B71" s="57">
        <v>4</v>
      </c>
      <c r="C71" t="s">
        <v>74</v>
      </c>
      <c r="D71" s="19">
        <v>2</v>
      </c>
      <c r="E71" s="46">
        <v>250</v>
      </c>
      <c r="F71" s="32">
        <v>47.661666666666669</v>
      </c>
      <c r="G71" s="32">
        <v>-138.5</v>
      </c>
      <c r="H71" s="32" t="s">
        <v>77</v>
      </c>
      <c r="I71" s="32" t="s">
        <v>77</v>
      </c>
      <c r="J71" s="60">
        <v>43518</v>
      </c>
      <c r="K71" s="49">
        <v>0.27083333333333331</v>
      </c>
      <c r="L71" s="46">
        <v>4100</v>
      </c>
      <c r="M71" s="19" t="s">
        <v>175</v>
      </c>
      <c r="N71" s="25" t="s">
        <v>77</v>
      </c>
      <c r="O71" s="64" t="s">
        <v>27</v>
      </c>
      <c r="P71" s="62" t="s">
        <v>79</v>
      </c>
      <c r="Q71" s="64" t="s">
        <v>78</v>
      </c>
      <c r="R71" s="7">
        <v>1</v>
      </c>
      <c r="S71" s="7">
        <v>2</v>
      </c>
      <c r="T71" s="7">
        <v>2</v>
      </c>
      <c r="U71" s="55" t="s">
        <v>78</v>
      </c>
      <c r="V71" s="7" t="s">
        <v>107</v>
      </c>
      <c r="W71" s="7" t="s">
        <v>29</v>
      </c>
      <c r="X71" s="7" t="s">
        <v>77</v>
      </c>
      <c r="Y71" s="59" t="s">
        <v>1514</v>
      </c>
    </row>
    <row r="72" spans="1:27" x14ac:dyDescent="0.55000000000000004">
      <c r="A72" t="s">
        <v>2019</v>
      </c>
      <c r="B72" s="57">
        <v>4</v>
      </c>
      <c r="C72" t="s">
        <v>74</v>
      </c>
      <c r="D72" s="19">
        <v>2</v>
      </c>
      <c r="E72" s="46">
        <v>250</v>
      </c>
      <c r="F72" s="32">
        <v>47.661666666666669</v>
      </c>
      <c r="G72" s="32">
        <v>-138.5</v>
      </c>
      <c r="H72" s="32" t="s">
        <v>77</v>
      </c>
      <c r="I72" s="32" t="s">
        <v>77</v>
      </c>
      <c r="J72" s="60">
        <v>43518</v>
      </c>
      <c r="K72" s="49">
        <v>0.27083333333333331</v>
      </c>
      <c r="L72" s="46">
        <v>4100</v>
      </c>
      <c r="M72" s="19" t="s">
        <v>174</v>
      </c>
      <c r="N72" s="25" t="s">
        <v>77</v>
      </c>
      <c r="O72" s="64" t="s">
        <v>27</v>
      </c>
      <c r="P72" s="62" t="s">
        <v>79</v>
      </c>
      <c r="Q72" s="64" t="s">
        <v>78</v>
      </c>
      <c r="R72" s="7">
        <v>1</v>
      </c>
      <c r="S72" s="7">
        <v>4</v>
      </c>
      <c r="T72" s="7">
        <v>4</v>
      </c>
      <c r="U72" s="55" t="s">
        <v>78</v>
      </c>
      <c r="V72" s="7" t="s">
        <v>107</v>
      </c>
      <c r="W72" s="7" t="s">
        <v>29</v>
      </c>
      <c r="X72" s="7" t="s">
        <v>77</v>
      </c>
      <c r="Y72" s="59" t="s">
        <v>1514</v>
      </c>
      <c r="AA72" s="62" t="s">
        <v>179</v>
      </c>
    </row>
    <row r="73" spans="1:27" x14ac:dyDescent="0.55000000000000004">
      <c r="A73" t="s">
        <v>2019</v>
      </c>
      <c r="B73" s="57">
        <v>4</v>
      </c>
      <c r="C73" t="s">
        <v>53</v>
      </c>
      <c r="D73" s="19">
        <v>1</v>
      </c>
      <c r="E73" s="46">
        <v>30</v>
      </c>
      <c r="F73" s="32">
        <v>47.166333333333334</v>
      </c>
      <c r="G73" s="32">
        <v>-138.43233333333333</v>
      </c>
      <c r="H73" s="32">
        <v>47.683666666666667</v>
      </c>
      <c r="I73" s="32">
        <v>-138.3245</v>
      </c>
      <c r="J73" s="60">
        <v>43518</v>
      </c>
      <c r="K73" s="49">
        <v>0.40277777777777773</v>
      </c>
      <c r="L73" s="46">
        <v>4110</v>
      </c>
      <c r="M73" s="19" t="s">
        <v>159</v>
      </c>
      <c r="N73" s="25">
        <v>22</v>
      </c>
      <c r="O73" s="62" t="s">
        <v>27</v>
      </c>
      <c r="P73" s="62" t="s">
        <v>69</v>
      </c>
      <c r="Q73" s="64" t="s">
        <v>134</v>
      </c>
      <c r="R73" s="7">
        <v>1</v>
      </c>
      <c r="S73" s="7" t="s">
        <v>77</v>
      </c>
      <c r="T73" s="7">
        <v>370</v>
      </c>
      <c r="U73" s="7" t="s">
        <v>110</v>
      </c>
      <c r="V73" s="7">
        <v>476</v>
      </c>
      <c r="W73" s="7" t="s">
        <v>59</v>
      </c>
      <c r="X73" s="7" t="s">
        <v>77</v>
      </c>
      <c r="Y73" s="59" t="s">
        <v>1514</v>
      </c>
    </row>
    <row r="74" spans="1:27" x14ac:dyDescent="0.55000000000000004">
      <c r="A74" t="s">
        <v>2019</v>
      </c>
      <c r="B74" s="57">
        <v>4</v>
      </c>
      <c r="C74" t="s">
        <v>53</v>
      </c>
      <c r="D74" s="19">
        <v>1</v>
      </c>
      <c r="E74" s="46">
        <v>30</v>
      </c>
      <c r="F74" s="32">
        <v>47.166333333333334</v>
      </c>
      <c r="G74" s="32">
        <v>-138.43233333333333</v>
      </c>
      <c r="H74" s="32">
        <v>47.683666666666667</v>
      </c>
      <c r="I74" s="32">
        <v>-138.3245</v>
      </c>
      <c r="J74" s="60">
        <v>43518</v>
      </c>
      <c r="K74" s="49">
        <v>0.40277777777777773</v>
      </c>
      <c r="L74" s="46">
        <v>4110</v>
      </c>
      <c r="M74" s="19" t="s">
        <v>156</v>
      </c>
      <c r="N74" s="25">
        <v>19</v>
      </c>
      <c r="O74" s="62" t="s">
        <v>27</v>
      </c>
      <c r="P74" s="62" t="s">
        <v>69</v>
      </c>
      <c r="Q74" s="64" t="s">
        <v>134</v>
      </c>
      <c r="R74" s="7">
        <v>1</v>
      </c>
      <c r="S74" s="7" t="s">
        <v>77</v>
      </c>
      <c r="T74" s="7">
        <v>356</v>
      </c>
      <c r="U74" s="7" t="s">
        <v>110</v>
      </c>
      <c r="V74" s="7">
        <v>458</v>
      </c>
      <c r="W74" s="7" t="s">
        <v>59</v>
      </c>
      <c r="X74" s="7" t="s">
        <v>77</v>
      </c>
      <c r="Y74" s="59" t="s">
        <v>1514</v>
      </c>
    </row>
    <row r="75" spans="1:27" x14ac:dyDescent="0.55000000000000004">
      <c r="A75" t="s">
        <v>2019</v>
      </c>
      <c r="B75" s="57">
        <v>4</v>
      </c>
      <c r="C75" t="s">
        <v>53</v>
      </c>
      <c r="D75" s="19">
        <v>1</v>
      </c>
      <c r="E75" s="46">
        <v>30</v>
      </c>
      <c r="F75" s="32">
        <v>47.166333333333334</v>
      </c>
      <c r="G75" s="32">
        <v>-138.43233333333333</v>
      </c>
      <c r="H75" s="32">
        <v>47.683666666666667</v>
      </c>
      <c r="I75" s="32">
        <v>-138.3245</v>
      </c>
      <c r="J75" s="60">
        <v>43518</v>
      </c>
      <c r="K75" s="49">
        <v>0.40277777777777773</v>
      </c>
      <c r="L75" s="46">
        <v>4110</v>
      </c>
      <c r="M75" s="19" t="s">
        <v>158</v>
      </c>
      <c r="N75" s="25">
        <v>23</v>
      </c>
      <c r="O75" s="62" t="s">
        <v>27</v>
      </c>
      <c r="P75" s="62" t="s">
        <v>69</v>
      </c>
      <c r="Q75" s="64" t="s">
        <v>134</v>
      </c>
      <c r="R75" s="7">
        <v>1</v>
      </c>
      <c r="S75" s="7" t="s">
        <v>77</v>
      </c>
      <c r="T75" s="7">
        <v>350</v>
      </c>
      <c r="U75" s="7" t="s">
        <v>110</v>
      </c>
      <c r="V75" s="7">
        <v>420</v>
      </c>
      <c r="W75" s="7" t="s">
        <v>59</v>
      </c>
      <c r="X75" s="7" t="s">
        <v>77</v>
      </c>
      <c r="Y75" s="59" t="s">
        <v>1514</v>
      </c>
    </row>
    <row r="76" spans="1:27" x14ac:dyDescent="0.55000000000000004">
      <c r="A76" t="s">
        <v>2019</v>
      </c>
      <c r="B76" s="57">
        <v>4</v>
      </c>
      <c r="C76" t="s">
        <v>53</v>
      </c>
      <c r="D76" s="19">
        <v>1</v>
      </c>
      <c r="E76" s="46">
        <v>30</v>
      </c>
      <c r="F76" s="32">
        <v>47.166333333333334</v>
      </c>
      <c r="G76" s="32">
        <v>-138.43233333333333</v>
      </c>
      <c r="H76" s="32">
        <v>47.683666666666667</v>
      </c>
      <c r="I76" s="32">
        <v>-138.3245</v>
      </c>
      <c r="J76" s="60">
        <v>43518</v>
      </c>
      <c r="K76" s="49">
        <v>0.40277777777777773</v>
      </c>
      <c r="L76" s="46">
        <v>4110</v>
      </c>
      <c r="M76" s="19" t="s">
        <v>155</v>
      </c>
      <c r="N76" s="25">
        <v>24</v>
      </c>
      <c r="O76" s="62" t="s">
        <v>27</v>
      </c>
      <c r="P76" s="62" t="s">
        <v>69</v>
      </c>
      <c r="Q76" s="64" t="s">
        <v>134</v>
      </c>
      <c r="R76" s="7">
        <v>1</v>
      </c>
      <c r="S76" s="7" t="s">
        <v>77</v>
      </c>
      <c r="T76" s="7">
        <v>344</v>
      </c>
      <c r="U76" s="7" t="s">
        <v>110</v>
      </c>
      <c r="V76" s="7">
        <v>386</v>
      </c>
      <c r="W76" s="7" t="s">
        <v>59</v>
      </c>
      <c r="X76" s="7" t="s">
        <v>77</v>
      </c>
      <c r="Y76" s="59" t="s">
        <v>1514</v>
      </c>
    </row>
    <row r="77" spans="1:27" x14ac:dyDescent="0.55000000000000004">
      <c r="A77" t="s">
        <v>2019</v>
      </c>
      <c r="B77" s="57">
        <v>4</v>
      </c>
      <c r="C77" t="s">
        <v>53</v>
      </c>
      <c r="D77" s="19">
        <v>1</v>
      </c>
      <c r="E77" s="46">
        <v>30</v>
      </c>
      <c r="F77" s="32">
        <v>47.166333333333334</v>
      </c>
      <c r="G77" s="32">
        <v>-138.43233333333333</v>
      </c>
      <c r="H77" s="32">
        <v>47.683666666666667</v>
      </c>
      <c r="I77" s="32">
        <v>-138.3245</v>
      </c>
      <c r="J77" s="60">
        <v>43518</v>
      </c>
      <c r="K77" s="49">
        <v>0.40277777777777773</v>
      </c>
      <c r="L77" s="46">
        <v>4110</v>
      </c>
      <c r="M77" s="19" t="s">
        <v>157</v>
      </c>
      <c r="N77" s="25">
        <v>18</v>
      </c>
      <c r="O77" s="62" t="s">
        <v>27</v>
      </c>
      <c r="P77" s="62" t="s">
        <v>69</v>
      </c>
      <c r="Q77" s="64" t="s">
        <v>134</v>
      </c>
      <c r="R77" s="7">
        <v>1</v>
      </c>
      <c r="S77" s="7" t="s">
        <v>77</v>
      </c>
      <c r="T77" s="7">
        <v>283</v>
      </c>
      <c r="U77" s="7" t="s">
        <v>110</v>
      </c>
      <c r="V77" s="7">
        <v>190</v>
      </c>
      <c r="W77" s="7" t="s">
        <v>59</v>
      </c>
      <c r="X77" s="7" t="s">
        <v>77</v>
      </c>
      <c r="Y77" s="59" t="s">
        <v>1514</v>
      </c>
    </row>
    <row r="78" spans="1:27" x14ac:dyDescent="0.55000000000000004">
      <c r="A78" t="s">
        <v>2019</v>
      </c>
      <c r="B78" s="57">
        <v>4</v>
      </c>
      <c r="C78" t="s">
        <v>53</v>
      </c>
      <c r="D78" s="19">
        <v>1</v>
      </c>
      <c r="E78" s="46">
        <v>30</v>
      </c>
      <c r="F78" s="32">
        <v>47.166333333333334</v>
      </c>
      <c r="G78" s="32">
        <v>-138.43233333333333</v>
      </c>
      <c r="H78" s="32">
        <v>47.683666666666667</v>
      </c>
      <c r="I78" s="32">
        <v>-138.3245</v>
      </c>
      <c r="J78" s="60">
        <v>43518</v>
      </c>
      <c r="K78" s="49">
        <v>0.40277777777777773</v>
      </c>
      <c r="L78" s="46">
        <v>4110</v>
      </c>
      <c r="M78" s="19" t="s">
        <v>160</v>
      </c>
      <c r="N78" s="25" t="s">
        <v>77</v>
      </c>
      <c r="O78" s="62" t="s">
        <v>27</v>
      </c>
      <c r="P78" s="62" t="s">
        <v>180</v>
      </c>
      <c r="Q78" s="64" t="s">
        <v>181</v>
      </c>
      <c r="R78" s="7">
        <v>1</v>
      </c>
      <c r="S78" s="7" t="s">
        <v>77</v>
      </c>
      <c r="T78" s="7">
        <v>10</v>
      </c>
      <c r="U78" s="7" t="s">
        <v>29</v>
      </c>
      <c r="V78" s="7" t="s">
        <v>130</v>
      </c>
      <c r="W78" s="7" t="s">
        <v>29</v>
      </c>
      <c r="X78" s="7" t="s">
        <v>77</v>
      </c>
      <c r="Y78" s="59" t="s">
        <v>1514</v>
      </c>
      <c r="AA78" s="62" t="s">
        <v>161</v>
      </c>
    </row>
    <row r="79" spans="1:27" x14ac:dyDescent="0.55000000000000004">
      <c r="A79" t="s">
        <v>2019</v>
      </c>
      <c r="B79" s="57">
        <v>5</v>
      </c>
      <c r="C79" t="s">
        <v>74</v>
      </c>
      <c r="D79" s="19">
        <v>2</v>
      </c>
      <c r="E79" s="46">
        <v>250</v>
      </c>
      <c r="F79" s="32">
        <v>47.666666666666664</v>
      </c>
      <c r="G79" s="32">
        <v>-140</v>
      </c>
      <c r="H79" s="32" t="s">
        <v>77</v>
      </c>
      <c r="I79" s="32" t="s">
        <v>77</v>
      </c>
      <c r="J79" s="60">
        <v>43518</v>
      </c>
      <c r="K79" s="49">
        <v>0.79166666666666663</v>
      </c>
      <c r="L79" s="46">
        <v>4100</v>
      </c>
      <c r="M79" s="19" t="s">
        <v>194</v>
      </c>
      <c r="N79" s="25" t="s">
        <v>77</v>
      </c>
      <c r="O79" s="64" t="s">
        <v>27</v>
      </c>
      <c r="P79" s="62" t="s">
        <v>79</v>
      </c>
      <c r="Q79" s="64" t="s">
        <v>78</v>
      </c>
      <c r="R79" s="7">
        <v>1</v>
      </c>
      <c r="S79" s="7">
        <v>0.25</v>
      </c>
      <c r="T79" s="7">
        <v>0.25</v>
      </c>
      <c r="U79" s="55" t="s">
        <v>78</v>
      </c>
      <c r="V79" s="7" t="s">
        <v>107</v>
      </c>
      <c r="W79" s="7" t="s">
        <v>29</v>
      </c>
      <c r="X79" s="7" t="s">
        <v>77</v>
      </c>
      <c r="Y79" s="59" t="s">
        <v>1514</v>
      </c>
    </row>
    <row r="80" spans="1:27" x14ac:dyDescent="0.55000000000000004">
      <c r="A80" t="s">
        <v>2019</v>
      </c>
      <c r="B80" s="57">
        <v>5</v>
      </c>
      <c r="C80" t="s">
        <v>74</v>
      </c>
      <c r="D80" s="19">
        <v>2</v>
      </c>
      <c r="E80" s="46">
        <v>250</v>
      </c>
      <c r="F80" s="32">
        <v>47.666666666666664</v>
      </c>
      <c r="G80" s="32">
        <v>-140</v>
      </c>
      <c r="H80" s="32" t="s">
        <v>77</v>
      </c>
      <c r="I80" s="32" t="s">
        <v>77</v>
      </c>
      <c r="J80" s="60">
        <v>43518</v>
      </c>
      <c r="K80" s="49">
        <v>0.79166666666666663</v>
      </c>
      <c r="L80" s="46">
        <v>4100</v>
      </c>
      <c r="M80" s="19" t="s">
        <v>193</v>
      </c>
      <c r="N80" s="25" t="s">
        <v>77</v>
      </c>
      <c r="O80" s="64" t="s">
        <v>27</v>
      </c>
      <c r="P80" s="62" t="s">
        <v>79</v>
      </c>
      <c r="Q80" s="64" t="s">
        <v>78</v>
      </c>
      <c r="R80" s="7">
        <v>1</v>
      </c>
      <c r="S80" s="7">
        <v>0.5</v>
      </c>
      <c r="T80" s="7">
        <v>0.5</v>
      </c>
      <c r="U80" s="55" t="s">
        <v>78</v>
      </c>
      <c r="V80" s="7" t="s">
        <v>107</v>
      </c>
      <c r="W80" s="7" t="s">
        <v>29</v>
      </c>
      <c r="X80" s="7" t="s">
        <v>77</v>
      </c>
      <c r="Y80" s="59" t="s">
        <v>1514</v>
      </c>
    </row>
    <row r="81" spans="1:27" x14ac:dyDescent="0.55000000000000004">
      <c r="A81" t="s">
        <v>2019</v>
      </c>
      <c r="B81" s="57">
        <v>5</v>
      </c>
      <c r="C81" t="s">
        <v>74</v>
      </c>
      <c r="D81" s="19">
        <v>2</v>
      </c>
      <c r="E81" s="46">
        <v>250</v>
      </c>
      <c r="F81" s="32">
        <v>47.666666666666664</v>
      </c>
      <c r="G81" s="32">
        <v>-140</v>
      </c>
      <c r="H81" s="32" t="s">
        <v>77</v>
      </c>
      <c r="I81" s="32" t="s">
        <v>77</v>
      </c>
      <c r="J81" s="60">
        <v>43518</v>
      </c>
      <c r="K81" s="49">
        <v>0.79166666666666663</v>
      </c>
      <c r="L81" s="46">
        <v>4100</v>
      </c>
      <c r="M81" s="19" t="s">
        <v>192</v>
      </c>
      <c r="N81" s="25" t="s">
        <v>77</v>
      </c>
      <c r="O81" s="64" t="s">
        <v>27</v>
      </c>
      <c r="P81" s="62" t="s">
        <v>79</v>
      </c>
      <c r="Q81" s="64" t="s">
        <v>78</v>
      </c>
      <c r="R81" s="7">
        <v>1</v>
      </c>
      <c r="S81" s="7">
        <v>1</v>
      </c>
      <c r="T81" s="7">
        <v>1</v>
      </c>
      <c r="U81" s="55" t="s">
        <v>78</v>
      </c>
      <c r="V81" s="7" t="s">
        <v>107</v>
      </c>
      <c r="W81" s="7" t="s">
        <v>29</v>
      </c>
      <c r="X81" s="7" t="s">
        <v>77</v>
      </c>
      <c r="Y81" s="59" t="s">
        <v>1514</v>
      </c>
    </row>
    <row r="82" spans="1:27" x14ac:dyDescent="0.55000000000000004">
      <c r="A82" t="s">
        <v>2019</v>
      </c>
      <c r="B82" s="57">
        <v>5</v>
      </c>
      <c r="C82" t="s">
        <v>74</v>
      </c>
      <c r="D82" s="19">
        <v>2</v>
      </c>
      <c r="E82" s="46">
        <v>250</v>
      </c>
      <c r="F82" s="32">
        <v>47.666666666666664</v>
      </c>
      <c r="G82" s="32">
        <v>-140</v>
      </c>
      <c r="H82" s="32" t="s">
        <v>77</v>
      </c>
      <c r="I82" s="32" t="s">
        <v>77</v>
      </c>
      <c r="J82" s="60">
        <v>43518</v>
      </c>
      <c r="K82" s="49">
        <v>0.79166666666666663</v>
      </c>
      <c r="L82" s="46">
        <v>4100</v>
      </c>
      <c r="M82" s="19" t="s">
        <v>190</v>
      </c>
      <c r="N82" s="25" t="s">
        <v>77</v>
      </c>
      <c r="O82" s="64" t="s">
        <v>27</v>
      </c>
      <c r="P82" s="62" t="s">
        <v>79</v>
      </c>
      <c r="Q82" s="64" t="s">
        <v>78</v>
      </c>
      <c r="R82" s="7">
        <v>1</v>
      </c>
      <c r="S82" s="7">
        <v>2</v>
      </c>
      <c r="T82" s="7">
        <v>2</v>
      </c>
      <c r="U82" s="55" t="s">
        <v>78</v>
      </c>
      <c r="V82" s="7" t="s">
        <v>107</v>
      </c>
      <c r="W82" s="7" t="s">
        <v>29</v>
      </c>
      <c r="X82" s="7" t="s">
        <v>77</v>
      </c>
      <c r="Y82" s="59" t="s">
        <v>1514</v>
      </c>
    </row>
    <row r="83" spans="1:27" x14ac:dyDescent="0.55000000000000004">
      <c r="A83" t="s">
        <v>2019</v>
      </c>
      <c r="B83" s="57">
        <v>5</v>
      </c>
      <c r="C83" t="s">
        <v>74</v>
      </c>
      <c r="D83" s="19">
        <v>2</v>
      </c>
      <c r="E83" s="46">
        <v>250</v>
      </c>
      <c r="F83" s="32">
        <v>47.666666666666664</v>
      </c>
      <c r="G83" s="32">
        <v>-140</v>
      </c>
      <c r="H83" s="32" t="s">
        <v>77</v>
      </c>
      <c r="I83" s="32" t="s">
        <v>77</v>
      </c>
      <c r="J83" s="60">
        <v>43518</v>
      </c>
      <c r="K83" s="49">
        <v>0.79166666666666663</v>
      </c>
      <c r="L83" s="46">
        <v>4100</v>
      </c>
      <c r="M83" s="19" t="s">
        <v>186</v>
      </c>
      <c r="N83" s="25" t="s">
        <v>77</v>
      </c>
      <c r="O83" s="64" t="s">
        <v>27</v>
      </c>
      <c r="P83" s="62" t="s">
        <v>67</v>
      </c>
      <c r="Q83" s="64" t="s">
        <v>31</v>
      </c>
      <c r="R83" s="7">
        <v>1</v>
      </c>
      <c r="S83" s="7">
        <v>4</v>
      </c>
      <c r="T83" s="7">
        <v>21</v>
      </c>
      <c r="U83" s="55" t="s">
        <v>56</v>
      </c>
      <c r="V83" s="7" t="s">
        <v>107</v>
      </c>
      <c r="W83" s="7" t="s">
        <v>29</v>
      </c>
      <c r="X83" s="7" t="s">
        <v>77</v>
      </c>
      <c r="Y83" s="59" t="s">
        <v>1514</v>
      </c>
      <c r="AA83" s="62" t="s">
        <v>195</v>
      </c>
    </row>
    <row r="84" spans="1:27" x14ac:dyDescent="0.55000000000000004">
      <c r="A84" t="s">
        <v>2019</v>
      </c>
      <c r="B84" s="57">
        <v>5</v>
      </c>
      <c r="C84" t="s">
        <v>74</v>
      </c>
      <c r="D84" s="19">
        <v>2</v>
      </c>
      <c r="E84" s="46">
        <v>250</v>
      </c>
      <c r="F84" s="32">
        <v>47.666666666666664</v>
      </c>
      <c r="G84" s="32">
        <v>-140</v>
      </c>
      <c r="H84" s="32" t="s">
        <v>77</v>
      </c>
      <c r="I84" s="32" t="s">
        <v>77</v>
      </c>
      <c r="J84" s="60">
        <v>43518</v>
      </c>
      <c r="K84" s="49">
        <v>0.79166666666666663</v>
      </c>
      <c r="L84" s="46">
        <v>4100</v>
      </c>
      <c r="M84" s="19" t="s">
        <v>187</v>
      </c>
      <c r="N84" s="25" t="s">
        <v>77</v>
      </c>
      <c r="O84" s="64" t="s">
        <v>27</v>
      </c>
      <c r="P84" s="62" t="s">
        <v>67</v>
      </c>
      <c r="Q84" s="64" t="s">
        <v>31</v>
      </c>
      <c r="R84" s="7">
        <v>1</v>
      </c>
      <c r="S84" s="7">
        <v>4</v>
      </c>
      <c r="T84" s="7">
        <v>16</v>
      </c>
      <c r="U84" s="55" t="s">
        <v>56</v>
      </c>
      <c r="V84" s="7" t="s">
        <v>107</v>
      </c>
      <c r="W84" s="7" t="s">
        <v>29</v>
      </c>
      <c r="X84" s="7" t="s">
        <v>77</v>
      </c>
      <c r="Y84" s="59" t="s">
        <v>1514</v>
      </c>
      <c r="AA84" s="62" t="s">
        <v>195</v>
      </c>
    </row>
    <row r="85" spans="1:27" x14ac:dyDescent="0.55000000000000004">
      <c r="A85" t="s">
        <v>2019</v>
      </c>
      <c r="B85" s="57">
        <v>5</v>
      </c>
      <c r="C85" t="s">
        <v>74</v>
      </c>
      <c r="D85" s="19">
        <v>2</v>
      </c>
      <c r="E85" s="46">
        <v>250</v>
      </c>
      <c r="F85" s="32">
        <v>47.666666666666664</v>
      </c>
      <c r="G85" s="32">
        <v>-140</v>
      </c>
      <c r="H85" s="32" t="s">
        <v>77</v>
      </c>
      <c r="I85" s="32" t="s">
        <v>77</v>
      </c>
      <c r="J85" s="60">
        <v>43518</v>
      </c>
      <c r="K85" s="49">
        <v>0.79166666666666663</v>
      </c>
      <c r="L85" s="46">
        <v>4100</v>
      </c>
      <c r="M85" s="19" t="s">
        <v>160</v>
      </c>
      <c r="N85" s="25" t="s">
        <v>77</v>
      </c>
      <c r="O85" s="64" t="s">
        <v>27</v>
      </c>
      <c r="P85" s="62" t="s">
        <v>408</v>
      </c>
      <c r="Q85" s="64" t="s">
        <v>407</v>
      </c>
      <c r="R85" s="7">
        <v>1</v>
      </c>
      <c r="S85" s="7">
        <v>4</v>
      </c>
      <c r="T85" s="7">
        <v>40</v>
      </c>
      <c r="U85" s="55" t="s">
        <v>56</v>
      </c>
      <c r="V85" s="7" t="s">
        <v>107</v>
      </c>
      <c r="W85" s="7" t="s">
        <v>29</v>
      </c>
      <c r="X85" s="7" t="s">
        <v>77</v>
      </c>
      <c r="Y85" s="59" t="s">
        <v>1514</v>
      </c>
      <c r="AA85" s="62" t="s">
        <v>195</v>
      </c>
    </row>
    <row r="86" spans="1:27" x14ac:dyDescent="0.55000000000000004">
      <c r="A86" t="s">
        <v>2019</v>
      </c>
      <c r="B86" s="57">
        <v>5</v>
      </c>
      <c r="C86" t="s">
        <v>74</v>
      </c>
      <c r="D86" s="19">
        <v>2</v>
      </c>
      <c r="E86" s="46">
        <v>250</v>
      </c>
      <c r="F86" s="32">
        <v>47.666666666666664</v>
      </c>
      <c r="G86" s="32">
        <v>-140</v>
      </c>
      <c r="H86" s="32" t="s">
        <v>77</v>
      </c>
      <c r="I86" s="32" t="s">
        <v>77</v>
      </c>
      <c r="J86" s="60">
        <v>43518</v>
      </c>
      <c r="K86" s="49">
        <v>0.79166666666666663</v>
      </c>
      <c r="L86" s="46">
        <v>4100</v>
      </c>
      <c r="M86" s="19" t="s">
        <v>185</v>
      </c>
      <c r="N86" s="25" t="s">
        <v>77</v>
      </c>
      <c r="O86" s="64" t="s">
        <v>27</v>
      </c>
      <c r="P86" s="62" t="s">
        <v>67</v>
      </c>
      <c r="Q86" s="64" t="s">
        <v>189</v>
      </c>
      <c r="R86" s="7">
        <v>1</v>
      </c>
      <c r="S86" s="7">
        <v>4</v>
      </c>
      <c r="T86" s="7">
        <v>25</v>
      </c>
      <c r="U86" s="55" t="s">
        <v>56</v>
      </c>
      <c r="V86" s="7" t="s">
        <v>107</v>
      </c>
      <c r="W86" s="7" t="s">
        <v>29</v>
      </c>
      <c r="X86" s="7" t="s">
        <v>77</v>
      </c>
      <c r="Y86" s="59" t="s">
        <v>1514</v>
      </c>
      <c r="AA86" s="62" t="s">
        <v>195</v>
      </c>
    </row>
    <row r="87" spans="1:27" x14ac:dyDescent="0.55000000000000004">
      <c r="A87" t="s">
        <v>2019</v>
      </c>
      <c r="B87" s="57">
        <v>5</v>
      </c>
      <c r="C87" t="s">
        <v>74</v>
      </c>
      <c r="D87" s="19">
        <v>2</v>
      </c>
      <c r="E87" s="46">
        <v>250</v>
      </c>
      <c r="F87" s="32">
        <v>47.666666666666664</v>
      </c>
      <c r="G87" s="32">
        <v>-140</v>
      </c>
      <c r="H87" s="32" t="s">
        <v>77</v>
      </c>
      <c r="I87" s="32" t="s">
        <v>77</v>
      </c>
      <c r="J87" s="60">
        <v>43518</v>
      </c>
      <c r="K87" s="49">
        <v>0.79166666666666663</v>
      </c>
      <c r="L87" s="46">
        <v>4100</v>
      </c>
      <c r="M87" s="19" t="s">
        <v>184</v>
      </c>
      <c r="N87" s="25" t="s">
        <v>77</v>
      </c>
      <c r="O87" s="64" t="s">
        <v>27</v>
      </c>
      <c r="P87" s="62" t="s">
        <v>67</v>
      </c>
      <c r="Q87" s="64" t="s">
        <v>189</v>
      </c>
      <c r="R87" s="7">
        <v>1</v>
      </c>
      <c r="S87" s="7">
        <v>4</v>
      </c>
      <c r="T87" s="7">
        <v>17</v>
      </c>
      <c r="U87" s="55" t="s">
        <v>56</v>
      </c>
      <c r="V87" s="7" t="s">
        <v>107</v>
      </c>
      <c r="W87" s="7" t="s">
        <v>29</v>
      </c>
      <c r="X87" s="7" t="s">
        <v>77</v>
      </c>
      <c r="Y87" s="59" t="s">
        <v>1514</v>
      </c>
      <c r="AA87" s="62" t="s">
        <v>195</v>
      </c>
    </row>
    <row r="88" spans="1:27" x14ac:dyDescent="0.55000000000000004">
      <c r="A88" t="s">
        <v>2019</v>
      </c>
      <c r="B88" s="57">
        <v>5</v>
      </c>
      <c r="C88" t="s">
        <v>53</v>
      </c>
      <c r="D88" s="19">
        <v>1</v>
      </c>
      <c r="E88" s="46">
        <v>30</v>
      </c>
      <c r="F88" s="32">
        <v>47.661666666666669</v>
      </c>
      <c r="G88" s="32">
        <v>-139.97166666666666</v>
      </c>
      <c r="H88" s="32">
        <v>47.668333333333337</v>
      </c>
      <c r="I88" s="32">
        <v>-139.87</v>
      </c>
      <c r="J88" s="60">
        <v>43518</v>
      </c>
      <c r="K88" s="49">
        <v>0.8256944444444444</v>
      </c>
      <c r="L88" s="46">
        <v>4100</v>
      </c>
      <c r="M88" s="19" t="s">
        <v>214</v>
      </c>
      <c r="N88" s="25" t="s">
        <v>77</v>
      </c>
      <c r="O88" s="64" t="s">
        <v>27</v>
      </c>
      <c r="P88" s="62" t="s">
        <v>67</v>
      </c>
      <c r="Q88" s="64" t="s">
        <v>31</v>
      </c>
      <c r="R88" s="7">
        <v>4</v>
      </c>
      <c r="S88" s="7" t="s">
        <v>77</v>
      </c>
      <c r="T88" s="7" t="s">
        <v>223</v>
      </c>
      <c r="U88" s="55" t="s">
        <v>56</v>
      </c>
      <c r="V88" s="7" t="s">
        <v>130</v>
      </c>
      <c r="W88" s="7" t="s">
        <v>29</v>
      </c>
      <c r="X88" s="7" t="s">
        <v>77</v>
      </c>
      <c r="Y88" s="59" t="s">
        <v>1514</v>
      </c>
    </row>
    <row r="89" spans="1:27" x14ac:dyDescent="0.55000000000000004">
      <c r="A89" t="s">
        <v>2019</v>
      </c>
      <c r="B89" s="57">
        <v>5</v>
      </c>
      <c r="C89" t="s">
        <v>53</v>
      </c>
      <c r="D89" s="19">
        <v>1</v>
      </c>
      <c r="E89" s="46">
        <v>30</v>
      </c>
      <c r="F89" s="32">
        <v>47.661666666666669</v>
      </c>
      <c r="G89" s="32">
        <v>-139.97166666666666</v>
      </c>
      <c r="H89" s="32">
        <v>47.668333333333337</v>
      </c>
      <c r="I89" s="32">
        <v>-139.87</v>
      </c>
      <c r="J89" s="60">
        <v>43518</v>
      </c>
      <c r="K89" s="49">
        <v>0.8256944444444444</v>
      </c>
      <c r="L89" s="46">
        <v>4100</v>
      </c>
      <c r="M89" s="19" t="s">
        <v>198</v>
      </c>
      <c r="N89" s="25" t="s">
        <v>77</v>
      </c>
      <c r="O89" s="64" t="s">
        <v>27</v>
      </c>
      <c r="P89" s="62" t="s">
        <v>69</v>
      </c>
      <c r="Q89" s="62" t="s">
        <v>1714</v>
      </c>
      <c r="R89" s="7">
        <v>10</v>
      </c>
      <c r="S89" s="7" t="s">
        <v>77</v>
      </c>
      <c r="T89" s="7" t="s">
        <v>199</v>
      </c>
      <c r="U89" s="55" t="s">
        <v>58</v>
      </c>
      <c r="V89" s="7" t="s">
        <v>107</v>
      </c>
      <c r="W89" s="7" t="s">
        <v>29</v>
      </c>
      <c r="X89" s="7" t="s">
        <v>77</v>
      </c>
      <c r="Y89" s="59" t="s">
        <v>1514</v>
      </c>
      <c r="AA89" s="62" t="s">
        <v>200</v>
      </c>
    </row>
    <row r="90" spans="1:27" x14ac:dyDescent="0.55000000000000004">
      <c r="A90" t="s">
        <v>2019</v>
      </c>
      <c r="B90" s="57">
        <v>5</v>
      </c>
      <c r="C90" t="s">
        <v>53</v>
      </c>
      <c r="D90" s="19">
        <v>1</v>
      </c>
      <c r="E90" s="46">
        <v>30</v>
      </c>
      <c r="F90" s="32">
        <v>47.661666666666669</v>
      </c>
      <c r="G90" s="32">
        <v>-139.97166666666666</v>
      </c>
      <c r="H90" s="32">
        <v>47.668333333333337</v>
      </c>
      <c r="I90" s="32">
        <v>-139.87</v>
      </c>
      <c r="J90" s="60">
        <v>43518</v>
      </c>
      <c r="K90" s="49">
        <v>0.8256944444444444</v>
      </c>
      <c r="L90" s="46">
        <v>4100</v>
      </c>
      <c r="M90" s="19" t="s">
        <v>203</v>
      </c>
      <c r="N90" s="25" t="s">
        <v>77</v>
      </c>
      <c r="O90" s="64" t="s">
        <v>27</v>
      </c>
      <c r="P90" s="62" t="s">
        <v>69</v>
      </c>
      <c r="Q90" s="62" t="s">
        <v>201</v>
      </c>
      <c r="R90" s="7">
        <v>1</v>
      </c>
      <c r="S90" s="7" t="s">
        <v>77</v>
      </c>
      <c r="T90" s="7">
        <v>106</v>
      </c>
      <c r="U90" s="55" t="s">
        <v>56</v>
      </c>
      <c r="V90" s="7">
        <v>10</v>
      </c>
      <c r="W90" s="7" t="s">
        <v>29</v>
      </c>
      <c r="X90" s="7" t="s">
        <v>77</v>
      </c>
      <c r="Y90" s="59" t="s">
        <v>1514</v>
      </c>
    </row>
    <row r="91" spans="1:27" x14ac:dyDescent="0.55000000000000004">
      <c r="A91" t="s">
        <v>2019</v>
      </c>
      <c r="B91" s="57">
        <v>5</v>
      </c>
      <c r="C91" t="s">
        <v>53</v>
      </c>
      <c r="D91" s="19">
        <v>1</v>
      </c>
      <c r="E91" s="46">
        <v>30</v>
      </c>
      <c r="F91" s="32">
        <v>47.661666666666669</v>
      </c>
      <c r="G91" s="32">
        <v>-139.97166666666666</v>
      </c>
      <c r="H91" s="32">
        <v>47.668333333333337</v>
      </c>
      <c r="I91" s="32">
        <v>-139.87</v>
      </c>
      <c r="J91" s="60">
        <v>43518</v>
      </c>
      <c r="K91" s="49">
        <v>0.8256944444444444</v>
      </c>
      <c r="L91" s="46">
        <v>4100</v>
      </c>
      <c r="M91" s="19" t="s">
        <v>208</v>
      </c>
      <c r="N91" s="25" t="s">
        <v>77</v>
      </c>
      <c r="O91" s="64" t="s">
        <v>27</v>
      </c>
      <c r="P91" s="62" t="s">
        <v>71</v>
      </c>
      <c r="Q91" s="64" t="s">
        <v>103</v>
      </c>
      <c r="R91" s="7">
        <v>1</v>
      </c>
      <c r="S91" s="7" t="s">
        <v>77</v>
      </c>
      <c r="T91" s="7">
        <v>183</v>
      </c>
      <c r="U91" s="7" t="s">
        <v>59</v>
      </c>
      <c r="V91" s="7">
        <v>136</v>
      </c>
      <c r="W91" s="7" t="s">
        <v>59</v>
      </c>
      <c r="X91" s="7" t="s">
        <v>77</v>
      </c>
      <c r="Y91" s="59" t="s">
        <v>1514</v>
      </c>
    </row>
    <row r="92" spans="1:27" x14ac:dyDescent="0.55000000000000004">
      <c r="A92" t="s">
        <v>2019</v>
      </c>
      <c r="B92" s="57">
        <v>5</v>
      </c>
      <c r="C92" t="s">
        <v>53</v>
      </c>
      <c r="D92" s="19">
        <v>1</v>
      </c>
      <c r="E92" s="46">
        <v>30</v>
      </c>
      <c r="F92" s="32">
        <v>47.661666666666669</v>
      </c>
      <c r="G92" s="32">
        <v>-139.97166666666666</v>
      </c>
      <c r="H92" s="32">
        <v>47.668333333333337</v>
      </c>
      <c r="I92" s="32">
        <v>-139.87</v>
      </c>
      <c r="J92" s="60">
        <v>43518</v>
      </c>
      <c r="K92" s="49">
        <v>0.8256944444444444</v>
      </c>
      <c r="L92" s="46">
        <v>4100</v>
      </c>
      <c r="M92" s="19" t="s">
        <v>207</v>
      </c>
      <c r="N92" s="25" t="s">
        <v>77</v>
      </c>
      <c r="O92" s="64" t="s">
        <v>27</v>
      </c>
      <c r="P92" s="62" t="s">
        <v>71</v>
      </c>
      <c r="Q92" s="64" t="s">
        <v>103</v>
      </c>
      <c r="R92" s="7">
        <v>1</v>
      </c>
      <c r="S92" s="7" t="s">
        <v>77</v>
      </c>
      <c r="T92" s="7">
        <v>163</v>
      </c>
      <c r="U92" s="7" t="s">
        <v>59</v>
      </c>
      <c r="V92" s="7">
        <v>115</v>
      </c>
      <c r="W92" s="7" t="s">
        <v>59</v>
      </c>
      <c r="X92" s="7" t="s">
        <v>77</v>
      </c>
      <c r="Y92" s="59" t="s">
        <v>1514</v>
      </c>
    </row>
    <row r="93" spans="1:27" x14ac:dyDescent="0.55000000000000004">
      <c r="A93" t="s">
        <v>2019</v>
      </c>
      <c r="B93" s="57">
        <v>5</v>
      </c>
      <c r="C93" t="s">
        <v>53</v>
      </c>
      <c r="D93" s="19">
        <v>1</v>
      </c>
      <c r="E93" s="46">
        <v>30</v>
      </c>
      <c r="F93" s="32">
        <v>47.661666666666669</v>
      </c>
      <c r="G93" s="32">
        <v>-139.97166666666666</v>
      </c>
      <c r="H93" s="32">
        <v>47.668333333333337</v>
      </c>
      <c r="I93" s="32">
        <v>-139.87</v>
      </c>
      <c r="J93" s="60">
        <v>43518</v>
      </c>
      <c r="K93" s="49">
        <v>0.8256944444444444</v>
      </c>
      <c r="L93" s="46">
        <v>4100</v>
      </c>
      <c r="M93" s="19" t="s">
        <v>206</v>
      </c>
      <c r="N93" s="25" t="s">
        <v>77</v>
      </c>
      <c r="O93" s="64" t="s">
        <v>27</v>
      </c>
      <c r="P93" s="62" t="s">
        <v>71</v>
      </c>
      <c r="Q93" s="64" t="s">
        <v>103</v>
      </c>
      <c r="R93" s="7">
        <v>1</v>
      </c>
      <c r="S93" s="7" t="s">
        <v>77</v>
      </c>
      <c r="T93" s="7">
        <v>156</v>
      </c>
      <c r="U93" s="7" t="s">
        <v>59</v>
      </c>
      <c r="V93" s="7">
        <v>100</v>
      </c>
      <c r="W93" s="7" t="s">
        <v>59</v>
      </c>
      <c r="X93" s="7" t="s">
        <v>77</v>
      </c>
      <c r="Y93" s="59" t="s">
        <v>1514</v>
      </c>
    </row>
    <row r="94" spans="1:27" x14ac:dyDescent="0.55000000000000004">
      <c r="A94" t="s">
        <v>2019</v>
      </c>
      <c r="B94" s="57">
        <v>5</v>
      </c>
      <c r="C94" t="s">
        <v>53</v>
      </c>
      <c r="D94" s="19">
        <v>1</v>
      </c>
      <c r="E94" s="46">
        <v>30</v>
      </c>
      <c r="F94" s="32">
        <v>47.661666666666669</v>
      </c>
      <c r="G94" s="32">
        <v>-139.97166666666666</v>
      </c>
      <c r="H94" s="32">
        <v>47.668333333333337</v>
      </c>
      <c r="I94" s="32">
        <v>-139.87</v>
      </c>
      <c r="J94" s="60">
        <v>43518</v>
      </c>
      <c r="K94" s="49">
        <v>0.8256944444444444</v>
      </c>
      <c r="L94" s="46">
        <v>4100</v>
      </c>
      <c r="M94" s="19" t="s">
        <v>209</v>
      </c>
      <c r="N94" s="25" t="s">
        <v>77</v>
      </c>
      <c r="O94" s="64" t="s">
        <v>27</v>
      </c>
      <c r="P94" s="62" t="s">
        <v>71</v>
      </c>
      <c r="Q94" s="64" t="s">
        <v>103</v>
      </c>
      <c r="R94" s="7">
        <v>1</v>
      </c>
      <c r="S94" s="7" t="s">
        <v>77</v>
      </c>
      <c r="T94" s="7">
        <v>151</v>
      </c>
      <c r="U94" s="7" t="s">
        <v>59</v>
      </c>
      <c r="V94" s="7">
        <v>83</v>
      </c>
      <c r="W94" s="7" t="s">
        <v>59</v>
      </c>
      <c r="X94" s="7" t="s">
        <v>77</v>
      </c>
      <c r="Y94" s="59" t="s">
        <v>1514</v>
      </c>
    </row>
    <row r="95" spans="1:27" x14ac:dyDescent="0.55000000000000004">
      <c r="A95" t="s">
        <v>2019</v>
      </c>
      <c r="B95" s="57">
        <v>5</v>
      </c>
      <c r="C95" t="s">
        <v>53</v>
      </c>
      <c r="D95" s="19">
        <v>1</v>
      </c>
      <c r="E95" s="46">
        <v>30</v>
      </c>
      <c r="F95" s="32">
        <v>47.661666666666669</v>
      </c>
      <c r="G95" s="32">
        <v>-139.97166666666666</v>
      </c>
      <c r="H95" s="32">
        <v>47.668333333333337</v>
      </c>
      <c r="I95" s="32">
        <v>-139.87</v>
      </c>
      <c r="J95" s="60">
        <v>43518</v>
      </c>
      <c r="K95" s="49">
        <v>0.8256944444444444</v>
      </c>
      <c r="L95" s="46">
        <v>4100</v>
      </c>
      <c r="M95" s="19" t="s">
        <v>210</v>
      </c>
      <c r="N95" s="25" t="s">
        <v>77</v>
      </c>
      <c r="O95" s="64" t="s">
        <v>27</v>
      </c>
      <c r="P95" s="62" t="s">
        <v>71</v>
      </c>
      <c r="Q95" s="64" t="s">
        <v>103</v>
      </c>
      <c r="R95" s="7">
        <v>1</v>
      </c>
      <c r="S95" s="7" t="s">
        <v>77</v>
      </c>
      <c r="T95" s="7">
        <v>80</v>
      </c>
      <c r="U95" s="7" t="s">
        <v>59</v>
      </c>
      <c r="V95" s="7">
        <v>13</v>
      </c>
      <c r="W95" s="7" t="s">
        <v>59</v>
      </c>
      <c r="X95" s="7" t="s">
        <v>77</v>
      </c>
      <c r="Y95" s="59" t="s">
        <v>1514</v>
      </c>
    </row>
    <row r="96" spans="1:27" x14ac:dyDescent="0.55000000000000004">
      <c r="A96" t="s">
        <v>2019</v>
      </c>
      <c r="B96" s="57">
        <v>5</v>
      </c>
      <c r="C96" t="s">
        <v>53</v>
      </c>
      <c r="D96" s="19">
        <v>1</v>
      </c>
      <c r="E96" s="46">
        <v>30</v>
      </c>
      <c r="F96" s="32">
        <v>47.661666666666669</v>
      </c>
      <c r="G96" s="32">
        <v>-139.97166666666666</v>
      </c>
      <c r="H96" s="32">
        <v>47.668333333333337</v>
      </c>
      <c r="I96" s="32">
        <v>-139.87</v>
      </c>
      <c r="J96" s="60">
        <v>43518</v>
      </c>
      <c r="K96" s="49">
        <v>0.8256944444444444</v>
      </c>
      <c r="L96" s="46">
        <v>4100</v>
      </c>
      <c r="M96" s="19" t="s">
        <v>213</v>
      </c>
      <c r="N96" s="25" t="s">
        <v>77</v>
      </c>
      <c r="O96" s="64" t="s">
        <v>27</v>
      </c>
      <c r="P96" s="62" t="s">
        <v>71</v>
      </c>
      <c r="Q96" s="64" t="s">
        <v>103</v>
      </c>
      <c r="R96" s="7">
        <v>1</v>
      </c>
      <c r="S96" s="7" t="s">
        <v>77</v>
      </c>
      <c r="T96" s="7">
        <v>74</v>
      </c>
      <c r="U96" s="7" t="s">
        <v>59</v>
      </c>
      <c r="V96" s="7">
        <v>10</v>
      </c>
      <c r="W96" s="7" t="s">
        <v>59</v>
      </c>
      <c r="X96" s="7" t="s">
        <v>77</v>
      </c>
      <c r="Y96" s="59" t="s">
        <v>1514</v>
      </c>
    </row>
    <row r="97" spans="1:25" x14ac:dyDescent="0.55000000000000004">
      <c r="A97" t="s">
        <v>2019</v>
      </c>
      <c r="B97" s="57">
        <v>5</v>
      </c>
      <c r="C97" t="s">
        <v>53</v>
      </c>
      <c r="D97" s="19">
        <v>1</v>
      </c>
      <c r="E97" s="46">
        <v>30</v>
      </c>
      <c r="F97" s="32">
        <v>47.661666666666669</v>
      </c>
      <c r="G97" s="32">
        <v>-139.97166666666666</v>
      </c>
      <c r="H97" s="32">
        <v>47.668333333333337</v>
      </c>
      <c r="I97" s="32">
        <v>-139.87</v>
      </c>
      <c r="J97" s="60">
        <v>43518</v>
      </c>
      <c r="K97" s="49">
        <v>0.8256944444444444</v>
      </c>
      <c r="L97" s="46">
        <v>4100</v>
      </c>
      <c r="M97" s="19" t="s">
        <v>211</v>
      </c>
      <c r="N97" s="25" t="s">
        <v>77</v>
      </c>
      <c r="O97" s="64" t="s">
        <v>27</v>
      </c>
      <c r="P97" s="62" t="s">
        <v>71</v>
      </c>
      <c r="Q97" s="64" t="s">
        <v>103</v>
      </c>
      <c r="R97" s="7">
        <v>1</v>
      </c>
      <c r="S97" s="7" t="s">
        <v>77</v>
      </c>
      <c r="T97" s="7">
        <v>72</v>
      </c>
      <c r="U97" s="7" t="s">
        <v>59</v>
      </c>
      <c r="V97" s="7">
        <v>9</v>
      </c>
      <c r="W97" s="7" t="s">
        <v>59</v>
      </c>
      <c r="X97" s="7" t="s">
        <v>77</v>
      </c>
      <c r="Y97" s="59" t="s">
        <v>1514</v>
      </c>
    </row>
    <row r="98" spans="1:25" x14ac:dyDescent="0.55000000000000004">
      <c r="A98" t="s">
        <v>2019</v>
      </c>
      <c r="B98" s="57">
        <v>5</v>
      </c>
      <c r="C98" t="s">
        <v>53</v>
      </c>
      <c r="D98" s="19">
        <v>1</v>
      </c>
      <c r="E98" s="46">
        <v>30</v>
      </c>
      <c r="F98" s="32">
        <v>47.661666666666669</v>
      </c>
      <c r="G98" s="32">
        <v>-139.97166666666666</v>
      </c>
      <c r="H98" s="32">
        <v>47.668333333333337</v>
      </c>
      <c r="I98" s="32">
        <v>-139.87</v>
      </c>
      <c r="J98" s="60">
        <v>43518</v>
      </c>
      <c r="K98" s="49">
        <v>0.8256944444444444</v>
      </c>
      <c r="L98" s="46">
        <v>4100</v>
      </c>
      <c r="M98" s="19" t="s">
        <v>212</v>
      </c>
      <c r="N98" s="25" t="s">
        <v>77</v>
      </c>
      <c r="O98" s="64" t="s">
        <v>27</v>
      </c>
      <c r="P98" s="62" t="s">
        <v>71</v>
      </c>
      <c r="Q98" s="64" t="s">
        <v>103</v>
      </c>
      <c r="R98" s="7">
        <v>1</v>
      </c>
      <c r="S98" s="7" t="s">
        <v>77</v>
      </c>
      <c r="T98" s="7">
        <v>69</v>
      </c>
      <c r="U98" s="7" t="s">
        <v>59</v>
      </c>
      <c r="V98" s="7">
        <v>9</v>
      </c>
      <c r="W98" s="7" t="s">
        <v>59</v>
      </c>
      <c r="X98" s="7" t="s">
        <v>77</v>
      </c>
      <c r="Y98" s="59" t="s">
        <v>1514</v>
      </c>
    </row>
    <row r="99" spans="1:25" x14ac:dyDescent="0.55000000000000004">
      <c r="A99" t="s">
        <v>2019</v>
      </c>
      <c r="B99" s="57">
        <v>5</v>
      </c>
      <c r="C99" t="s">
        <v>53</v>
      </c>
      <c r="D99" s="19">
        <v>1</v>
      </c>
      <c r="E99" s="46">
        <v>30</v>
      </c>
      <c r="F99" s="32">
        <v>47.661666666666669</v>
      </c>
      <c r="G99" s="32">
        <v>-139.97166666666666</v>
      </c>
      <c r="H99" s="32">
        <v>47.668333333333337</v>
      </c>
      <c r="I99" s="32">
        <v>-139.87</v>
      </c>
      <c r="J99" s="60">
        <v>43518</v>
      </c>
      <c r="K99" s="49">
        <v>0.8256944444444444</v>
      </c>
      <c r="L99" s="46">
        <v>4100</v>
      </c>
      <c r="M99" s="19" t="s">
        <v>228</v>
      </c>
      <c r="N99" s="25">
        <v>3</v>
      </c>
      <c r="O99" s="64" t="s">
        <v>27</v>
      </c>
      <c r="P99" s="62" t="s">
        <v>69</v>
      </c>
      <c r="Q99" s="64" t="s">
        <v>133</v>
      </c>
      <c r="R99" s="7">
        <v>1</v>
      </c>
      <c r="S99" s="7" t="s">
        <v>77</v>
      </c>
      <c r="T99" s="7">
        <v>490</v>
      </c>
      <c r="U99" s="7" t="s">
        <v>58</v>
      </c>
      <c r="V99" s="7">
        <v>1328</v>
      </c>
      <c r="W99" s="7" t="s">
        <v>110</v>
      </c>
      <c r="X99" s="7" t="s">
        <v>77</v>
      </c>
      <c r="Y99" s="59" t="s">
        <v>1514</v>
      </c>
    </row>
    <row r="100" spans="1:25" x14ac:dyDescent="0.55000000000000004">
      <c r="A100" t="s">
        <v>2019</v>
      </c>
      <c r="B100" s="57">
        <v>5</v>
      </c>
      <c r="C100" t="s">
        <v>53</v>
      </c>
      <c r="D100" s="19">
        <v>1</v>
      </c>
      <c r="E100" s="46">
        <v>30</v>
      </c>
      <c r="F100" s="32">
        <v>47.661666666666669</v>
      </c>
      <c r="G100" s="32">
        <v>-139.97166666666666</v>
      </c>
      <c r="H100" s="32">
        <v>47.668333333333337</v>
      </c>
      <c r="I100" s="32">
        <v>-139.87</v>
      </c>
      <c r="J100" s="60">
        <v>43518</v>
      </c>
      <c r="K100" s="49">
        <v>0.8256944444444444</v>
      </c>
      <c r="L100" s="46">
        <v>4100</v>
      </c>
      <c r="M100" s="19" t="s">
        <v>229</v>
      </c>
      <c r="N100" s="25">
        <v>6</v>
      </c>
      <c r="O100" s="64" t="s">
        <v>27</v>
      </c>
      <c r="P100" s="62" t="s">
        <v>69</v>
      </c>
      <c r="Q100" s="64" t="s">
        <v>133</v>
      </c>
      <c r="R100" s="7">
        <v>1</v>
      </c>
      <c r="S100" s="7" t="s">
        <v>77</v>
      </c>
      <c r="T100" s="7">
        <v>428</v>
      </c>
      <c r="U100" s="7" t="s">
        <v>58</v>
      </c>
      <c r="V100" s="7">
        <v>862</v>
      </c>
      <c r="W100" s="7" t="s">
        <v>110</v>
      </c>
      <c r="X100" s="7" t="s">
        <v>77</v>
      </c>
      <c r="Y100" s="59" t="s">
        <v>1514</v>
      </c>
    </row>
    <row r="101" spans="1:25" x14ac:dyDescent="0.55000000000000004">
      <c r="A101" t="s">
        <v>2019</v>
      </c>
      <c r="B101" s="57">
        <v>5</v>
      </c>
      <c r="C101" t="s">
        <v>53</v>
      </c>
      <c r="D101" s="19">
        <v>1</v>
      </c>
      <c r="E101" s="46">
        <v>30</v>
      </c>
      <c r="F101" s="32">
        <v>47.661666666666669</v>
      </c>
      <c r="G101" s="32">
        <v>-139.97166666666666</v>
      </c>
      <c r="H101" s="32">
        <v>47.668333333333337</v>
      </c>
      <c r="I101" s="32">
        <v>-139.87</v>
      </c>
      <c r="J101" s="60">
        <v>43518</v>
      </c>
      <c r="K101" s="49">
        <v>0.8256944444444444</v>
      </c>
      <c r="L101" s="46">
        <v>4100</v>
      </c>
      <c r="M101" s="19" t="s">
        <v>227</v>
      </c>
      <c r="N101" s="25">
        <v>11</v>
      </c>
      <c r="O101" s="64" t="s">
        <v>27</v>
      </c>
      <c r="P101" s="62" t="s">
        <v>69</v>
      </c>
      <c r="Q101" s="64" t="s">
        <v>133</v>
      </c>
      <c r="R101" s="7">
        <v>1</v>
      </c>
      <c r="S101" s="7" t="s">
        <v>77</v>
      </c>
      <c r="T101" s="7">
        <v>405</v>
      </c>
      <c r="U101" s="7" t="s">
        <v>58</v>
      </c>
      <c r="V101" s="7">
        <v>734</v>
      </c>
      <c r="W101" s="7" t="s">
        <v>110</v>
      </c>
      <c r="X101" s="7" t="s">
        <v>77</v>
      </c>
      <c r="Y101" s="59" t="s">
        <v>1514</v>
      </c>
    </row>
    <row r="102" spans="1:25" x14ac:dyDescent="0.55000000000000004">
      <c r="A102" t="s">
        <v>2019</v>
      </c>
      <c r="B102" s="57">
        <v>5</v>
      </c>
      <c r="C102" t="s">
        <v>53</v>
      </c>
      <c r="D102" s="19">
        <v>1</v>
      </c>
      <c r="E102" s="46">
        <v>30</v>
      </c>
      <c r="F102" s="32">
        <v>47.661666666666669</v>
      </c>
      <c r="G102" s="32">
        <v>-139.97166666666666</v>
      </c>
      <c r="H102" s="32">
        <v>47.668333333333337</v>
      </c>
      <c r="I102" s="32">
        <v>-139.87</v>
      </c>
      <c r="J102" s="60">
        <v>43518</v>
      </c>
      <c r="K102" s="49">
        <v>0.8256944444444444</v>
      </c>
      <c r="L102" s="46">
        <v>4100</v>
      </c>
      <c r="M102" s="19" t="s">
        <v>226</v>
      </c>
      <c r="N102" s="25">
        <v>12</v>
      </c>
      <c r="O102" s="64" t="s">
        <v>27</v>
      </c>
      <c r="P102" s="62" t="s">
        <v>69</v>
      </c>
      <c r="Q102" s="64" t="s">
        <v>133</v>
      </c>
      <c r="R102" s="7">
        <v>1</v>
      </c>
      <c r="S102" s="7" t="s">
        <v>77</v>
      </c>
      <c r="T102" s="7">
        <v>400</v>
      </c>
      <c r="U102" s="7" t="s">
        <v>58</v>
      </c>
      <c r="V102" s="7">
        <v>716</v>
      </c>
      <c r="W102" s="7" t="s">
        <v>110</v>
      </c>
      <c r="X102" s="7" t="s">
        <v>77</v>
      </c>
      <c r="Y102" s="59" t="s">
        <v>1514</v>
      </c>
    </row>
    <row r="103" spans="1:25" x14ac:dyDescent="0.55000000000000004">
      <c r="A103" t="s">
        <v>2019</v>
      </c>
      <c r="B103" s="57">
        <v>5</v>
      </c>
      <c r="C103" t="s">
        <v>53</v>
      </c>
      <c r="D103" s="19">
        <v>1</v>
      </c>
      <c r="E103" s="46">
        <v>30</v>
      </c>
      <c r="F103" s="32">
        <v>47.661666666666669</v>
      </c>
      <c r="G103" s="32">
        <v>-139.97166666666666</v>
      </c>
      <c r="H103" s="32">
        <v>47.668333333333337</v>
      </c>
      <c r="I103" s="32">
        <v>-139.87</v>
      </c>
      <c r="J103" s="60">
        <v>43518</v>
      </c>
      <c r="K103" s="49">
        <v>0.8256944444444444</v>
      </c>
      <c r="L103" s="46">
        <v>4100</v>
      </c>
      <c r="M103" s="19" t="s">
        <v>230</v>
      </c>
      <c r="N103" s="25">
        <v>14</v>
      </c>
      <c r="O103" s="64" t="s">
        <v>27</v>
      </c>
      <c r="P103" s="62" t="s">
        <v>69</v>
      </c>
      <c r="Q103" s="64" t="s">
        <v>328</v>
      </c>
      <c r="R103" s="7">
        <v>1</v>
      </c>
      <c r="S103" s="7" t="s">
        <v>77</v>
      </c>
      <c r="T103" s="7">
        <v>557</v>
      </c>
      <c r="U103" s="7" t="s">
        <v>58</v>
      </c>
      <c r="V103" s="7">
        <v>1722</v>
      </c>
      <c r="W103" s="7" t="s">
        <v>110</v>
      </c>
      <c r="X103" s="7" t="s">
        <v>77</v>
      </c>
      <c r="Y103" s="59" t="s">
        <v>1514</v>
      </c>
    </row>
    <row r="104" spans="1:25" x14ac:dyDescent="0.55000000000000004">
      <c r="A104" t="s">
        <v>2019</v>
      </c>
      <c r="B104" s="57">
        <v>5</v>
      </c>
      <c r="C104" t="s">
        <v>53</v>
      </c>
      <c r="D104" s="19">
        <v>1</v>
      </c>
      <c r="E104" s="46">
        <v>30</v>
      </c>
      <c r="F104" s="32">
        <v>47.661666666666669</v>
      </c>
      <c r="G104" s="32">
        <v>-139.97166666666666</v>
      </c>
      <c r="H104" s="32">
        <v>47.668333333333337</v>
      </c>
      <c r="I104" s="32">
        <v>-139.87</v>
      </c>
      <c r="J104" s="60">
        <v>43518</v>
      </c>
      <c r="K104" s="49">
        <v>0.8256944444444444</v>
      </c>
      <c r="L104" s="46">
        <v>4100</v>
      </c>
      <c r="M104" s="19" t="s">
        <v>231</v>
      </c>
      <c r="N104" s="25">
        <v>13</v>
      </c>
      <c r="O104" s="64" t="s">
        <v>27</v>
      </c>
      <c r="P104" s="62" t="s">
        <v>69</v>
      </c>
      <c r="Q104" s="64" t="s">
        <v>328</v>
      </c>
      <c r="R104" s="7">
        <v>1</v>
      </c>
      <c r="S104" s="7" t="s">
        <v>77</v>
      </c>
      <c r="T104" s="7">
        <v>534</v>
      </c>
      <c r="U104" s="7" t="s">
        <v>58</v>
      </c>
      <c r="V104" s="7">
        <v>1628</v>
      </c>
      <c r="W104" s="7" t="s">
        <v>110</v>
      </c>
      <c r="X104" s="7" t="s">
        <v>77</v>
      </c>
      <c r="Y104" s="59" t="s">
        <v>1514</v>
      </c>
    </row>
    <row r="105" spans="1:25" x14ac:dyDescent="0.55000000000000004">
      <c r="A105" t="s">
        <v>2019</v>
      </c>
      <c r="B105" s="57">
        <v>5</v>
      </c>
      <c r="C105" t="s">
        <v>53</v>
      </c>
      <c r="D105" s="19">
        <v>1</v>
      </c>
      <c r="E105" s="46">
        <v>30</v>
      </c>
      <c r="F105" s="32">
        <v>47.661666666666669</v>
      </c>
      <c r="G105" s="32">
        <v>-139.97166666666666</v>
      </c>
      <c r="H105" s="32">
        <v>47.668333333333337</v>
      </c>
      <c r="I105" s="32">
        <v>-139.87</v>
      </c>
      <c r="J105" s="60">
        <v>43518</v>
      </c>
      <c r="K105" s="49">
        <v>0.8256944444444444</v>
      </c>
      <c r="L105" s="46">
        <v>4100</v>
      </c>
      <c r="M105" s="19" t="s">
        <v>225</v>
      </c>
      <c r="N105" s="25">
        <v>4</v>
      </c>
      <c r="O105" s="64" t="s">
        <v>27</v>
      </c>
      <c r="P105" s="62" t="s">
        <v>69</v>
      </c>
      <c r="Q105" s="64" t="s">
        <v>328</v>
      </c>
      <c r="R105" s="7">
        <v>1</v>
      </c>
      <c r="S105" s="7" t="s">
        <v>77</v>
      </c>
      <c r="T105" s="7">
        <v>452</v>
      </c>
      <c r="U105" s="7" t="s">
        <v>58</v>
      </c>
      <c r="V105" s="7">
        <v>1030</v>
      </c>
      <c r="W105" s="7" t="s">
        <v>110</v>
      </c>
      <c r="X105" s="7" t="s">
        <v>77</v>
      </c>
      <c r="Y105" s="59" t="s">
        <v>1514</v>
      </c>
    </row>
    <row r="106" spans="1:25" x14ac:dyDescent="0.55000000000000004">
      <c r="A106" t="s">
        <v>2019</v>
      </c>
      <c r="B106" s="57">
        <v>5</v>
      </c>
      <c r="C106" t="s">
        <v>53</v>
      </c>
      <c r="D106" s="19">
        <v>1</v>
      </c>
      <c r="E106" s="46">
        <v>30</v>
      </c>
      <c r="F106" s="32">
        <v>47.661666666666669</v>
      </c>
      <c r="G106" s="32">
        <v>-139.97166666666666</v>
      </c>
      <c r="H106" s="32">
        <v>47.668333333333337</v>
      </c>
      <c r="I106" s="32">
        <v>-139.87</v>
      </c>
      <c r="J106" s="60">
        <v>43518</v>
      </c>
      <c r="K106" s="49">
        <v>0.8256944444444444</v>
      </c>
      <c r="L106" s="46">
        <v>4100</v>
      </c>
      <c r="M106" s="19" t="s">
        <v>233</v>
      </c>
      <c r="N106" s="25">
        <v>8</v>
      </c>
      <c r="O106" s="64" t="s">
        <v>27</v>
      </c>
      <c r="P106" s="62" t="s">
        <v>69</v>
      </c>
      <c r="Q106" s="64" t="s">
        <v>134</v>
      </c>
      <c r="R106" s="7">
        <v>1</v>
      </c>
      <c r="S106" s="7" t="s">
        <v>77</v>
      </c>
      <c r="T106" s="7">
        <v>365</v>
      </c>
      <c r="U106" s="7" t="s">
        <v>58</v>
      </c>
      <c r="V106" s="7">
        <v>469</v>
      </c>
      <c r="W106" s="7" t="s">
        <v>110</v>
      </c>
      <c r="X106" s="7" t="s">
        <v>77</v>
      </c>
      <c r="Y106" s="59" t="s">
        <v>1514</v>
      </c>
    </row>
    <row r="107" spans="1:25" x14ac:dyDescent="0.55000000000000004">
      <c r="A107" t="s">
        <v>2019</v>
      </c>
      <c r="B107" s="57">
        <v>5</v>
      </c>
      <c r="C107" t="s">
        <v>53</v>
      </c>
      <c r="D107" s="19">
        <v>1</v>
      </c>
      <c r="E107" s="46">
        <v>30</v>
      </c>
      <c r="F107" s="32">
        <v>47.661666666666669</v>
      </c>
      <c r="G107" s="32">
        <v>-139.97166666666666</v>
      </c>
      <c r="H107" s="32">
        <v>47.668333333333337</v>
      </c>
      <c r="I107" s="32">
        <v>-139.87</v>
      </c>
      <c r="J107" s="60">
        <v>43518</v>
      </c>
      <c r="K107" s="49">
        <v>0.8256944444444444</v>
      </c>
      <c r="L107" s="46">
        <v>4100</v>
      </c>
      <c r="M107" s="19" t="s">
        <v>232</v>
      </c>
      <c r="N107" s="25">
        <v>5</v>
      </c>
      <c r="O107" s="64" t="s">
        <v>27</v>
      </c>
      <c r="P107" s="62" t="s">
        <v>69</v>
      </c>
      <c r="Q107" s="64" t="s">
        <v>134</v>
      </c>
      <c r="R107" s="7">
        <v>1</v>
      </c>
      <c r="S107" s="7" t="s">
        <v>77</v>
      </c>
      <c r="T107" s="7">
        <v>331</v>
      </c>
      <c r="U107" s="7" t="s">
        <v>58</v>
      </c>
      <c r="V107" s="7">
        <v>341</v>
      </c>
      <c r="W107" s="7" t="s">
        <v>110</v>
      </c>
      <c r="X107" s="7" t="s">
        <v>77</v>
      </c>
      <c r="Y107" s="59" t="s">
        <v>1514</v>
      </c>
    </row>
    <row r="108" spans="1:25" x14ac:dyDescent="0.55000000000000004">
      <c r="A108" t="s">
        <v>2019</v>
      </c>
      <c r="B108" s="57">
        <v>5</v>
      </c>
      <c r="C108" t="s">
        <v>53</v>
      </c>
      <c r="D108" s="19">
        <v>1</v>
      </c>
      <c r="E108" s="46">
        <v>30</v>
      </c>
      <c r="F108" s="32">
        <v>47.661666666666669</v>
      </c>
      <c r="G108" s="32">
        <v>-139.97166666666666</v>
      </c>
      <c r="H108" s="32">
        <v>47.668333333333337</v>
      </c>
      <c r="I108" s="32">
        <v>-139.87</v>
      </c>
      <c r="J108" s="60">
        <v>43518</v>
      </c>
      <c r="K108" s="49">
        <v>0.8256944444444444</v>
      </c>
      <c r="L108" s="46">
        <v>4100</v>
      </c>
      <c r="M108" s="19" t="s">
        <v>205</v>
      </c>
      <c r="N108" s="25" t="s">
        <v>77</v>
      </c>
      <c r="O108" s="64" t="s">
        <v>27</v>
      </c>
      <c r="P108" s="62" t="s">
        <v>69</v>
      </c>
      <c r="Q108" s="64" t="s">
        <v>63</v>
      </c>
      <c r="R108" s="7">
        <v>1</v>
      </c>
      <c r="S108" s="7" t="s">
        <v>77</v>
      </c>
      <c r="T108" s="7">
        <v>40</v>
      </c>
      <c r="U108" s="55" t="s">
        <v>58</v>
      </c>
      <c r="V108" s="7" t="s">
        <v>130</v>
      </c>
      <c r="W108" s="7" t="s">
        <v>29</v>
      </c>
      <c r="X108" s="7" t="s">
        <v>77</v>
      </c>
      <c r="Y108" s="59" t="s">
        <v>1514</v>
      </c>
    </row>
    <row r="109" spans="1:25" x14ac:dyDescent="0.55000000000000004">
      <c r="A109" t="s">
        <v>2019</v>
      </c>
      <c r="B109" s="57">
        <v>5</v>
      </c>
      <c r="C109" t="s">
        <v>53</v>
      </c>
      <c r="D109" s="19">
        <v>1</v>
      </c>
      <c r="E109" s="46">
        <v>30</v>
      </c>
      <c r="F109" s="32">
        <v>47.661666666666669</v>
      </c>
      <c r="G109" s="32">
        <v>-139.97166666666666</v>
      </c>
      <c r="H109" s="32">
        <v>47.668333333333337</v>
      </c>
      <c r="I109" s="32">
        <v>-139.87</v>
      </c>
      <c r="J109" s="60">
        <v>43518</v>
      </c>
      <c r="K109" s="49">
        <v>0.8256944444444444</v>
      </c>
      <c r="L109" s="46">
        <v>4100</v>
      </c>
      <c r="M109" s="19" t="s">
        <v>188</v>
      </c>
      <c r="N109" s="25" t="s">
        <v>77</v>
      </c>
      <c r="O109" s="64" t="s">
        <v>27</v>
      </c>
      <c r="P109" s="62" t="s">
        <v>69</v>
      </c>
      <c r="Q109" s="64" t="s">
        <v>63</v>
      </c>
      <c r="R109" s="7">
        <v>1</v>
      </c>
      <c r="S109" s="7" t="s">
        <v>77</v>
      </c>
      <c r="T109" s="7">
        <v>35</v>
      </c>
      <c r="U109" s="55" t="s">
        <v>58</v>
      </c>
      <c r="V109" s="7" t="s">
        <v>130</v>
      </c>
      <c r="W109" s="7" t="s">
        <v>29</v>
      </c>
      <c r="X109" s="7" t="s">
        <v>77</v>
      </c>
      <c r="Y109" s="59" t="s">
        <v>1514</v>
      </c>
    </row>
    <row r="110" spans="1:25" x14ac:dyDescent="0.55000000000000004">
      <c r="A110" t="s">
        <v>2019</v>
      </c>
      <c r="B110" s="57">
        <v>5</v>
      </c>
      <c r="C110" t="s">
        <v>53</v>
      </c>
      <c r="D110" s="19">
        <v>1</v>
      </c>
      <c r="E110" s="46">
        <v>30</v>
      </c>
      <c r="F110" s="32">
        <v>47.661666666666669</v>
      </c>
      <c r="G110" s="32">
        <v>-139.97166666666666</v>
      </c>
      <c r="H110" s="32">
        <v>47.668333333333337</v>
      </c>
      <c r="I110" s="32">
        <v>-139.87</v>
      </c>
      <c r="J110" s="60">
        <v>43518</v>
      </c>
      <c r="K110" s="49">
        <v>0.8256944444444444</v>
      </c>
      <c r="L110" s="46">
        <v>4100</v>
      </c>
      <c r="M110" s="19" t="s">
        <v>204</v>
      </c>
      <c r="N110" s="25" t="s">
        <v>77</v>
      </c>
      <c r="O110" s="64" t="s">
        <v>27</v>
      </c>
      <c r="P110" s="62" t="s">
        <v>70</v>
      </c>
      <c r="Q110" s="62" t="s">
        <v>33</v>
      </c>
      <c r="R110" s="7">
        <v>14</v>
      </c>
      <c r="S110" s="7" t="s">
        <v>77</v>
      </c>
      <c r="T110" s="7" t="s">
        <v>202</v>
      </c>
      <c r="U110" s="55" t="s">
        <v>56</v>
      </c>
      <c r="V110" s="7">
        <v>46</v>
      </c>
      <c r="W110" s="7" t="s">
        <v>29</v>
      </c>
      <c r="X110" s="7" t="s">
        <v>77</v>
      </c>
      <c r="Y110" s="59" t="s">
        <v>1514</v>
      </c>
    </row>
    <row r="111" spans="1:25" x14ac:dyDescent="0.55000000000000004">
      <c r="A111" t="s">
        <v>2019</v>
      </c>
      <c r="B111" s="57">
        <v>5</v>
      </c>
      <c r="C111" t="s">
        <v>53</v>
      </c>
      <c r="D111" s="19">
        <v>1</v>
      </c>
      <c r="E111" s="46">
        <v>30</v>
      </c>
      <c r="F111" s="32">
        <v>47.661666666666669</v>
      </c>
      <c r="G111" s="32">
        <v>-139.97166666666666</v>
      </c>
      <c r="H111" s="32">
        <v>47.668333333333337</v>
      </c>
      <c r="I111" s="32">
        <v>-139.87</v>
      </c>
      <c r="J111" s="60">
        <v>43518</v>
      </c>
      <c r="K111" s="49">
        <v>0.8256944444444444</v>
      </c>
      <c r="L111" s="46">
        <v>4100</v>
      </c>
      <c r="M111" s="19" t="s">
        <v>216</v>
      </c>
      <c r="N111" s="25" t="s">
        <v>77</v>
      </c>
      <c r="O111" s="64" t="s">
        <v>27</v>
      </c>
      <c r="P111" s="62" t="s">
        <v>71</v>
      </c>
      <c r="Q111" s="64" t="s">
        <v>106</v>
      </c>
      <c r="R111" s="7">
        <v>1</v>
      </c>
      <c r="S111" s="7" t="s">
        <v>77</v>
      </c>
      <c r="T111" s="7">
        <v>115</v>
      </c>
      <c r="U111" s="7" t="s">
        <v>59</v>
      </c>
      <c r="V111" s="7">
        <v>55</v>
      </c>
      <c r="W111" s="7" t="s">
        <v>59</v>
      </c>
      <c r="X111" s="7" t="s">
        <v>77</v>
      </c>
      <c r="Y111" s="59" t="s">
        <v>1514</v>
      </c>
    </row>
    <row r="112" spans="1:25" x14ac:dyDescent="0.55000000000000004">
      <c r="A112" t="s">
        <v>2019</v>
      </c>
      <c r="B112" s="57">
        <v>5</v>
      </c>
      <c r="C112" t="s">
        <v>53</v>
      </c>
      <c r="D112" s="19">
        <v>1</v>
      </c>
      <c r="E112" s="46">
        <v>30</v>
      </c>
      <c r="F112" s="32">
        <v>47.661666666666669</v>
      </c>
      <c r="G112" s="32">
        <v>-139.97166666666666</v>
      </c>
      <c r="H112" s="32">
        <v>47.668333333333337</v>
      </c>
      <c r="I112" s="32">
        <v>-139.87</v>
      </c>
      <c r="J112" s="60">
        <v>43518</v>
      </c>
      <c r="K112" s="49">
        <v>0.8256944444444444</v>
      </c>
      <c r="L112" s="46">
        <v>4100</v>
      </c>
      <c r="M112" s="19" t="s">
        <v>215</v>
      </c>
      <c r="N112" s="25" t="s">
        <v>77</v>
      </c>
      <c r="O112" s="64" t="s">
        <v>27</v>
      </c>
      <c r="P112" s="62" t="s">
        <v>71</v>
      </c>
      <c r="Q112" s="64" t="s">
        <v>106</v>
      </c>
      <c r="R112" s="7">
        <v>1</v>
      </c>
      <c r="S112" s="7" t="s">
        <v>77</v>
      </c>
      <c r="T112" s="7">
        <v>108</v>
      </c>
      <c r="U112" s="7" t="s">
        <v>59</v>
      </c>
      <c r="V112" s="7">
        <v>48</v>
      </c>
      <c r="W112" s="7" t="s">
        <v>59</v>
      </c>
      <c r="X112" s="7" t="s">
        <v>77</v>
      </c>
      <c r="Y112" s="59" t="s">
        <v>1514</v>
      </c>
    </row>
    <row r="113" spans="1:25" x14ac:dyDescent="0.55000000000000004">
      <c r="A113" t="s">
        <v>2019</v>
      </c>
      <c r="B113" s="57">
        <v>5</v>
      </c>
      <c r="C113" t="s">
        <v>53</v>
      </c>
      <c r="D113" s="19">
        <v>1</v>
      </c>
      <c r="E113" s="46">
        <v>30</v>
      </c>
      <c r="F113" s="32">
        <v>47.661666666666669</v>
      </c>
      <c r="G113" s="32">
        <v>-139.97166666666666</v>
      </c>
      <c r="H113" s="32">
        <v>47.668333333333337</v>
      </c>
      <c r="I113" s="32">
        <v>-139.87</v>
      </c>
      <c r="J113" s="60">
        <v>43518</v>
      </c>
      <c r="K113" s="49">
        <v>0.8256944444444444</v>
      </c>
      <c r="L113" s="46">
        <v>4100</v>
      </c>
      <c r="M113" s="19" t="s">
        <v>218</v>
      </c>
      <c r="N113" s="25" t="s">
        <v>77</v>
      </c>
      <c r="O113" s="64" t="s">
        <v>27</v>
      </c>
      <c r="P113" s="62" t="s">
        <v>71</v>
      </c>
      <c r="Q113" s="64" t="s">
        <v>106</v>
      </c>
      <c r="R113" s="7">
        <v>1</v>
      </c>
      <c r="S113" s="7" t="s">
        <v>77</v>
      </c>
      <c r="T113" s="7">
        <v>104</v>
      </c>
      <c r="U113" s="7" t="s">
        <v>59</v>
      </c>
      <c r="V113" s="7">
        <v>50</v>
      </c>
      <c r="W113" s="7" t="s">
        <v>59</v>
      </c>
      <c r="X113" s="7" t="s">
        <v>77</v>
      </c>
      <c r="Y113" s="59" t="s">
        <v>1514</v>
      </c>
    </row>
    <row r="114" spans="1:25" x14ac:dyDescent="0.55000000000000004">
      <c r="A114" t="s">
        <v>2019</v>
      </c>
      <c r="B114" s="57">
        <v>5</v>
      </c>
      <c r="C114" t="s">
        <v>53</v>
      </c>
      <c r="D114" s="19">
        <v>1</v>
      </c>
      <c r="E114" s="46">
        <v>30</v>
      </c>
      <c r="F114" s="32">
        <v>47.661666666666669</v>
      </c>
      <c r="G114" s="32">
        <v>-139.97166666666666</v>
      </c>
      <c r="H114" s="32">
        <v>47.668333333333337</v>
      </c>
      <c r="I114" s="32">
        <v>-139.87</v>
      </c>
      <c r="J114" s="60">
        <v>43518</v>
      </c>
      <c r="K114" s="49">
        <v>0.8256944444444444</v>
      </c>
      <c r="L114" s="46">
        <v>4100</v>
      </c>
      <c r="M114" s="19" t="s">
        <v>217</v>
      </c>
      <c r="N114" s="25" t="s">
        <v>77</v>
      </c>
      <c r="O114" s="64" t="s">
        <v>27</v>
      </c>
      <c r="P114" s="62" t="s">
        <v>71</v>
      </c>
      <c r="Q114" s="64" t="s">
        <v>106</v>
      </c>
      <c r="R114" s="7">
        <v>1</v>
      </c>
      <c r="S114" s="7" t="s">
        <v>77</v>
      </c>
      <c r="T114" s="7">
        <v>100</v>
      </c>
      <c r="U114" s="7" t="s">
        <v>59</v>
      </c>
      <c r="V114" s="7">
        <v>44</v>
      </c>
      <c r="W114" s="7" t="s">
        <v>59</v>
      </c>
      <c r="X114" s="7" t="s">
        <v>77</v>
      </c>
      <c r="Y114" s="59" t="s">
        <v>1514</v>
      </c>
    </row>
    <row r="115" spans="1:25" x14ac:dyDescent="0.55000000000000004">
      <c r="A115" t="s">
        <v>2019</v>
      </c>
      <c r="B115" s="57">
        <v>5</v>
      </c>
      <c r="C115" t="s">
        <v>53</v>
      </c>
      <c r="D115" s="19">
        <v>1</v>
      </c>
      <c r="E115" s="46">
        <v>30</v>
      </c>
      <c r="F115" s="32">
        <v>47.661666666666669</v>
      </c>
      <c r="G115" s="32">
        <v>-139.97166666666666</v>
      </c>
      <c r="H115" s="32">
        <v>47.668333333333337</v>
      </c>
      <c r="I115" s="32">
        <v>-139.87</v>
      </c>
      <c r="J115" s="60">
        <v>43518</v>
      </c>
      <c r="K115" s="49">
        <v>0.8256944444444444</v>
      </c>
      <c r="L115" s="46">
        <v>4100</v>
      </c>
      <c r="M115" s="19" t="s">
        <v>220</v>
      </c>
      <c r="N115" s="25" t="s">
        <v>77</v>
      </c>
      <c r="O115" s="64" t="s">
        <v>27</v>
      </c>
      <c r="P115" s="62" t="s">
        <v>71</v>
      </c>
      <c r="Q115" s="64" t="s">
        <v>106</v>
      </c>
      <c r="R115" s="7">
        <v>1</v>
      </c>
      <c r="S115" s="7" t="s">
        <v>77</v>
      </c>
      <c r="T115" s="7">
        <v>80</v>
      </c>
      <c r="U115" s="7" t="s">
        <v>59</v>
      </c>
      <c r="V115" s="7">
        <v>19</v>
      </c>
      <c r="W115" s="7" t="s">
        <v>59</v>
      </c>
      <c r="X115" s="7" t="s">
        <v>77</v>
      </c>
      <c r="Y115" s="59" t="s">
        <v>1514</v>
      </c>
    </row>
    <row r="116" spans="1:25" x14ac:dyDescent="0.55000000000000004">
      <c r="A116" t="s">
        <v>2019</v>
      </c>
      <c r="B116" s="57">
        <v>5</v>
      </c>
      <c r="C116" t="s">
        <v>53</v>
      </c>
      <c r="D116" s="19">
        <v>1</v>
      </c>
      <c r="E116" s="46">
        <v>30</v>
      </c>
      <c r="F116" s="32">
        <v>47.661666666666669</v>
      </c>
      <c r="G116" s="32">
        <v>-139.97166666666666</v>
      </c>
      <c r="H116" s="32">
        <v>47.668333333333337</v>
      </c>
      <c r="I116" s="32">
        <v>-139.87</v>
      </c>
      <c r="J116" s="60">
        <v>43518</v>
      </c>
      <c r="K116" s="49">
        <v>0.8256944444444444</v>
      </c>
      <c r="L116" s="46">
        <v>4100</v>
      </c>
      <c r="M116" s="19" t="s">
        <v>219</v>
      </c>
      <c r="N116" s="25" t="s">
        <v>77</v>
      </c>
      <c r="O116" s="64" t="s">
        <v>27</v>
      </c>
      <c r="P116" s="62" t="s">
        <v>71</v>
      </c>
      <c r="Q116" s="64" t="s">
        <v>106</v>
      </c>
      <c r="R116" s="7">
        <v>1</v>
      </c>
      <c r="S116" s="7" t="s">
        <v>77</v>
      </c>
      <c r="T116" s="7">
        <v>77</v>
      </c>
      <c r="U116" s="7" t="s">
        <v>59</v>
      </c>
      <c r="V116" s="7">
        <v>23</v>
      </c>
      <c r="W116" s="7" t="s">
        <v>59</v>
      </c>
      <c r="X116" s="7" t="s">
        <v>77</v>
      </c>
      <c r="Y116" s="59" t="s">
        <v>1514</v>
      </c>
    </row>
    <row r="117" spans="1:25" x14ac:dyDescent="0.55000000000000004">
      <c r="A117" t="s">
        <v>2019</v>
      </c>
      <c r="B117" s="57">
        <v>5</v>
      </c>
      <c r="C117" t="s">
        <v>53</v>
      </c>
      <c r="D117" s="19">
        <v>1</v>
      </c>
      <c r="E117" s="46">
        <v>30</v>
      </c>
      <c r="F117" s="32">
        <v>47.661666666666669</v>
      </c>
      <c r="G117" s="32">
        <v>-139.97166666666666</v>
      </c>
      <c r="H117" s="32">
        <v>47.668333333333337</v>
      </c>
      <c r="I117" s="32">
        <v>-139.87</v>
      </c>
      <c r="J117" s="60">
        <v>43518</v>
      </c>
      <c r="K117" s="49">
        <v>0.8256944444444444</v>
      </c>
      <c r="L117" s="46">
        <v>4100</v>
      </c>
      <c r="M117" s="19" t="s">
        <v>221</v>
      </c>
      <c r="N117" s="25" t="s">
        <v>77</v>
      </c>
      <c r="O117" s="64" t="s">
        <v>27</v>
      </c>
      <c r="P117" s="62" t="s">
        <v>71</v>
      </c>
      <c r="Q117" s="64" t="s">
        <v>106</v>
      </c>
      <c r="R117" s="7">
        <v>1</v>
      </c>
      <c r="S117" s="7" t="s">
        <v>77</v>
      </c>
      <c r="T117" s="7">
        <v>75</v>
      </c>
      <c r="U117" s="7" t="s">
        <v>59</v>
      </c>
      <c r="V117" s="7">
        <v>18</v>
      </c>
      <c r="W117" s="7" t="s">
        <v>59</v>
      </c>
      <c r="X117" s="7" t="s">
        <v>77</v>
      </c>
      <c r="Y117" s="59" t="s">
        <v>1514</v>
      </c>
    </row>
    <row r="118" spans="1:25" x14ac:dyDescent="0.55000000000000004">
      <c r="A118" t="s">
        <v>2019</v>
      </c>
      <c r="B118" s="57">
        <v>5</v>
      </c>
      <c r="C118" t="s">
        <v>53</v>
      </c>
      <c r="D118" s="19">
        <v>1</v>
      </c>
      <c r="E118" s="46">
        <v>30</v>
      </c>
      <c r="F118" s="32">
        <v>47.661666666666669</v>
      </c>
      <c r="G118" s="32">
        <v>-139.97166666666666</v>
      </c>
      <c r="H118" s="32">
        <v>47.668333333333337</v>
      </c>
      <c r="I118" s="32">
        <v>-139.87</v>
      </c>
      <c r="J118" s="60">
        <v>43518</v>
      </c>
      <c r="K118" s="49">
        <v>0.8256944444444444</v>
      </c>
      <c r="L118" s="46">
        <v>4100</v>
      </c>
      <c r="M118" s="19" t="s">
        <v>222</v>
      </c>
      <c r="N118" s="25" t="s">
        <v>77</v>
      </c>
      <c r="O118" s="64" t="s">
        <v>27</v>
      </c>
      <c r="P118" s="62" t="s">
        <v>71</v>
      </c>
      <c r="Q118" s="64" t="s">
        <v>106</v>
      </c>
      <c r="R118" s="7">
        <v>1</v>
      </c>
      <c r="S118" s="7" t="s">
        <v>77</v>
      </c>
      <c r="T118" s="7">
        <v>57</v>
      </c>
      <c r="U118" s="7" t="s">
        <v>59</v>
      </c>
      <c r="V118" s="7">
        <v>7</v>
      </c>
      <c r="W118" s="7" t="s">
        <v>59</v>
      </c>
      <c r="X118" s="7" t="s">
        <v>77</v>
      </c>
      <c r="Y118" s="59" t="s">
        <v>1514</v>
      </c>
    </row>
    <row r="119" spans="1:25" x14ac:dyDescent="0.55000000000000004">
      <c r="A119" t="s">
        <v>2019</v>
      </c>
      <c r="B119" s="57">
        <v>6</v>
      </c>
      <c r="C119" t="s">
        <v>74</v>
      </c>
      <c r="D119" s="19">
        <v>2</v>
      </c>
      <c r="E119" s="46">
        <v>250</v>
      </c>
      <c r="F119" s="32">
        <v>47.666166666666669</v>
      </c>
      <c r="G119" s="32">
        <v>-141.49850000000001</v>
      </c>
      <c r="H119" s="32" t="s">
        <v>77</v>
      </c>
      <c r="I119" s="32" t="s">
        <v>77</v>
      </c>
      <c r="J119" s="60">
        <v>43519</v>
      </c>
      <c r="K119" s="49">
        <v>0.25</v>
      </c>
      <c r="L119" s="46">
        <v>4200</v>
      </c>
      <c r="M119" s="19" t="s">
        <v>246</v>
      </c>
      <c r="N119" s="25" t="s">
        <v>77</v>
      </c>
      <c r="O119" s="64" t="s">
        <v>27</v>
      </c>
      <c r="P119" s="62" t="s">
        <v>79</v>
      </c>
      <c r="Q119" s="62" t="s">
        <v>78</v>
      </c>
      <c r="R119" s="7">
        <v>1</v>
      </c>
      <c r="S119" s="7">
        <v>0.25</v>
      </c>
      <c r="T119" s="7">
        <v>0.25</v>
      </c>
      <c r="U119" s="55" t="s">
        <v>78</v>
      </c>
      <c r="V119" s="7" t="s">
        <v>107</v>
      </c>
      <c r="W119" s="7" t="s">
        <v>29</v>
      </c>
      <c r="X119" s="7" t="s">
        <v>77</v>
      </c>
      <c r="Y119" s="59" t="s">
        <v>1514</v>
      </c>
    </row>
    <row r="120" spans="1:25" x14ac:dyDescent="0.55000000000000004">
      <c r="A120" t="s">
        <v>2019</v>
      </c>
      <c r="B120" s="57">
        <v>6</v>
      </c>
      <c r="C120" t="s">
        <v>74</v>
      </c>
      <c r="D120" s="19">
        <v>2</v>
      </c>
      <c r="E120" s="46">
        <v>250</v>
      </c>
      <c r="F120" s="32">
        <v>47.666166666666669</v>
      </c>
      <c r="G120" s="32">
        <v>-141.49850000000001</v>
      </c>
      <c r="H120" s="32" t="s">
        <v>77</v>
      </c>
      <c r="I120" s="32" t="s">
        <v>77</v>
      </c>
      <c r="J120" s="60">
        <v>43519</v>
      </c>
      <c r="K120" s="49">
        <v>0.25</v>
      </c>
      <c r="L120" s="46">
        <v>4200</v>
      </c>
      <c r="M120" s="19" t="s">
        <v>245</v>
      </c>
      <c r="N120" s="25" t="s">
        <v>77</v>
      </c>
      <c r="O120" s="64" t="s">
        <v>27</v>
      </c>
      <c r="P120" s="62" t="s">
        <v>79</v>
      </c>
      <c r="Q120" s="62" t="s">
        <v>78</v>
      </c>
      <c r="R120" s="7">
        <v>1</v>
      </c>
      <c r="S120" s="7">
        <v>0.5</v>
      </c>
      <c r="T120" s="7">
        <v>0.5</v>
      </c>
      <c r="U120" s="55" t="s">
        <v>78</v>
      </c>
      <c r="V120" s="7" t="s">
        <v>107</v>
      </c>
      <c r="W120" s="7" t="s">
        <v>29</v>
      </c>
      <c r="X120" s="7" t="s">
        <v>77</v>
      </c>
      <c r="Y120" s="59" t="s">
        <v>1514</v>
      </c>
    </row>
    <row r="121" spans="1:25" x14ac:dyDescent="0.55000000000000004">
      <c r="A121" t="s">
        <v>2019</v>
      </c>
      <c r="B121" s="57">
        <v>6</v>
      </c>
      <c r="C121" t="s">
        <v>74</v>
      </c>
      <c r="D121" s="19">
        <v>2</v>
      </c>
      <c r="E121" s="46">
        <v>250</v>
      </c>
      <c r="F121" s="32">
        <v>47.666166666666669</v>
      </c>
      <c r="G121" s="32">
        <v>-141.49850000000001</v>
      </c>
      <c r="H121" s="32" t="s">
        <v>77</v>
      </c>
      <c r="I121" s="32" t="s">
        <v>77</v>
      </c>
      <c r="J121" s="60">
        <v>43519</v>
      </c>
      <c r="K121" s="49">
        <v>0.25</v>
      </c>
      <c r="L121" s="46">
        <v>4200</v>
      </c>
      <c r="M121" s="19" t="s">
        <v>191</v>
      </c>
      <c r="N121" s="25" t="s">
        <v>77</v>
      </c>
      <c r="O121" s="64" t="s">
        <v>27</v>
      </c>
      <c r="P121" s="62" t="s">
        <v>79</v>
      </c>
      <c r="Q121" s="62" t="s">
        <v>78</v>
      </c>
      <c r="R121" s="7">
        <v>1</v>
      </c>
      <c r="S121" s="7">
        <v>1</v>
      </c>
      <c r="T121" s="7">
        <v>1</v>
      </c>
      <c r="U121" s="55" t="s">
        <v>78</v>
      </c>
      <c r="V121" s="7" t="s">
        <v>107</v>
      </c>
      <c r="W121" s="7" t="s">
        <v>29</v>
      </c>
      <c r="X121" s="7" t="s">
        <v>77</v>
      </c>
      <c r="Y121" s="59" t="s">
        <v>1514</v>
      </c>
    </row>
    <row r="122" spans="1:25" x14ac:dyDescent="0.55000000000000004">
      <c r="A122" t="s">
        <v>2019</v>
      </c>
      <c r="B122" s="57">
        <v>6</v>
      </c>
      <c r="C122" t="s">
        <v>74</v>
      </c>
      <c r="D122" s="19">
        <v>2</v>
      </c>
      <c r="E122" s="46">
        <v>250</v>
      </c>
      <c r="F122" s="32">
        <v>47.666166666666669</v>
      </c>
      <c r="G122" s="32">
        <v>-141.49850000000001</v>
      </c>
      <c r="H122" s="32" t="s">
        <v>77</v>
      </c>
      <c r="I122" s="32" t="s">
        <v>77</v>
      </c>
      <c r="J122" s="60">
        <v>43519</v>
      </c>
      <c r="K122" s="49">
        <v>0.25</v>
      </c>
      <c r="L122" s="46">
        <v>4200</v>
      </c>
      <c r="M122" s="19" t="s">
        <v>243</v>
      </c>
      <c r="N122" s="25" t="s">
        <v>77</v>
      </c>
      <c r="O122" s="64" t="s">
        <v>27</v>
      </c>
      <c r="P122" s="62" t="s">
        <v>79</v>
      </c>
      <c r="Q122" s="62" t="s">
        <v>78</v>
      </c>
      <c r="R122" s="7">
        <v>1</v>
      </c>
      <c r="S122" s="7">
        <v>2</v>
      </c>
      <c r="T122" s="7">
        <v>2</v>
      </c>
      <c r="U122" s="55" t="s">
        <v>78</v>
      </c>
      <c r="V122" s="7" t="s">
        <v>107</v>
      </c>
      <c r="W122" s="7" t="s">
        <v>29</v>
      </c>
      <c r="X122" s="7" t="s">
        <v>77</v>
      </c>
      <c r="Y122" s="59" t="s">
        <v>1514</v>
      </c>
    </row>
    <row r="123" spans="1:25" x14ac:dyDescent="0.55000000000000004">
      <c r="A123" t="s">
        <v>2019</v>
      </c>
      <c r="B123" s="57">
        <v>6</v>
      </c>
      <c r="C123" t="s">
        <v>74</v>
      </c>
      <c r="D123" s="19">
        <v>2</v>
      </c>
      <c r="E123" s="46">
        <v>250</v>
      </c>
      <c r="F123" s="32">
        <v>47.666166666666669</v>
      </c>
      <c r="G123" s="32">
        <v>-141.49850000000001</v>
      </c>
      <c r="H123" s="32" t="s">
        <v>77</v>
      </c>
      <c r="I123" s="32" t="s">
        <v>77</v>
      </c>
      <c r="J123" s="60">
        <v>43519</v>
      </c>
      <c r="K123" s="49">
        <v>0.25</v>
      </c>
      <c r="L123" s="46">
        <v>4200</v>
      </c>
      <c r="M123" s="19" t="s">
        <v>244</v>
      </c>
      <c r="N123" s="25" t="s">
        <v>77</v>
      </c>
      <c r="O123" s="64" t="s">
        <v>27</v>
      </c>
      <c r="P123" s="62" t="s">
        <v>79</v>
      </c>
      <c r="Q123" s="62" t="s">
        <v>78</v>
      </c>
      <c r="R123" s="7">
        <v>1</v>
      </c>
      <c r="S123" s="7">
        <v>4</v>
      </c>
      <c r="T123" s="7">
        <v>4</v>
      </c>
      <c r="U123" s="55" t="s">
        <v>78</v>
      </c>
      <c r="V123" s="7" t="s">
        <v>107</v>
      </c>
      <c r="W123" s="7" t="s">
        <v>29</v>
      </c>
      <c r="X123" s="7" t="s">
        <v>77</v>
      </c>
      <c r="Y123" s="59" t="s">
        <v>1514</v>
      </c>
    </row>
    <row r="124" spans="1:25" x14ac:dyDescent="0.55000000000000004">
      <c r="A124" t="s">
        <v>2019</v>
      </c>
      <c r="B124" s="57">
        <v>6</v>
      </c>
      <c r="C124" t="s">
        <v>53</v>
      </c>
      <c r="D124" s="19">
        <v>1</v>
      </c>
      <c r="E124" s="46">
        <v>30</v>
      </c>
      <c r="F124" s="32">
        <v>47.633333333333333</v>
      </c>
      <c r="G124" s="32">
        <v>-141.51666666666668</v>
      </c>
      <c r="H124" s="32">
        <v>47.578333333333333</v>
      </c>
      <c r="I124" s="32">
        <v>-141.565</v>
      </c>
      <c r="J124" s="60">
        <v>43519</v>
      </c>
      <c r="K124" s="49">
        <v>0.28819444444444448</v>
      </c>
      <c r="L124" s="46">
        <v>4200</v>
      </c>
      <c r="M124" s="19" t="s">
        <v>236</v>
      </c>
      <c r="N124" s="25" t="s">
        <v>77</v>
      </c>
      <c r="O124" s="64" t="s">
        <v>27</v>
      </c>
      <c r="P124" s="62" t="s">
        <v>68</v>
      </c>
      <c r="Q124" s="62" t="s">
        <v>101</v>
      </c>
      <c r="R124" s="7">
        <v>1</v>
      </c>
      <c r="S124" s="7" t="s">
        <v>77</v>
      </c>
      <c r="T124" s="7">
        <v>300</v>
      </c>
      <c r="U124" s="7" t="s">
        <v>57</v>
      </c>
      <c r="V124" s="7">
        <v>1643</v>
      </c>
      <c r="W124" s="7" t="s">
        <v>120</v>
      </c>
      <c r="X124" s="7" t="s">
        <v>77</v>
      </c>
      <c r="Y124" s="59" t="s">
        <v>1514</v>
      </c>
    </row>
    <row r="125" spans="1:25" x14ac:dyDescent="0.55000000000000004">
      <c r="A125" t="s">
        <v>2019</v>
      </c>
      <c r="B125" s="57">
        <v>6</v>
      </c>
      <c r="C125" t="s">
        <v>53</v>
      </c>
      <c r="D125" s="19">
        <v>1</v>
      </c>
      <c r="E125" s="46">
        <v>30</v>
      </c>
      <c r="F125" s="32">
        <v>47.633333333333333</v>
      </c>
      <c r="G125" s="32">
        <v>-141.51666666666668</v>
      </c>
      <c r="H125" s="32">
        <v>47.578333333333333</v>
      </c>
      <c r="I125" s="32">
        <v>-141.565</v>
      </c>
      <c r="J125" s="60">
        <v>43519</v>
      </c>
      <c r="K125" s="49">
        <v>0.28819444444444448</v>
      </c>
      <c r="L125" s="46">
        <v>4200</v>
      </c>
      <c r="M125" s="19" t="s">
        <v>242</v>
      </c>
      <c r="N125" s="25">
        <v>33</v>
      </c>
      <c r="O125" s="64" t="s">
        <v>27</v>
      </c>
      <c r="P125" s="62" t="s">
        <v>69</v>
      </c>
      <c r="Q125" s="64" t="s">
        <v>328</v>
      </c>
      <c r="R125" s="7">
        <v>1</v>
      </c>
      <c r="S125" s="7" t="s">
        <v>77</v>
      </c>
      <c r="T125" s="7">
        <v>274</v>
      </c>
      <c r="U125" s="7" t="s">
        <v>58</v>
      </c>
      <c r="V125" s="7">
        <v>215</v>
      </c>
      <c r="W125" s="7" t="s">
        <v>110</v>
      </c>
      <c r="X125" s="7" t="s">
        <v>77</v>
      </c>
      <c r="Y125" s="59" t="s">
        <v>1514</v>
      </c>
    </row>
    <row r="126" spans="1:25" x14ac:dyDescent="0.55000000000000004">
      <c r="A126" t="s">
        <v>2019</v>
      </c>
      <c r="B126" s="57">
        <v>6</v>
      </c>
      <c r="C126" t="s">
        <v>53</v>
      </c>
      <c r="D126" s="19">
        <v>1</v>
      </c>
      <c r="E126" s="46">
        <v>30</v>
      </c>
      <c r="F126" s="32">
        <v>47.633333333333333</v>
      </c>
      <c r="G126" s="32">
        <v>-141.51666666666668</v>
      </c>
      <c r="H126" s="32">
        <v>47.578333333333333</v>
      </c>
      <c r="I126" s="32">
        <v>-141.565</v>
      </c>
      <c r="J126" s="60">
        <v>43519</v>
      </c>
      <c r="K126" s="49">
        <v>0.28819444444444448</v>
      </c>
      <c r="L126" s="46">
        <v>4200</v>
      </c>
      <c r="M126" s="19" t="s">
        <v>240</v>
      </c>
      <c r="N126" s="25">
        <v>47</v>
      </c>
      <c r="O126" s="64" t="s">
        <v>27</v>
      </c>
      <c r="P126" s="62" t="s">
        <v>69</v>
      </c>
      <c r="Q126" s="64" t="s">
        <v>328</v>
      </c>
      <c r="R126" s="7">
        <v>1</v>
      </c>
      <c r="S126" s="7" t="s">
        <v>77</v>
      </c>
      <c r="T126" s="7">
        <v>271</v>
      </c>
      <c r="U126" s="7" t="s">
        <v>58</v>
      </c>
      <c r="V126" s="7">
        <v>199</v>
      </c>
      <c r="W126" s="7" t="s">
        <v>110</v>
      </c>
      <c r="X126" s="7" t="s">
        <v>77</v>
      </c>
      <c r="Y126" s="59" t="s">
        <v>1514</v>
      </c>
    </row>
    <row r="127" spans="1:25" x14ac:dyDescent="0.55000000000000004">
      <c r="A127" t="s">
        <v>2019</v>
      </c>
      <c r="B127" s="57">
        <v>6</v>
      </c>
      <c r="C127" t="s">
        <v>53</v>
      </c>
      <c r="D127" s="19">
        <v>1</v>
      </c>
      <c r="E127" s="46">
        <v>30</v>
      </c>
      <c r="F127" s="32">
        <v>47.633333333333333</v>
      </c>
      <c r="G127" s="32">
        <v>-141.51666666666668</v>
      </c>
      <c r="H127" s="32">
        <v>47.578333333333333</v>
      </c>
      <c r="I127" s="32">
        <v>-141.565</v>
      </c>
      <c r="J127" s="60">
        <v>43519</v>
      </c>
      <c r="K127" s="49">
        <v>0.28819444444444448</v>
      </c>
      <c r="L127" s="46">
        <v>4200</v>
      </c>
      <c r="M127" s="19" t="s">
        <v>241</v>
      </c>
      <c r="N127" s="25">
        <v>27</v>
      </c>
      <c r="O127" s="64" t="s">
        <v>27</v>
      </c>
      <c r="P127" s="62" t="s">
        <v>69</v>
      </c>
      <c r="Q127" s="64" t="s">
        <v>134</v>
      </c>
      <c r="R127" s="7">
        <v>1</v>
      </c>
      <c r="S127" s="7" t="s">
        <v>77</v>
      </c>
      <c r="T127" s="7">
        <v>350</v>
      </c>
      <c r="U127" s="7" t="s">
        <v>58</v>
      </c>
      <c r="V127" s="7">
        <v>410</v>
      </c>
      <c r="W127" s="7" t="s">
        <v>110</v>
      </c>
      <c r="X127" s="7" t="s">
        <v>77</v>
      </c>
      <c r="Y127" s="59" t="s">
        <v>1514</v>
      </c>
    </row>
    <row r="128" spans="1:25" x14ac:dyDescent="0.55000000000000004">
      <c r="A128" t="s">
        <v>2019</v>
      </c>
      <c r="B128" s="57">
        <v>6</v>
      </c>
      <c r="C128" t="s">
        <v>53</v>
      </c>
      <c r="D128" s="19">
        <v>1</v>
      </c>
      <c r="E128" s="46">
        <v>30</v>
      </c>
      <c r="F128" s="32">
        <v>47.633333333333333</v>
      </c>
      <c r="G128" s="32">
        <v>-141.51666666666668</v>
      </c>
      <c r="H128" s="32">
        <v>47.578333333333333</v>
      </c>
      <c r="I128" s="32">
        <v>-141.565</v>
      </c>
      <c r="J128" s="60">
        <v>43519</v>
      </c>
      <c r="K128" s="49">
        <v>0.28819444444444448</v>
      </c>
      <c r="L128" s="46">
        <v>4200</v>
      </c>
      <c r="M128" s="19" t="s">
        <v>235</v>
      </c>
      <c r="N128" s="25">
        <v>39</v>
      </c>
      <c r="O128" s="64" t="s">
        <v>27</v>
      </c>
      <c r="P128" s="62" t="s">
        <v>69</v>
      </c>
      <c r="Q128" s="64" t="s">
        <v>134</v>
      </c>
      <c r="R128" s="7">
        <v>1</v>
      </c>
      <c r="S128" s="7" t="s">
        <v>77</v>
      </c>
      <c r="T128" s="7">
        <v>350</v>
      </c>
      <c r="U128" s="7" t="s">
        <v>58</v>
      </c>
      <c r="V128" s="7">
        <v>388</v>
      </c>
      <c r="W128" s="7" t="s">
        <v>110</v>
      </c>
      <c r="X128" s="7" t="s">
        <v>77</v>
      </c>
      <c r="Y128" s="59" t="s">
        <v>1514</v>
      </c>
    </row>
    <row r="129" spans="1:27" x14ac:dyDescent="0.55000000000000004">
      <c r="A129" t="s">
        <v>2019</v>
      </c>
      <c r="B129" s="57">
        <v>6</v>
      </c>
      <c r="C129" t="s">
        <v>53</v>
      </c>
      <c r="D129" s="19">
        <v>1</v>
      </c>
      <c r="E129" s="46">
        <v>30</v>
      </c>
      <c r="F129" s="32">
        <v>47.633333333333333</v>
      </c>
      <c r="G129" s="32">
        <v>-141.51666666666668</v>
      </c>
      <c r="H129" s="32">
        <v>47.578333333333333</v>
      </c>
      <c r="I129" s="32">
        <v>-141.565</v>
      </c>
      <c r="J129" s="60">
        <v>43519</v>
      </c>
      <c r="K129" s="49">
        <v>0.28819444444444448</v>
      </c>
      <c r="L129" s="46">
        <v>4200</v>
      </c>
      <c r="M129" s="19" t="s">
        <v>234</v>
      </c>
      <c r="N129" s="25">
        <v>17</v>
      </c>
      <c r="O129" s="64" t="s">
        <v>27</v>
      </c>
      <c r="P129" s="62" t="s">
        <v>69</v>
      </c>
      <c r="Q129" s="64" t="s">
        <v>134</v>
      </c>
      <c r="R129" s="7">
        <v>1</v>
      </c>
      <c r="S129" s="7" t="s">
        <v>77</v>
      </c>
      <c r="T129" s="7">
        <v>341</v>
      </c>
      <c r="U129" s="7" t="s">
        <v>58</v>
      </c>
      <c r="V129" s="7">
        <v>352</v>
      </c>
      <c r="W129" s="7" t="s">
        <v>110</v>
      </c>
      <c r="X129" s="7" t="s">
        <v>77</v>
      </c>
      <c r="Y129" s="59" t="s">
        <v>1514</v>
      </c>
    </row>
    <row r="130" spans="1:27" x14ac:dyDescent="0.55000000000000004">
      <c r="A130" t="s">
        <v>2019</v>
      </c>
      <c r="B130" s="57">
        <v>6</v>
      </c>
      <c r="C130" t="s">
        <v>53</v>
      </c>
      <c r="D130" s="19">
        <v>1</v>
      </c>
      <c r="E130" s="46">
        <v>30</v>
      </c>
      <c r="F130" s="32">
        <v>47.633333333333333</v>
      </c>
      <c r="G130" s="32">
        <v>-141.51666666666668</v>
      </c>
      <c r="H130" s="32">
        <v>47.578333333333333</v>
      </c>
      <c r="I130" s="32">
        <v>-141.565</v>
      </c>
      <c r="J130" s="60">
        <v>43519</v>
      </c>
      <c r="K130" s="49">
        <v>0.28819444444444448</v>
      </c>
      <c r="L130" s="46">
        <v>4200</v>
      </c>
      <c r="M130" s="19" t="s">
        <v>239</v>
      </c>
      <c r="N130" s="25">
        <v>15</v>
      </c>
      <c r="O130" s="64" t="s">
        <v>27</v>
      </c>
      <c r="P130" s="62" t="s">
        <v>69</v>
      </c>
      <c r="Q130" s="64" t="s">
        <v>134</v>
      </c>
      <c r="R130" s="7">
        <v>1</v>
      </c>
      <c r="S130" s="7" t="s">
        <v>77</v>
      </c>
      <c r="T130" s="7">
        <v>313</v>
      </c>
      <c r="U130" s="7" t="s">
        <v>58</v>
      </c>
      <c r="V130" s="7">
        <v>280</v>
      </c>
      <c r="W130" s="7" t="s">
        <v>110</v>
      </c>
      <c r="X130" s="7" t="s">
        <v>77</v>
      </c>
      <c r="Y130" s="59" t="s">
        <v>1514</v>
      </c>
    </row>
    <row r="131" spans="1:27" x14ac:dyDescent="0.55000000000000004">
      <c r="A131" t="s">
        <v>2019</v>
      </c>
      <c r="B131" s="57">
        <v>6</v>
      </c>
      <c r="C131" t="s">
        <v>53</v>
      </c>
      <c r="D131" s="19">
        <v>1</v>
      </c>
      <c r="E131" s="46">
        <v>30</v>
      </c>
      <c r="F131" s="32">
        <v>47.633333333333333</v>
      </c>
      <c r="G131" s="32">
        <v>-141.51666666666668</v>
      </c>
      <c r="H131" s="32">
        <v>47.578333333333333</v>
      </c>
      <c r="I131" s="32">
        <v>-141.565</v>
      </c>
      <c r="J131" s="60">
        <v>43519</v>
      </c>
      <c r="K131" s="49">
        <v>0.28819444444444448</v>
      </c>
      <c r="L131" s="46">
        <v>4200</v>
      </c>
      <c r="M131" s="19" t="s">
        <v>238</v>
      </c>
      <c r="N131" s="25">
        <v>32</v>
      </c>
      <c r="O131" s="64" t="s">
        <v>27</v>
      </c>
      <c r="P131" s="62" t="s">
        <v>69</v>
      </c>
      <c r="Q131" s="64" t="s">
        <v>134</v>
      </c>
      <c r="R131" s="7">
        <v>1</v>
      </c>
      <c r="S131" s="7" t="s">
        <v>77</v>
      </c>
      <c r="T131" s="7">
        <v>311</v>
      </c>
      <c r="U131" s="7" t="s">
        <v>58</v>
      </c>
      <c r="V131" s="7">
        <v>290</v>
      </c>
      <c r="W131" s="7" t="s">
        <v>110</v>
      </c>
      <c r="X131" s="7" t="s">
        <v>77</v>
      </c>
      <c r="Y131" s="59" t="s">
        <v>1514</v>
      </c>
    </row>
    <row r="132" spans="1:27" x14ac:dyDescent="0.55000000000000004">
      <c r="A132" t="s">
        <v>2019</v>
      </c>
      <c r="B132" s="57">
        <v>6</v>
      </c>
      <c r="C132" t="s">
        <v>53</v>
      </c>
      <c r="D132" s="19">
        <v>1</v>
      </c>
      <c r="E132" s="46">
        <v>30</v>
      </c>
      <c r="F132" s="32">
        <v>47.633333333333333</v>
      </c>
      <c r="G132" s="32">
        <v>-141.51666666666668</v>
      </c>
      <c r="H132" s="32">
        <v>47.578333333333333</v>
      </c>
      <c r="I132" s="32">
        <v>-141.565</v>
      </c>
      <c r="J132" s="60">
        <v>43519</v>
      </c>
      <c r="K132" s="49">
        <v>0.28819444444444448</v>
      </c>
      <c r="L132" s="46">
        <v>4200</v>
      </c>
      <c r="M132" s="19" t="s">
        <v>237</v>
      </c>
      <c r="N132" s="25" t="s">
        <v>77</v>
      </c>
      <c r="O132" s="64" t="s">
        <v>27</v>
      </c>
      <c r="P132" s="62" t="s">
        <v>386</v>
      </c>
      <c r="Q132" s="62" t="s">
        <v>387</v>
      </c>
      <c r="R132" s="7">
        <v>1</v>
      </c>
      <c r="S132" s="7" t="s">
        <v>77</v>
      </c>
      <c r="T132" s="7">
        <v>110</v>
      </c>
      <c r="U132" s="7" t="s">
        <v>57</v>
      </c>
      <c r="V132" s="7" t="s">
        <v>130</v>
      </c>
      <c r="W132" s="7" t="s">
        <v>120</v>
      </c>
      <c r="X132" s="7" t="s">
        <v>77</v>
      </c>
      <c r="Y132" s="59" t="s">
        <v>1514</v>
      </c>
    </row>
    <row r="133" spans="1:27" x14ac:dyDescent="0.55000000000000004">
      <c r="A133" t="s">
        <v>2019</v>
      </c>
      <c r="B133" s="57">
        <v>7</v>
      </c>
      <c r="C133" t="s">
        <v>74</v>
      </c>
      <c r="D133" s="19">
        <v>2</v>
      </c>
      <c r="E133" s="46">
        <v>250</v>
      </c>
      <c r="F133" s="32">
        <v>47.666666666666664</v>
      </c>
      <c r="G133" s="32">
        <v>-143</v>
      </c>
      <c r="H133" s="32" t="s">
        <v>77</v>
      </c>
      <c r="I133" s="32" t="s">
        <v>77</v>
      </c>
      <c r="J133" s="60">
        <v>43519</v>
      </c>
      <c r="K133" s="49">
        <v>0.63888888888888895</v>
      </c>
      <c r="L133" s="46">
        <v>4200</v>
      </c>
      <c r="M133" s="19" t="s">
        <v>252</v>
      </c>
      <c r="N133" s="25" t="s">
        <v>77</v>
      </c>
      <c r="O133" s="64" t="s">
        <v>1997</v>
      </c>
      <c r="P133" s="62" t="s">
        <v>79</v>
      </c>
      <c r="Q133" s="62" t="s">
        <v>78</v>
      </c>
      <c r="R133" s="7">
        <v>1</v>
      </c>
      <c r="S133" s="7">
        <v>0.25</v>
      </c>
      <c r="T133" s="7">
        <v>0.25</v>
      </c>
      <c r="U133" s="55" t="s">
        <v>78</v>
      </c>
      <c r="V133" s="7" t="s">
        <v>107</v>
      </c>
      <c r="W133" s="7" t="s">
        <v>29</v>
      </c>
      <c r="X133" s="7" t="s">
        <v>77</v>
      </c>
      <c r="Y133" s="59" t="s">
        <v>1514</v>
      </c>
    </row>
    <row r="134" spans="1:27" x14ac:dyDescent="0.55000000000000004">
      <c r="A134" t="s">
        <v>2019</v>
      </c>
      <c r="B134" s="57">
        <v>7</v>
      </c>
      <c r="C134" t="s">
        <v>74</v>
      </c>
      <c r="D134" s="19">
        <v>2</v>
      </c>
      <c r="E134" s="46">
        <v>250</v>
      </c>
      <c r="F134" s="32">
        <v>47.666666666666664</v>
      </c>
      <c r="G134" s="32">
        <v>-143</v>
      </c>
      <c r="H134" s="32" t="s">
        <v>77</v>
      </c>
      <c r="I134" s="32" t="s">
        <v>77</v>
      </c>
      <c r="J134" s="60">
        <v>43519</v>
      </c>
      <c r="K134" s="49">
        <v>0.63888888888888895</v>
      </c>
      <c r="L134" s="46">
        <v>4200</v>
      </c>
      <c r="M134" s="19" t="s">
        <v>251</v>
      </c>
      <c r="N134" s="25" t="s">
        <v>77</v>
      </c>
      <c r="O134" s="64" t="s">
        <v>1997</v>
      </c>
      <c r="P134" s="62" t="s">
        <v>79</v>
      </c>
      <c r="Q134" s="62" t="s">
        <v>78</v>
      </c>
      <c r="R134" s="7">
        <v>1</v>
      </c>
      <c r="S134" s="7">
        <v>0.5</v>
      </c>
      <c r="T134" s="7">
        <v>0.5</v>
      </c>
      <c r="U134" s="55" t="s">
        <v>78</v>
      </c>
      <c r="V134" s="7" t="s">
        <v>107</v>
      </c>
      <c r="W134" s="7" t="s">
        <v>29</v>
      </c>
      <c r="X134" s="7" t="s">
        <v>77</v>
      </c>
      <c r="Y134" s="59" t="s">
        <v>1514</v>
      </c>
    </row>
    <row r="135" spans="1:27" x14ac:dyDescent="0.55000000000000004">
      <c r="A135" t="s">
        <v>2019</v>
      </c>
      <c r="B135" s="57">
        <v>7</v>
      </c>
      <c r="C135" t="s">
        <v>74</v>
      </c>
      <c r="D135" s="19">
        <v>2</v>
      </c>
      <c r="E135" s="46">
        <v>250</v>
      </c>
      <c r="F135" s="32">
        <v>47.666666666666664</v>
      </c>
      <c r="G135" s="32">
        <v>-143</v>
      </c>
      <c r="H135" s="32" t="s">
        <v>77</v>
      </c>
      <c r="I135" s="32" t="s">
        <v>77</v>
      </c>
      <c r="J135" s="60">
        <v>43519</v>
      </c>
      <c r="K135" s="49">
        <v>0.63888888888888895</v>
      </c>
      <c r="L135" s="46">
        <v>4200</v>
      </c>
      <c r="M135" s="19" t="s">
        <v>250</v>
      </c>
      <c r="N135" s="25" t="s">
        <v>77</v>
      </c>
      <c r="O135" s="64" t="s">
        <v>1997</v>
      </c>
      <c r="P135" s="62" t="s">
        <v>79</v>
      </c>
      <c r="Q135" s="62" t="s">
        <v>78</v>
      </c>
      <c r="R135" s="7">
        <v>1</v>
      </c>
      <c r="S135" s="7">
        <v>1</v>
      </c>
      <c r="T135" s="7">
        <v>1</v>
      </c>
      <c r="U135" s="55" t="s">
        <v>78</v>
      </c>
      <c r="V135" s="7" t="s">
        <v>107</v>
      </c>
      <c r="W135" s="7" t="s">
        <v>29</v>
      </c>
      <c r="X135" s="7" t="s">
        <v>77</v>
      </c>
      <c r="Y135" s="59" t="s">
        <v>1514</v>
      </c>
    </row>
    <row r="136" spans="1:27" x14ac:dyDescent="0.55000000000000004">
      <c r="A136" t="s">
        <v>2019</v>
      </c>
      <c r="B136" s="57">
        <v>7</v>
      </c>
      <c r="C136" t="s">
        <v>74</v>
      </c>
      <c r="D136" s="19">
        <v>2</v>
      </c>
      <c r="E136" s="46">
        <v>250</v>
      </c>
      <c r="F136" s="32">
        <v>47.666666666666664</v>
      </c>
      <c r="G136" s="32">
        <v>-143</v>
      </c>
      <c r="H136" s="32" t="s">
        <v>77</v>
      </c>
      <c r="I136" s="32" t="s">
        <v>77</v>
      </c>
      <c r="J136" s="60">
        <v>43519</v>
      </c>
      <c r="K136" s="49">
        <v>0.63888888888888895</v>
      </c>
      <c r="L136" s="46">
        <v>4200</v>
      </c>
      <c r="M136" s="19" t="s">
        <v>249</v>
      </c>
      <c r="N136" s="25" t="s">
        <v>77</v>
      </c>
      <c r="O136" s="64" t="s">
        <v>1997</v>
      </c>
      <c r="P136" s="62" t="s">
        <v>79</v>
      </c>
      <c r="Q136" s="62" t="s">
        <v>78</v>
      </c>
      <c r="R136" s="7">
        <v>1</v>
      </c>
      <c r="S136" s="7">
        <v>2</v>
      </c>
      <c r="T136" s="7">
        <v>2</v>
      </c>
      <c r="U136" s="55" t="s">
        <v>78</v>
      </c>
      <c r="V136" s="7" t="s">
        <v>107</v>
      </c>
      <c r="W136" s="7" t="s">
        <v>29</v>
      </c>
      <c r="X136" s="7" t="s">
        <v>77</v>
      </c>
      <c r="Y136" s="59" t="s">
        <v>1514</v>
      </c>
      <c r="AA136" s="62" t="s">
        <v>253</v>
      </c>
    </row>
    <row r="137" spans="1:27" x14ac:dyDescent="0.55000000000000004">
      <c r="A137" t="s">
        <v>2019</v>
      </c>
      <c r="B137" s="57">
        <v>7</v>
      </c>
      <c r="C137" t="s">
        <v>53</v>
      </c>
      <c r="D137" s="19">
        <v>1</v>
      </c>
      <c r="E137" s="46">
        <v>30</v>
      </c>
      <c r="F137" s="32">
        <v>47.651666666666664</v>
      </c>
      <c r="G137" s="32">
        <v>-143.04499999999999</v>
      </c>
      <c r="H137" s="32">
        <v>47.626666666666665</v>
      </c>
      <c r="I137" s="32">
        <v>-143.15</v>
      </c>
      <c r="J137" s="60">
        <v>43519</v>
      </c>
      <c r="K137" s="49">
        <v>0.67222222222222217</v>
      </c>
      <c r="L137" s="46">
        <v>4200</v>
      </c>
      <c r="M137" s="19" t="s">
        <v>276</v>
      </c>
      <c r="N137" s="25" t="s">
        <v>77</v>
      </c>
      <c r="O137" s="64" t="s">
        <v>1997</v>
      </c>
      <c r="P137" s="62" t="s">
        <v>69</v>
      </c>
      <c r="Q137" s="72" t="s">
        <v>280</v>
      </c>
      <c r="R137" s="7">
        <v>1</v>
      </c>
      <c r="S137" s="7" t="s">
        <v>77</v>
      </c>
      <c r="T137" s="7">
        <v>300</v>
      </c>
      <c r="U137" s="7" t="s">
        <v>56</v>
      </c>
      <c r="V137" s="7">
        <v>61</v>
      </c>
      <c r="W137" s="7" t="s">
        <v>29</v>
      </c>
      <c r="X137" s="7" t="s">
        <v>77</v>
      </c>
      <c r="Y137" s="59" t="s">
        <v>1514</v>
      </c>
      <c r="AA137" s="62" t="s">
        <v>333</v>
      </c>
    </row>
    <row r="138" spans="1:27" x14ac:dyDescent="0.55000000000000004">
      <c r="A138" t="s">
        <v>2019</v>
      </c>
      <c r="B138" s="57">
        <v>7</v>
      </c>
      <c r="C138" t="s">
        <v>53</v>
      </c>
      <c r="D138" s="19">
        <v>1</v>
      </c>
      <c r="E138" s="46">
        <v>30</v>
      </c>
      <c r="F138" s="32">
        <v>47.651666666666664</v>
      </c>
      <c r="G138" s="32">
        <v>-143.04499999999999</v>
      </c>
      <c r="H138" s="32">
        <v>47.626666666666665</v>
      </c>
      <c r="I138" s="32">
        <v>-143.15</v>
      </c>
      <c r="J138" s="60">
        <v>43519</v>
      </c>
      <c r="K138" s="49">
        <v>0.67222222222222217</v>
      </c>
      <c r="L138" s="46">
        <v>4200</v>
      </c>
      <c r="M138" s="19" t="s">
        <v>273</v>
      </c>
      <c r="N138" s="25" t="s">
        <v>77</v>
      </c>
      <c r="O138" s="64" t="s">
        <v>1997</v>
      </c>
      <c r="P138" s="62" t="s">
        <v>277</v>
      </c>
      <c r="Q138" s="64" t="s">
        <v>373</v>
      </c>
      <c r="R138" s="7">
        <v>43</v>
      </c>
      <c r="S138" s="7" t="s">
        <v>77</v>
      </c>
      <c r="T138" s="7" t="s">
        <v>278</v>
      </c>
      <c r="U138" s="7" t="s">
        <v>56</v>
      </c>
      <c r="V138" s="7" t="s">
        <v>130</v>
      </c>
      <c r="W138" s="7" t="s">
        <v>29</v>
      </c>
      <c r="X138" s="7" t="s">
        <v>77</v>
      </c>
      <c r="Y138" s="59" t="s">
        <v>1514</v>
      </c>
      <c r="AA138" s="62" t="s">
        <v>279</v>
      </c>
    </row>
    <row r="139" spans="1:27" x14ac:dyDescent="0.55000000000000004">
      <c r="A139" t="s">
        <v>2019</v>
      </c>
      <c r="B139" s="57">
        <v>7</v>
      </c>
      <c r="C139" t="s">
        <v>53</v>
      </c>
      <c r="D139" s="19">
        <v>1</v>
      </c>
      <c r="E139" s="46">
        <v>30</v>
      </c>
      <c r="F139" s="32">
        <v>47.651666666666664</v>
      </c>
      <c r="G139" s="32">
        <v>-143.04499999999999</v>
      </c>
      <c r="H139" s="32">
        <v>47.626666666666665</v>
      </c>
      <c r="I139" s="32">
        <v>-143.15</v>
      </c>
      <c r="J139" s="60">
        <v>43519</v>
      </c>
      <c r="K139" s="49">
        <v>0.67222222222222217</v>
      </c>
      <c r="L139" s="46">
        <v>4200</v>
      </c>
      <c r="M139" s="19" t="s">
        <v>275</v>
      </c>
      <c r="N139" s="25" t="s">
        <v>77</v>
      </c>
      <c r="O139" s="64" t="s">
        <v>1997</v>
      </c>
      <c r="P139" s="62" t="s">
        <v>68</v>
      </c>
      <c r="Q139" s="62" t="s">
        <v>101</v>
      </c>
      <c r="R139" s="7">
        <v>1</v>
      </c>
      <c r="S139" s="7" t="s">
        <v>77</v>
      </c>
      <c r="T139" s="7">
        <v>420</v>
      </c>
      <c r="U139" s="7" t="s">
        <v>57</v>
      </c>
      <c r="V139" s="7" t="s">
        <v>107</v>
      </c>
      <c r="W139" s="7" t="s">
        <v>29</v>
      </c>
      <c r="X139" s="7" t="s">
        <v>77</v>
      </c>
      <c r="Y139" s="59" t="s">
        <v>1514</v>
      </c>
    </row>
    <row r="140" spans="1:27" x14ac:dyDescent="0.55000000000000004">
      <c r="A140" t="s">
        <v>2019</v>
      </c>
      <c r="B140" s="57">
        <v>7</v>
      </c>
      <c r="C140" t="s">
        <v>53</v>
      </c>
      <c r="D140" s="19">
        <v>1</v>
      </c>
      <c r="E140" s="46">
        <v>30</v>
      </c>
      <c r="F140" s="32">
        <v>47.651666666666664</v>
      </c>
      <c r="G140" s="32">
        <v>-143.04499999999999</v>
      </c>
      <c r="H140" s="32">
        <v>47.626666666666665</v>
      </c>
      <c r="I140" s="32">
        <v>-143.15</v>
      </c>
      <c r="J140" s="60">
        <v>43519</v>
      </c>
      <c r="K140" s="49">
        <v>0.67222222222222217</v>
      </c>
      <c r="L140" s="46">
        <v>4200</v>
      </c>
      <c r="M140" s="19" t="s">
        <v>274</v>
      </c>
      <c r="N140" s="25" t="s">
        <v>77</v>
      </c>
      <c r="O140" s="64" t="s">
        <v>1997</v>
      </c>
      <c r="P140" s="62" t="s">
        <v>68</v>
      </c>
      <c r="Q140" s="62" t="s">
        <v>388</v>
      </c>
      <c r="R140" s="7">
        <v>1</v>
      </c>
      <c r="S140" s="7" t="s">
        <v>77</v>
      </c>
      <c r="T140" s="7">
        <v>230</v>
      </c>
      <c r="U140" s="7" t="s">
        <v>57</v>
      </c>
      <c r="V140" s="7" t="s">
        <v>130</v>
      </c>
      <c r="W140" s="7" t="s">
        <v>29</v>
      </c>
      <c r="X140" s="7" t="s">
        <v>77</v>
      </c>
      <c r="Y140" s="59" t="s">
        <v>1514</v>
      </c>
    </row>
    <row r="141" spans="1:27" x14ac:dyDescent="0.55000000000000004">
      <c r="A141" t="s">
        <v>2019</v>
      </c>
      <c r="B141" s="57">
        <v>8</v>
      </c>
      <c r="C141" t="s">
        <v>74</v>
      </c>
      <c r="D141" s="19">
        <v>2</v>
      </c>
      <c r="E141" s="46">
        <v>250</v>
      </c>
      <c r="F141" s="32">
        <v>47.670166666666667</v>
      </c>
      <c r="G141" s="32">
        <v>-144.49549999999999</v>
      </c>
      <c r="H141" s="32" t="s">
        <v>77</v>
      </c>
      <c r="I141" s="32" t="s">
        <v>77</v>
      </c>
      <c r="J141" s="60">
        <v>43519</v>
      </c>
      <c r="K141" s="49">
        <v>0.98958333333333337</v>
      </c>
      <c r="L141" s="46">
        <v>4500</v>
      </c>
      <c r="M141" s="19" t="s">
        <v>260</v>
      </c>
      <c r="N141" s="25" t="s">
        <v>77</v>
      </c>
      <c r="O141" s="64" t="s">
        <v>1997</v>
      </c>
      <c r="P141" s="62" t="s">
        <v>79</v>
      </c>
      <c r="Q141" s="62" t="s">
        <v>78</v>
      </c>
      <c r="R141" s="7">
        <v>1</v>
      </c>
      <c r="S141" s="7">
        <v>0.25</v>
      </c>
      <c r="T141" s="7">
        <v>0.25</v>
      </c>
      <c r="U141" s="55" t="s">
        <v>78</v>
      </c>
      <c r="V141" s="7" t="s">
        <v>107</v>
      </c>
      <c r="W141" s="7" t="s">
        <v>29</v>
      </c>
      <c r="X141" s="7" t="s">
        <v>77</v>
      </c>
      <c r="Y141" s="59" t="s">
        <v>1514</v>
      </c>
    </row>
    <row r="142" spans="1:27" x14ac:dyDescent="0.55000000000000004">
      <c r="A142" t="s">
        <v>2019</v>
      </c>
      <c r="B142" s="57">
        <v>8</v>
      </c>
      <c r="C142" t="s">
        <v>74</v>
      </c>
      <c r="D142" s="19">
        <v>2</v>
      </c>
      <c r="E142" s="46">
        <v>250</v>
      </c>
      <c r="F142" s="32">
        <v>47.670166666666667</v>
      </c>
      <c r="G142" s="32">
        <v>-144.49549999999999</v>
      </c>
      <c r="H142" s="32" t="s">
        <v>77</v>
      </c>
      <c r="I142" s="32" t="s">
        <v>77</v>
      </c>
      <c r="J142" s="60">
        <v>43519</v>
      </c>
      <c r="K142" s="49">
        <v>0.98958333333333337</v>
      </c>
      <c r="L142" s="46">
        <v>4500</v>
      </c>
      <c r="M142" s="19" t="s">
        <v>259</v>
      </c>
      <c r="N142" s="25" t="s">
        <v>77</v>
      </c>
      <c r="O142" s="64" t="s">
        <v>1997</v>
      </c>
      <c r="P142" s="62" t="s">
        <v>79</v>
      </c>
      <c r="Q142" s="62" t="s">
        <v>78</v>
      </c>
      <c r="R142" s="7">
        <v>1</v>
      </c>
      <c r="S142" s="7">
        <v>0.5</v>
      </c>
      <c r="T142" s="7">
        <v>0.5</v>
      </c>
      <c r="U142" s="55" t="s">
        <v>78</v>
      </c>
      <c r="V142" s="7" t="s">
        <v>107</v>
      </c>
      <c r="W142" s="7" t="s">
        <v>29</v>
      </c>
      <c r="X142" s="7" t="s">
        <v>77</v>
      </c>
      <c r="Y142" s="59" t="s">
        <v>1514</v>
      </c>
    </row>
    <row r="143" spans="1:27" x14ac:dyDescent="0.55000000000000004">
      <c r="A143" t="s">
        <v>2019</v>
      </c>
      <c r="B143" s="57">
        <v>8</v>
      </c>
      <c r="C143" t="s">
        <v>74</v>
      </c>
      <c r="D143" s="19">
        <v>2</v>
      </c>
      <c r="E143" s="46">
        <v>250</v>
      </c>
      <c r="F143" s="32">
        <v>47.670166666666667</v>
      </c>
      <c r="G143" s="32">
        <v>-144.49549999999999</v>
      </c>
      <c r="H143" s="32" t="s">
        <v>77</v>
      </c>
      <c r="I143" s="32" t="s">
        <v>77</v>
      </c>
      <c r="J143" s="60">
        <v>43519</v>
      </c>
      <c r="K143" s="49">
        <v>0.98958333333333337</v>
      </c>
      <c r="L143" s="46">
        <v>4500</v>
      </c>
      <c r="M143" s="19" t="s">
        <v>258</v>
      </c>
      <c r="N143" s="25" t="s">
        <v>77</v>
      </c>
      <c r="O143" s="64" t="s">
        <v>1997</v>
      </c>
      <c r="P143" s="62" t="s">
        <v>79</v>
      </c>
      <c r="Q143" s="62" t="s">
        <v>78</v>
      </c>
      <c r="R143" s="7">
        <v>1</v>
      </c>
      <c r="S143" s="7">
        <v>1</v>
      </c>
      <c r="T143" s="7">
        <v>1</v>
      </c>
      <c r="U143" s="55" t="s">
        <v>78</v>
      </c>
      <c r="V143" s="7" t="s">
        <v>107</v>
      </c>
      <c r="W143" s="7" t="s">
        <v>29</v>
      </c>
      <c r="X143" s="7" t="s">
        <v>77</v>
      </c>
      <c r="Y143" s="59" t="s">
        <v>1514</v>
      </c>
    </row>
    <row r="144" spans="1:27" x14ac:dyDescent="0.55000000000000004">
      <c r="A144" t="s">
        <v>2019</v>
      </c>
      <c r="B144" s="57">
        <v>8</v>
      </c>
      <c r="C144" t="s">
        <v>74</v>
      </c>
      <c r="D144" s="19">
        <v>2</v>
      </c>
      <c r="E144" s="46">
        <v>250</v>
      </c>
      <c r="F144" s="32">
        <v>47.670166666666667</v>
      </c>
      <c r="G144" s="32">
        <v>-144.49549999999999</v>
      </c>
      <c r="H144" s="32" t="s">
        <v>77</v>
      </c>
      <c r="I144" s="32" t="s">
        <v>77</v>
      </c>
      <c r="J144" s="60">
        <v>43519</v>
      </c>
      <c r="K144" s="49">
        <v>0.98958333333333337</v>
      </c>
      <c r="L144" s="46">
        <v>4500</v>
      </c>
      <c r="M144" s="19" t="s">
        <v>257</v>
      </c>
      <c r="N144" s="25" t="s">
        <v>77</v>
      </c>
      <c r="O144" s="64" t="s">
        <v>1997</v>
      </c>
      <c r="P144" s="62" t="s">
        <v>79</v>
      </c>
      <c r="Q144" s="62" t="s">
        <v>78</v>
      </c>
      <c r="R144" s="7">
        <v>1</v>
      </c>
      <c r="S144" s="7">
        <v>2</v>
      </c>
      <c r="T144" s="7">
        <v>2</v>
      </c>
      <c r="U144" s="55" t="s">
        <v>78</v>
      </c>
      <c r="V144" s="7" t="s">
        <v>107</v>
      </c>
      <c r="W144" s="7" t="s">
        <v>29</v>
      </c>
      <c r="X144" s="7" t="s">
        <v>77</v>
      </c>
      <c r="Y144" s="59" t="s">
        <v>1514</v>
      </c>
      <c r="AA144" s="62" t="s">
        <v>262</v>
      </c>
    </row>
    <row r="145" spans="1:27" x14ac:dyDescent="0.55000000000000004">
      <c r="A145" t="s">
        <v>2019</v>
      </c>
      <c r="B145" s="57">
        <v>8</v>
      </c>
      <c r="C145" t="s">
        <v>74</v>
      </c>
      <c r="D145" s="19">
        <v>2</v>
      </c>
      <c r="E145" s="46">
        <v>250</v>
      </c>
      <c r="F145" s="32">
        <v>47.670166666666667</v>
      </c>
      <c r="G145" s="32">
        <v>-144.49549999999999</v>
      </c>
      <c r="H145" s="32" t="s">
        <v>77</v>
      </c>
      <c r="I145" s="32" t="s">
        <v>77</v>
      </c>
      <c r="J145" s="60">
        <v>43519</v>
      </c>
      <c r="K145" s="49">
        <v>0.98958333333333337</v>
      </c>
      <c r="L145" s="46">
        <v>4500</v>
      </c>
      <c r="M145" s="19" t="s">
        <v>256</v>
      </c>
      <c r="N145" s="25" t="s">
        <v>77</v>
      </c>
      <c r="O145" s="64" t="s">
        <v>1997</v>
      </c>
      <c r="P145" s="62" t="s">
        <v>79</v>
      </c>
      <c r="Q145" s="62" t="s">
        <v>78</v>
      </c>
      <c r="R145" s="7">
        <v>1</v>
      </c>
      <c r="S145" s="7">
        <v>4</v>
      </c>
      <c r="T145" s="7">
        <v>4</v>
      </c>
      <c r="U145" s="55" t="s">
        <v>78</v>
      </c>
      <c r="V145" s="7" t="s">
        <v>107</v>
      </c>
      <c r="W145" s="7" t="s">
        <v>29</v>
      </c>
      <c r="X145" s="7" t="s">
        <v>77</v>
      </c>
      <c r="Y145" s="59" t="s">
        <v>1514</v>
      </c>
      <c r="AA145" s="62" t="s">
        <v>261</v>
      </c>
    </row>
    <row r="146" spans="1:27" x14ac:dyDescent="0.55000000000000004">
      <c r="A146" t="s">
        <v>2019</v>
      </c>
      <c r="B146" s="57">
        <v>8</v>
      </c>
      <c r="C146" t="s">
        <v>53</v>
      </c>
      <c r="D146" s="19">
        <v>1</v>
      </c>
      <c r="E146" s="46">
        <v>30</v>
      </c>
      <c r="F146" s="32">
        <v>47.677833333333332</v>
      </c>
      <c r="G146" s="32">
        <v>-144.54366666666667</v>
      </c>
      <c r="H146" s="32">
        <v>47.678166666666669</v>
      </c>
      <c r="I146" s="32">
        <v>-144.64449999999999</v>
      </c>
      <c r="J146" s="60">
        <v>43520</v>
      </c>
      <c r="K146" s="49">
        <v>2.6388888888888889E-2</v>
      </c>
      <c r="L146" s="46">
        <v>4500</v>
      </c>
      <c r="M146" s="19" t="s">
        <v>311</v>
      </c>
      <c r="N146" s="25" t="s">
        <v>77</v>
      </c>
      <c r="O146" s="64" t="s">
        <v>1997</v>
      </c>
      <c r="P146" s="62" t="s">
        <v>69</v>
      </c>
      <c r="Q146" s="62" t="s">
        <v>1714</v>
      </c>
      <c r="R146" s="7">
        <v>1</v>
      </c>
      <c r="S146" s="7" t="s">
        <v>77</v>
      </c>
      <c r="T146" s="7">
        <v>84</v>
      </c>
      <c r="U146" s="7" t="s">
        <v>56</v>
      </c>
      <c r="V146" s="7">
        <v>4</v>
      </c>
      <c r="W146" s="7" t="s">
        <v>29</v>
      </c>
      <c r="X146" s="7" t="s">
        <v>77</v>
      </c>
      <c r="Y146" s="59" t="s">
        <v>1514</v>
      </c>
    </row>
    <row r="147" spans="1:27" x14ac:dyDescent="0.55000000000000004">
      <c r="A147" t="s">
        <v>2019</v>
      </c>
      <c r="B147" s="57">
        <v>8</v>
      </c>
      <c r="C147" t="s">
        <v>53</v>
      </c>
      <c r="D147" s="19">
        <v>1</v>
      </c>
      <c r="E147" s="46">
        <v>30</v>
      </c>
      <c r="F147" s="32">
        <v>47.677833333333332</v>
      </c>
      <c r="G147" s="32">
        <v>-144.54366666666667</v>
      </c>
      <c r="H147" s="32">
        <v>47.678166666666669</v>
      </c>
      <c r="I147" s="32">
        <v>-144.64449999999999</v>
      </c>
      <c r="J147" s="60">
        <v>43520</v>
      </c>
      <c r="K147" s="49">
        <v>2.6388888888888889E-2</v>
      </c>
      <c r="L147" s="46">
        <v>4500</v>
      </c>
      <c r="M147" s="19" t="s">
        <v>312</v>
      </c>
      <c r="N147" s="25" t="s">
        <v>77</v>
      </c>
      <c r="O147" s="64" t="s">
        <v>1997</v>
      </c>
      <c r="P147" s="62" t="s">
        <v>69</v>
      </c>
      <c r="Q147" s="62" t="s">
        <v>1714</v>
      </c>
      <c r="R147" s="7">
        <v>1</v>
      </c>
      <c r="S147" s="7" t="s">
        <v>77</v>
      </c>
      <c r="T147" s="7">
        <v>82</v>
      </c>
      <c r="U147" s="7" t="s">
        <v>56</v>
      </c>
      <c r="V147" s="7">
        <v>4</v>
      </c>
      <c r="W147" s="7" t="s">
        <v>29</v>
      </c>
      <c r="X147" s="7" t="s">
        <v>77</v>
      </c>
      <c r="Y147" s="59" t="s">
        <v>1514</v>
      </c>
    </row>
    <row r="148" spans="1:27" x14ac:dyDescent="0.55000000000000004">
      <c r="A148" t="s">
        <v>2019</v>
      </c>
      <c r="B148" s="57">
        <v>8</v>
      </c>
      <c r="C148" t="s">
        <v>53</v>
      </c>
      <c r="D148" s="19">
        <v>1</v>
      </c>
      <c r="E148" s="46">
        <v>30</v>
      </c>
      <c r="F148" s="32">
        <v>47.677833333333332</v>
      </c>
      <c r="G148" s="32">
        <v>-144.54366666666667</v>
      </c>
      <c r="H148" s="32">
        <v>47.678166666666669</v>
      </c>
      <c r="I148" s="32">
        <v>-144.64449999999999</v>
      </c>
      <c r="J148" s="60">
        <v>43520</v>
      </c>
      <c r="K148" s="49">
        <v>2.6388888888888889E-2</v>
      </c>
      <c r="L148" s="46">
        <v>4500</v>
      </c>
      <c r="M148" s="19" t="s">
        <v>306</v>
      </c>
      <c r="N148" s="25" t="s">
        <v>77</v>
      </c>
      <c r="O148" s="64" t="s">
        <v>1997</v>
      </c>
      <c r="P148" s="62" t="s">
        <v>69</v>
      </c>
      <c r="Q148" s="62" t="s">
        <v>1714</v>
      </c>
      <c r="R148" s="7">
        <v>1</v>
      </c>
      <c r="S148" s="7" t="s">
        <v>77</v>
      </c>
      <c r="T148" s="7">
        <v>80</v>
      </c>
      <c r="U148" s="7" t="s">
        <v>56</v>
      </c>
      <c r="V148" s="7">
        <v>5</v>
      </c>
      <c r="W148" s="7" t="s">
        <v>29</v>
      </c>
      <c r="X148" s="7" t="s">
        <v>77</v>
      </c>
      <c r="Y148" s="59" t="s">
        <v>1514</v>
      </c>
    </row>
    <row r="149" spans="1:27" x14ac:dyDescent="0.55000000000000004">
      <c r="A149" t="s">
        <v>2019</v>
      </c>
      <c r="B149" s="57">
        <v>8</v>
      </c>
      <c r="C149" t="s">
        <v>53</v>
      </c>
      <c r="D149" s="19">
        <v>1</v>
      </c>
      <c r="E149" s="46">
        <v>30</v>
      </c>
      <c r="F149" s="32">
        <v>47.677833333333332</v>
      </c>
      <c r="G149" s="32">
        <v>-144.54366666666667</v>
      </c>
      <c r="H149" s="32">
        <v>47.678166666666669</v>
      </c>
      <c r="I149" s="32">
        <v>-144.64449999999999</v>
      </c>
      <c r="J149" s="60">
        <v>43520</v>
      </c>
      <c r="K149" s="49">
        <v>2.6388888888888889E-2</v>
      </c>
      <c r="L149" s="46">
        <v>4500</v>
      </c>
      <c r="M149" s="19" t="s">
        <v>310</v>
      </c>
      <c r="N149" s="25" t="s">
        <v>77</v>
      </c>
      <c r="O149" s="64" t="s">
        <v>1997</v>
      </c>
      <c r="P149" s="62" t="s">
        <v>69</v>
      </c>
      <c r="Q149" s="62" t="s">
        <v>1714</v>
      </c>
      <c r="R149" s="7">
        <v>1</v>
      </c>
      <c r="S149" s="7" t="s">
        <v>77</v>
      </c>
      <c r="T149" s="7">
        <v>72</v>
      </c>
      <c r="U149" s="7" t="s">
        <v>56</v>
      </c>
      <c r="V149" s="7">
        <v>3</v>
      </c>
      <c r="W149" s="7" t="s">
        <v>29</v>
      </c>
      <c r="X149" s="7" t="s">
        <v>77</v>
      </c>
      <c r="Y149" s="59" t="s">
        <v>1514</v>
      </c>
    </row>
    <row r="150" spans="1:27" x14ac:dyDescent="0.55000000000000004">
      <c r="A150" t="s">
        <v>2019</v>
      </c>
      <c r="B150" s="57">
        <v>8</v>
      </c>
      <c r="C150" t="s">
        <v>53</v>
      </c>
      <c r="D150" s="19">
        <v>1</v>
      </c>
      <c r="E150" s="46">
        <v>30</v>
      </c>
      <c r="F150" s="32">
        <v>47.677833333333332</v>
      </c>
      <c r="G150" s="32">
        <v>-144.54366666666667</v>
      </c>
      <c r="H150" s="32">
        <v>47.678166666666669</v>
      </c>
      <c r="I150" s="32">
        <v>-144.64449999999999</v>
      </c>
      <c r="J150" s="60">
        <v>43520</v>
      </c>
      <c r="K150" s="49">
        <v>2.6388888888888889E-2</v>
      </c>
      <c r="L150" s="46">
        <v>4500</v>
      </c>
      <c r="M150" s="19" t="s">
        <v>309</v>
      </c>
      <c r="N150" s="25" t="s">
        <v>77</v>
      </c>
      <c r="O150" s="64" t="s">
        <v>1997</v>
      </c>
      <c r="P150" s="62" t="s">
        <v>69</v>
      </c>
      <c r="Q150" s="62" t="s">
        <v>1714</v>
      </c>
      <c r="R150" s="7">
        <v>1</v>
      </c>
      <c r="S150" s="7" t="s">
        <v>77</v>
      </c>
      <c r="T150" s="7">
        <v>70</v>
      </c>
      <c r="U150" s="7" t="s">
        <v>56</v>
      </c>
      <c r="V150" s="7">
        <v>3</v>
      </c>
      <c r="W150" s="7" t="s">
        <v>29</v>
      </c>
      <c r="X150" s="7" t="s">
        <v>77</v>
      </c>
      <c r="Y150" s="59" t="s">
        <v>1514</v>
      </c>
    </row>
    <row r="151" spans="1:27" x14ac:dyDescent="0.55000000000000004">
      <c r="A151" t="s">
        <v>2019</v>
      </c>
      <c r="B151" s="57">
        <v>8</v>
      </c>
      <c r="C151" t="s">
        <v>53</v>
      </c>
      <c r="D151" s="19">
        <v>1</v>
      </c>
      <c r="E151" s="46">
        <v>30</v>
      </c>
      <c r="F151" s="32">
        <v>47.677833333333332</v>
      </c>
      <c r="G151" s="32">
        <v>-144.54366666666667</v>
      </c>
      <c r="H151" s="32">
        <v>47.678166666666669</v>
      </c>
      <c r="I151" s="32">
        <v>-144.64449999999999</v>
      </c>
      <c r="J151" s="60">
        <v>43520</v>
      </c>
      <c r="K151" s="49">
        <v>2.6388888888888889E-2</v>
      </c>
      <c r="L151" s="46">
        <v>4500</v>
      </c>
      <c r="M151" s="19" t="s">
        <v>285</v>
      </c>
      <c r="N151" s="25" t="s">
        <v>77</v>
      </c>
      <c r="O151" s="64" t="s">
        <v>1997</v>
      </c>
      <c r="P151" s="62" t="s">
        <v>69</v>
      </c>
      <c r="Q151" s="64" t="s">
        <v>109</v>
      </c>
      <c r="R151" s="7">
        <v>1</v>
      </c>
      <c r="S151" s="7" t="s">
        <v>77</v>
      </c>
      <c r="T151" s="7">
        <v>918</v>
      </c>
      <c r="U151" s="7" t="s">
        <v>56</v>
      </c>
      <c r="V151" s="7" t="s">
        <v>107</v>
      </c>
      <c r="W151" s="7" t="s">
        <v>110</v>
      </c>
      <c r="X151" s="7" t="s">
        <v>77</v>
      </c>
      <c r="Y151" s="59" t="s">
        <v>1514</v>
      </c>
    </row>
    <row r="152" spans="1:27" x14ac:dyDescent="0.55000000000000004">
      <c r="A152" t="s">
        <v>2019</v>
      </c>
      <c r="B152" s="57">
        <v>8</v>
      </c>
      <c r="C152" t="s">
        <v>53</v>
      </c>
      <c r="D152" s="19">
        <v>1</v>
      </c>
      <c r="E152" s="46">
        <v>30</v>
      </c>
      <c r="F152" s="32">
        <v>47.677833333333332</v>
      </c>
      <c r="G152" s="32">
        <v>-144.54366666666667</v>
      </c>
      <c r="H152" s="32">
        <v>47.678166666666669</v>
      </c>
      <c r="I152" s="32">
        <v>-144.64449999999999</v>
      </c>
      <c r="J152" s="60">
        <v>43520</v>
      </c>
      <c r="K152" s="49">
        <v>2.6388888888888889E-2</v>
      </c>
      <c r="L152" s="46">
        <v>4500</v>
      </c>
      <c r="M152" s="19" t="s">
        <v>307</v>
      </c>
      <c r="N152" s="25" t="s">
        <v>77</v>
      </c>
      <c r="O152" s="64" t="s">
        <v>1997</v>
      </c>
      <c r="P152" s="62" t="s">
        <v>277</v>
      </c>
      <c r="Q152" s="64" t="s">
        <v>373</v>
      </c>
      <c r="R152" s="7">
        <v>3</v>
      </c>
      <c r="S152" s="7" t="s">
        <v>77</v>
      </c>
      <c r="T152" s="7" t="s">
        <v>300</v>
      </c>
      <c r="U152" s="7" t="s">
        <v>56</v>
      </c>
      <c r="V152" s="7">
        <v>3</v>
      </c>
      <c r="W152" s="7" t="s">
        <v>29</v>
      </c>
      <c r="X152" s="7" t="s">
        <v>77</v>
      </c>
      <c r="Y152" s="59" t="s">
        <v>1514</v>
      </c>
    </row>
    <row r="153" spans="1:27" x14ac:dyDescent="0.55000000000000004">
      <c r="A153" t="s">
        <v>2019</v>
      </c>
      <c r="B153" s="57">
        <v>8</v>
      </c>
      <c r="C153" t="s">
        <v>53</v>
      </c>
      <c r="D153" s="19">
        <v>1</v>
      </c>
      <c r="E153" s="46">
        <v>30</v>
      </c>
      <c r="F153" s="32">
        <v>47.677833333333332</v>
      </c>
      <c r="G153" s="32">
        <v>-144.54366666666667</v>
      </c>
      <c r="H153" s="32">
        <v>47.678166666666669</v>
      </c>
      <c r="I153" s="32">
        <v>-144.64449999999999</v>
      </c>
      <c r="J153" s="60">
        <v>43520</v>
      </c>
      <c r="K153" s="49">
        <v>2.6388888888888889E-2</v>
      </c>
      <c r="L153" s="46">
        <v>4500</v>
      </c>
      <c r="M153" s="19" t="s">
        <v>303</v>
      </c>
      <c r="N153" s="25" t="s">
        <v>77</v>
      </c>
      <c r="O153" s="64" t="s">
        <v>1997</v>
      </c>
      <c r="P153" s="62" t="s">
        <v>277</v>
      </c>
      <c r="Q153" s="64" t="s">
        <v>373</v>
      </c>
      <c r="R153" s="7">
        <v>3</v>
      </c>
      <c r="S153" s="7" t="s">
        <v>77</v>
      </c>
      <c r="T153" s="7" t="s">
        <v>299</v>
      </c>
      <c r="U153" s="7" t="s">
        <v>56</v>
      </c>
      <c r="V153" s="7">
        <v>38</v>
      </c>
      <c r="W153" s="7" t="s">
        <v>29</v>
      </c>
      <c r="X153" s="7" t="s">
        <v>77</v>
      </c>
      <c r="Y153" s="59" t="s">
        <v>1514</v>
      </c>
    </row>
    <row r="154" spans="1:27" x14ac:dyDescent="0.55000000000000004">
      <c r="A154" t="s">
        <v>2019</v>
      </c>
      <c r="B154" s="57">
        <v>8</v>
      </c>
      <c r="C154" t="s">
        <v>53</v>
      </c>
      <c r="D154" s="19">
        <v>1</v>
      </c>
      <c r="E154" s="46">
        <v>30</v>
      </c>
      <c r="F154" s="32">
        <v>47.677833333333332</v>
      </c>
      <c r="G154" s="32">
        <v>-144.54366666666667</v>
      </c>
      <c r="H154" s="32">
        <v>47.678166666666669</v>
      </c>
      <c r="I154" s="32">
        <v>-144.64449999999999</v>
      </c>
      <c r="J154" s="60">
        <v>43520</v>
      </c>
      <c r="K154" s="49">
        <v>2.6388888888888889E-2</v>
      </c>
      <c r="L154" s="46">
        <v>4500</v>
      </c>
      <c r="M154" s="19" t="s">
        <v>305</v>
      </c>
      <c r="N154" s="25" t="s">
        <v>77</v>
      </c>
      <c r="O154" s="64" t="s">
        <v>1997</v>
      </c>
      <c r="P154" s="62" t="s">
        <v>277</v>
      </c>
      <c r="Q154" s="64" t="s">
        <v>373</v>
      </c>
      <c r="R154" s="7">
        <v>3</v>
      </c>
      <c r="S154" s="7" t="s">
        <v>77</v>
      </c>
      <c r="T154" s="7">
        <v>70</v>
      </c>
      <c r="U154" s="7" t="s">
        <v>56</v>
      </c>
      <c r="V154" s="7">
        <v>7</v>
      </c>
      <c r="W154" s="7" t="s">
        <v>29</v>
      </c>
      <c r="X154" s="7" t="s">
        <v>77</v>
      </c>
      <c r="Y154" s="59" t="s">
        <v>1514</v>
      </c>
    </row>
    <row r="155" spans="1:27" x14ac:dyDescent="0.55000000000000004">
      <c r="A155" t="s">
        <v>2019</v>
      </c>
      <c r="B155" s="57">
        <v>8</v>
      </c>
      <c r="C155" t="s">
        <v>53</v>
      </c>
      <c r="D155" s="19">
        <v>1</v>
      </c>
      <c r="E155" s="46">
        <v>30</v>
      </c>
      <c r="F155" s="32">
        <v>47.677833333333332</v>
      </c>
      <c r="G155" s="32">
        <v>-144.54366666666667</v>
      </c>
      <c r="H155" s="32">
        <v>47.678166666666669</v>
      </c>
      <c r="I155" s="32">
        <v>-144.64449999999999</v>
      </c>
      <c r="J155" s="60">
        <v>43520</v>
      </c>
      <c r="K155" s="49">
        <v>2.6388888888888889E-2</v>
      </c>
      <c r="L155" s="46">
        <v>4500</v>
      </c>
      <c r="M155" s="19" t="s">
        <v>308</v>
      </c>
      <c r="N155" s="25" t="s">
        <v>77</v>
      </c>
      <c r="O155" s="64" t="s">
        <v>1997</v>
      </c>
      <c r="P155" s="62" t="s">
        <v>68</v>
      </c>
      <c r="Q155" s="64" t="s">
        <v>101</v>
      </c>
      <c r="R155" s="7">
        <v>1</v>
      </c>
      <c r="S155" s="7" t="s">
        <v>77</v>
      </c>
      <c r="T155" s="7">
        <v>400</v>
      </c>
      <c r="U155" s="7" t="s">
        <v>57</v>
      </c>
      <c r="V155" s="7">
        <v>2870</v>
      </c>
      <c r="W155" s="7" t="s">
        <v>120</v>
      </c>
      <c r="X155" s="7" t="s">
        <v>77</v>
      </c>
      <c r="Y155" s="59" t="s">
        <v>1514</v>
      </c>
    </row>
    <row r="156" spans="1:27" x14ac:dyDescent="0.55000000000000004">
      <c r="A156" t="s">
        <v>2019</v>
      </c>
      <c r="B156" s="57">
        <v>8</v>
      </c>
      <c r="C156" t="s">
        <v>53</v>
      </c>
      <c r="D156" s="19">
        <v>1</v>
      </c>
      <c r="E156" s="46">
        <v>30</v>
      </c>
      <c r="F156" s="32">
        <v>47.677833333333332</v>
      </c>
      <c r="G156" s="32">
        <v>-144.54366666666667</v>
      </c>
      <c r="H156" s="32">
        <v>47.678166666666669</v>
      </c>
      <c r="I156" s="32">
        <v>-144.64449999999999</v>
      </c>
      <c r="J156" s="60">
        <v>43520</v>
      </c>
      <c r="K156" s="49">
        <v>2.6388888888888889E-2</v>
      </c>
      <c r="L156" s="46">
        <v>4500</v>
      </c>
      <c r="M156" s="19" t="s">
        <v>282</v>
      </c>
      <c r="N156" s="25" t="s">
        <v>77</v>
      </c>
      <c r="O156" s="64" t="s">
        <v>1997</v>
      </c>
      <c r="P156" s="62" t="s">
        <v>71</v>
      </c>
      <c r="Q156" s="62" t="s">
        <v>103</v>
      </c>
      <c r="R156" s="7">
        <v>1</v>
      </c>
      <c r="S156" s="7" t="s">
        <v>77</v>
      </c>
      <c r="T156" s="7">
        <v>170</v>
      </c>
      <c r="U156" s="7" t="s">
        <v>59</v>
      </c>
      <c r="V156" s="7">
        <v>108</v>
      </c>
      <c r="W156" s="7" t="s">
        <v>59</v>
      </c>
      <c r="X156" s="7" t="s">
        <v>77</v>
      </c>
      <c r="Y156" s="59" t="s">
        <v>1514</v>
      </c>
    </row>
    <row r="157" spans="1:27" x14ac:dyDescent="0.55000000000000004">
      <c r="A157" t="s">
        <v>2019</v>
      </c>
      <c r="B157" s="57">
        <v>8</v>
      </c>
      <c r="C157" t="s">
        <v>53</v>
      </c>
      <c r="D157" s="19">
        <v>1</v>
      </c>
      <c r="E157" s="46">
        <v>30</v>
      </c>
      <c r="F157" s="32">
        <v>47.677833333333332</v>
      </c>
      <c r="G157" s="32">
        <v>-144.54366666666667</v>
      </c>
      <c r="H157" s="32">
        <v>47.678166666666669</v>
      </c>
      <c r="I157" s="32">
        <v>-144.64449999999999</v>
      </c>
      <c r="J157" s="60">
        <v>43520</v>
      </c>
      <c r="K157" s="49">
        <v>2.6388888888888889E-2</v>
      </c>
      <c r="L157" s="46">
        <v>4500</v>
      </c>
      <c r="M157" s="19" t="s">
        <v>281</v>
      </c>
      <c r="N157" s="25" t="s">
        <v>77</v>
      </c>
      <c r="O157" s="64" t="s">
        <v>1997</v>
      </c>
      <c r="P157" s="62" t="s">
        <v>71</v>
      </c>
      <c r="Q157" s="62" t="s">
        <v>103</v>
      </c>
      <c r="R157" s="7">
        <v>1</v>
      </c>
      <c r="S157" s="7" t="s">
        <v>77</v>
      </c>
      <c r="T157" s="7">
        <v>153</v>
      </c>
      <c r="U157" s="7" t="s">
        <v>59</v>
      </c>
      <c r="V157" s="7">
        <v>92</v>
      </c>
      <c r="W157" s="7" t="s">
        <v>59</v>
      </c>
      <c r="X157" s="7" t="s">
        <v>77</v>
      </c>
      <c r="Y157" s="59" t="s">
        <v>1514</v>
      </c>
    </row>
    <row r="158" spans="1:27" x14ac:dyDescent="0.55000000000000004">
      <c r="A158" t="s">
        <v>2019</v>
      </c>
      <c r="B158" s="57">
        <v>8</v>
      </c>
      <c r="C158" t="s">
        <v>53</v>
      </c>
      <c r="D158" s="19">
        <v>1</v>
      </c>
      <c r="E158" s="46">
        <v>30</v>
      </c>
      <c r="F158" s="32">
        <v>47.677833333333332</v>
      </c>
      <c r="G158" s="32">
        <v>-144.54366666666667</v>
      </c>
      <c r="H158" s="32">
        <v>47.678166666666669</v>
      </c>
      <c r="I158" s="32">
        <v>-144.64449999999999</v>
      </c>
      <c r="J158" s="60">
        <v>43520</v>
      </c>
      <c r="K158" s="49">
        <v>2.6388888888888889E-2</v>
      </c>
      <c r="L158" s="46">
        <v>4500</v>
      </c>
      <c r="M158" s="19" t="s">
        <v>283</v>
      </c>
      <c r="N158" s="25" t="s">
        <v>77</v>
      </c>
      <c r="O158" s="64" t="s">
        <v>1997</v>
      </c>
      <c r="P158" s="62" t="s">
        <v>71</v>
      </c>
      <c r="Q158" s="62" t="s">
        <v>103</v>
      </c>
      <c r="R158" s="7">
        <v>1</v>
      </c>
      <c r="S158" s="7" t="s">
        <v>77</v>
      </c>
      <c r="T158" s="7">
        <v>152</v>
      </c>
      <c r="U158" s="7" t="s">
        <v>59</v>
      </c>
      <c r="V158" s="7">
        <v>80</v>
      </c>
      <c r="W158" s="7" t="s">
        <v>59</v>
      </c>
      <c r="X158" s="7" t="s">
        <v>77</v>
      </c>
      <c r="Y158" s="59" t="s">
        <v>1514</v>
      </c>
    </row>
    <row r="159" spans="1:27" x14ac:dyDescent="0.55000000000000004">
      <c r="A159" t="s">
        <v>2019</v>
      </c>
      <c r="B159" s="57">
        <v>8</v>
      </c>
      <c r="C159" t="s">
        <v>53</v>
      </c>
      <c r="D159" s="19">
        <v>1</v>
      </c>
      <c r="E159" s="46">
        <v>30</v>
      </c>
      <c r="F159" s="32">
        <v>47.677833333333332</v>
      </c>
      <c r="G159" s="32">
        <v>-144.54366666666667</v>
      </c>
      <c r="H159" s="32">
        <v>47.678166666666669</v>
      </c>
      <c r="I159" s="32">
        <v>-144.64449999999999</v>
      </c>
      <c r="J159" s="60">
        <v>43520</v>
      </c>
      <c r="K159" s="49">
        <v>2.6388888888888889E-2</v>
      </c>
      <c r="L159" s="46">
        <v>4500</v>
      </c>
      <c r="M159" s="19" t="s">
        <v>284</v>
      </c>
      <c r="N159" s="25" t="s">
        <v>77</v>
      </c>
      <c r="O159" s="64" t="s">
        <v>1997</v>
      </c>
      <c r="P159" s="62" t="s">
        <v>71</v>
      </c>
      <c r="Q159" s="62" t="s">
        <v>103</v>
      </c>
      <c r="R159" s="7">
        <v>1</v>
      </c>
      <c r="S159" s="7" t="s">
        <v>77</v>
      </c>
      <c r="T159" s="7">
        <v>150</v>
      </c>
      <c r="U159" s="7" t="s">
        <v>59</v>
      </c>
      <c r="V159" s="7">
        <v>88</v>
      </c>
      <c r="W159" s="7" t="s">
        <v>59</v>
      </c>
      <c r="X159" s="7" t="s">
        <v>77</v>
      </c>
      <c r="Y159" s="59" t="s">
        <v>1514</v>
      </c>
    </row>
    <row r="160" spans="1:27" x14ac:dyDescent="0.55000000000000004">
      <c r="A160" t="s">
        <v>2019</v>
      </c>
      <c r="B160" s="57">
        <v>8</v>
      </c>
      <c r="C160" t="s">
        <v>53</v>
      </c>
      <c r="D160" s="19">
        <v>1</v>
      </c>
      <c r="E160" s="46">
        <v>30</v>
      </c>
      <c r="F160" s="32">
        <v>47.677833333333332</v>
      </c>
      <c r="G160" s="32">
        <v>-144.54366666666667</v>
      </c>
      <c r="H160" s="32">
        <v>47.678166666666669</v>
      </c>
      <c r="I160" s="32">
        <v>-144.64449999999999</v>
      </c>
      <c r="J160" s="60">
        <v>43520</v>
      </c>
      <c r="K160" s="49">
        <v>2.6388888888888889E-2</v>
      </c>
      <c r="L160" s="46">
        <v>4500</v>
      </c>
      <c r="M160" s="19" t="s">
        <v>320</v>
      </c>
      <c r="N160" s="25">
        <v>30</v>
      </c>
      <c r="O160" s="64" t="s">
        <v>1997</v>
      </c>
      <c r="P160" s="62" t="s">
        <v>69</v>
      </c>
      <c r="Q160" s="64" t="s">
        <v>133</v>
      </c>
      <c r="R160" s="7">
        <v>1</v>
      </c>
      <c r="S160" s="7" t="s">
        <v>77</v>
      </c>
      <c r="T160" s="7">
        <v>443</v>
      </c>
      <c r="U160" s="7" t="s">
        <v>58</v>
      </c>
      <c r="V160" s="7">
        <v>1045</v>
      </c>
      <c r="W160" s="7" t="s">
        <v>110</v>
      </c>
      <c r="X160" s="7" t="s">
        <v>77</v>
      </c>
      <c r="Y160" s="59" t="s">
        <v>1514</v>
      </c>
      <c r="AA160" s="62" t="s">
        <v>182</v>
      </c>
    </row>
    <row r="161" spans="1:27" x14ac:dyDescent="0.55000000000000004">
      <c r="A161" t="s">
        <v>2019</v>
      </c>
      <c r="B161" s="57">
        <v>8</v>
      </c>
      <c r="C161" t="s">
        <v>53</v>
      </c>
      <c r="D161" s="19">
        <v>1</v>
      </c>
      <c r="E161" s="46">
        <v>30</v>
      </c>
      <c r="F161" s="32">
        <v>47.677833333333332</v>
      </c>
      <c r="G161" s="32">
        <v>-144.54366666666667</v>
      </c>
      <c r="H161" s="32">
        <v>47.678166666666669</v>
      </c>
      <c r="I161" s="32">
        <v>-144.64449999999999</v>
      </c>
      <c r="J161" s="60">
        <v>43520</v>
      </c>
      <c r="K161" s="49">
        <v>2.6388888888888889E-2</v>
      </c>
      <c r="L161" s="46">
        <v>4500</v>
      </c>
      <c r="M161" s="19" t="s">
        <v>318</v>
      </c>
      <c r="N161" s="25">
        <v>36</v>
      </c>
      <c r="O161" s="64" t="s">
        <v>1997</v>
      </c>
      <c r="P161" s="62" t="s">
        <v>69</v>
      </c>
      <c r="Q161" s="64" t="s">
        <v>133</v>
      </c>
      <c r="R161" s="7">
        <v>1</v>
      </c>
      <c r="S161" s="7" t="s">
        <v>77</v>
      </c>
      <c r="T161" s="7">
        <v>438</v>
      </c>
      <c r="U161" s="7" t="s">
        <v>58</v>
      </c>
      <c r="V161" s="7">
        <v>970</v>
      </c>
      <c r="W161" s="7" t="s">
        <v>110</v>
      </c>
      <c r="X161" s="7" t="s">
        <v>77</v>
      </c>
      <c r="Y161" s="59" t="s">
        <v>1514</v>
      </c>
      <c r="AA161" s="62" t="s">
        <v>182</v>
      </c>
    </row>
    <row r="162" spans="1:27" x14ac:dyDescent="0.55000000000000004">
      <c r="A162" t="s">
        <v>2019</v>
      </c>
      <c r="B162" s="57">
        <v>8</v>
      </c>
      <c r="C162" t="s">
        <v>53</v>
      </c>
      <c r="D162" s="19">
        <v>1</v>
      </c>
      <c r="E162" s="46">
        <v>30</v>
      </c>
      <c r="F162" s="32">
        <v>47.677833333333332</v>
      </c>
      <c r="G162" s="32">
        <v>-144.54366666666667</v>
      </c>
      <c r="H162" s="32">
        <v>47.678166666666669</v>
      </c>
      <c r="I162" s="32">
        <v>-144.64449999999999</v>
      </c>
      <c r="J162" s="60">
        <v>43520</v>
      </c>
      <c r="K162" s="49">
        <v>2.6388888888888889E-2</v>
      </c>
      <c r="L162" s="46">
        <v>4500</v>
      </c>
      <c r="M162" s="19" t="s">
        <v>322</v>
      </c>
      <c r="N162" s="25">
        <v>16</v>
      </c>
      <c r="O162" s="64" t="s">
        <v>1997</v>
      </c>
      <c r="P162" s="62" t="s">
        <v>69</v>
      </c>
      <c r="Q162" s="64" t="s">
        <v>133</v>
      </c>
      <c r="R162" s="7">
        <v>1</v>
      </c>
      <c r="S162" s="7" t="s">
        <v>77</v>
      </c>
      <c r="T162" s="7">
        <v>422</v>
      </c>
      <c r="U162" s="7" t="s">
        <v>58</v>
      </c>
      <c r="V162" s="7">
        <v>863</v>
      </c>
      <c r="W162" s="7" t="s">
        <v>110</v>
      </c>
      <c r="X162" s="7" t="s">
        <v>77</v>
      </c>
      <c r="Y162" s="59" t="s">
        <v>1514</v>
      </c>
      <c r="AA162" s="62" t="s">
        <v>182</v>
      </c>
    </row>
    <row r="163" spans="1:27" x14ac:dyDescent="0.55000000000000004">
      <c r="A163" t="s">
        <v>2019</v>
      </c>
      <c r="B163" s="57">
        <v>8</v>
      </c>
      <c r="C163" t="s">
        <v>53</v>
      </c>
      <c r="D163" s="19">
        <v>1</v>
      </c>
      <c r="E163" s="46">
        <v>30</v>
      </c>
      <c r="F163" s="32">
        <v>47.677833333333332</v>
      </c>
      <c r="G163" s="32">
        <v>-144.54366666666667</v>
      </c>
      <c r="H163" s="32">
        <v>47.678166666666669</v>
      </c>
      <c r="I163" s="32">
        <v>-144.64449999999999</v>
      </c>
      <c r="J163" s="60">
        <v>43520</v>
      </c>
      <c r="K163" s="49">
        <v>2.6388888888888889E-2</v>
      </c>
      <c r="L163" s="46">
        <v>4500</v>
      </c>
      <c r="M163" s="19" t="s">
        <v>316</v>
      </c>
      <c r="N163" s="25">
        <v>34</v>
      </c>
      <c r="O163" s="64" t="s">
        <v>1997</v>
      </c>
      <c r="P163" s="62" t="s">
        <v>69</v>
      </c>
      <c r="Q163" s="64" t="s">
        <v>133</v>
      </c>
      <c r="R163" s="7">
        <v>1</v>
      </c>
      <c r="S163" s="7" t="s">
        <v>77</v>
      </c>
      <c r="T163" s="7">
        <v>401</v>
      </c>
      <c r="U163" s="7" t="s">
        <v>58</v>
      </c>
      <c r="V163" s="7">
        <v>728</v>
      </c>
      <c r="W163" s="7" t="s">
        <v>110</v>
      </c>
      <c r="X163" s="7" t="s">
        <v>77</v>
      </c>
      <c r="Y163" s="59" t="s">
        <v>1514</v>
      </c>
      <c r="AA163" s="62" t="s">
        <v>182</v>
      </c>
    </row>
    <row r="164" spans="1:27" x14ac:dyDescent="0.55000000000000004">
      <c r="A164" t="s">
        <v>2019</v>
      </c>
      <c r="B164" s="57">
        <v>8</v>
      </c>
      <c r="C164" t="s">
        <v>53</v>
      </c>
      <c r="D164" s="19">
        <v>1</v>
      </c>
      <c r="E164" s="46">
        <v>30</v>
      </c>
      <c r="F164" s="32">
        <v>47.677833333333332</v>
      </c>
      <c r="G164" s="32">
        <v>-144.54366666666667</v>
      </c>
      <c r="H164" s="32">
        <v>47.678166666666669</v>
      </c>
      <c r="I164" s="32">
        <v>-144.64449999999999</v>
      </c>
      <c r="J164" s="60">
        <v>43520</v>
      </c>
      <c r="K164" s="49">
        <v>2.6388888888888889E-2</v>
      </c>
      <c r="L164" s="46">
        <v>4500</v>
      </c>
      <c r="M164" s="19" t="s">
        <v>313</v>
      </c>
      <c r="N164" s="25">
        <v>26</v>
      </c>
      <c r="O164" s="64" t="s">
        <v>1997</v>
      </c>
      <c r="P164" s="62" t="s">
        <v>69</v>
      </c>
      <c r="Q164" s="64" t="s">
        <v>133</v>
      </c>
      <c r="R164" s="7">
        <v>1</v>
      </c>
      <c r="S164" s="7" t="s">
        <v>77</v>
      </c>
      <c r="T164" s="7">
        <v>400</v>
      </c>
      <c r="U164" s="7" t="s">
        <v>58</v>
      </c>
      <c r="V164" s="7">
        <v>690</v>
      </c>
      <c r="W164" s="7" t="s">
        <v>110</v>
      </c>
      <c r="X164" s="7" t="s">
        <v>77</v>
      </c>
      <c r="Y164" s="59" t="s">
        <v>1514</v>
      </c>
      <c r="AA164" s="62" t="s">
        <v>182</v>
      </c>
    </row>
    <row r="165" spans="1:27" x14ac:dyDescent="0.55000000000000004">
      <c r="A165" t="s">
        <v>2019</v>
      </c>
      <c r="B165" s="57">
        <v>8</v>
      </c>
      <c r="C165" t="s">
        <v>53</v>
      </c>
      <c r="D165" s="19">
        <v>1</v>
      </c>
      <c r="E165" s="46">
        <v>30</v>
      </c>
      <c r="F165" s="32">
        <v>47.677833333333332</v>
      </c>
      <c r="G165" s="32">
        <v>-144.54366666666667</v>
      </c>
      <c r="H165" s="32">
        <v>47.678166666666669</v>
      </c>
      <c r="I165" s="32">
        <v>-144.64449999999999</v>
      </c>
      <c r="J165" s="60">
        <v>43520</v>
      </c>
      <c r="K165" s="49">
        <v>2.6388888888888889E-2</v>
      </c>
      <c r="L165" s="46">
        <v>4500</v>
      </c>
      <c r="M165" s="19" t="s">
        <v>314</v>
      </c>
      <c r="N165" s="25">
        <v>29</v>
      </c>
      <c r="O165" s="64" t="s">
        <v>1997</v>
      </c>
      <c r="P165" s="62" t="s">
        <v>69</v>
      </c>
      <c r="Q165" s="64" t="s">
        <v>133</v>
      </c>
      <c r="R165" s="7">
        <v>1</v>
      </c>
      <c r="S165" s="7" t="s">
        <v>77</v>
      </c>
      <c r="T165" s="7">
        <v>400</v>
      </c>
      <c r="U165" s="7" t="s">
        <v>58</v>
      </c>
      <c r="V165" s="7">
        <v>788</v>
      </c>
      <c r="W165" s="7" t="s">
        <v>110</v>
      </c>
      <c r="X165" s="7" t="s">
        <v>77</v>
      </c>
      <c r="Y165" s="59" t="s">
        <v>1514</v>
      </c>
      <c r="AA165" s="62" t="s">
        <v>182</v>
      </c>
    </row>
    <row r="166" spans="1:27" x14ac:dyDescent="0.55000000000000004">
      <c r="A166" t="s">
        <v>2019</v>
      </c>
      <c r="B166" s="57">
        <v>8</v>
      </c>
      <c r="C166" t="s">
        <v>53</v>
      </c>
      <c r="D166" s="19">
        <v>1</v>
      </c>
      <c r="E166" s="46">
        <v>30</v>
      </c>
      <c r="F166" s="32">
        <v>47.677833333333332</v>
      </c>
      <c r="G166" s="32">
        <v>-144.54366666666667</v>
      </c>
      <c r="H166" s="32">
        <v>47.678166666666669</v>
      </c>
      <c r="I166" s="32">
        <v>-144.64449999999999</v>
      </c>
      <c r="J166" s="60">
        <v>43520</v>
      </c>
      <c r="K166" s="49">
        <v>2.6388888888888889E-2</v>
      </c>
      <c r="L166" s="46">
        <v>4500</v>
      </c>
      <c r="M166" s="19" t="s">
        <v>317</v>
      </c>
      <c r="N166" s="25">
        <v>53</v>
      </c>
      <c r="O166" s="64" t="s">
        <v>1997</v>
      </c>
      <c r="P166" s="62" t="s">
        <v>69</v>
      </c>
      <c r="Q166" s="64" t="s">
        <v>133</v>
      </c>
      <c r="R166" s="7">
        <v>1</v>
      </c>
      <c r="S166" s="7" t="s">
        <v>77</v>
      </c>
      <c r="T166" s="7">
        <v>392</v>
      </c>
      <c r="U166" s="7" t="s">
        <v>58</v>
      </c>
      <c r="V166" s="7">
        <v>678</v>
      </c>
      <c r="W166" s="7" t="s">
        <v>110</v>
      </c>
      <c r="X166" s="7" t="s">
        <v>77</v>
      </c>
      <c r="Y166" s="59" t="s">
        <v>1514</v>
      </c>
      <c r="AA166" s="62" t="s">
        <v>182</v>
      </c>
    </row>
    <row r="167" spans="1:27" x14ac:dyDescent="0.55000000000000004">
      <c r="A167" t="s">
        <v>2019</v>
      </c>
      <c r="B167" s="57">
        <v>8</v>
      </c>
      <c r="C167" t="s">
        <v>53</v>
      </c>
      <c r="D167" s="19">
        <v>1</v>
      </c>
      <c r="E167" s="46">
        <v>30</v>
      </c>
      <c r="F167" s="32">
        <v>47.677833333333332</v>
      </c>
      <c r="G167" s="32">
        <v>-144.54366666666667</v>
      </c>
      <c r="H167" s="32">
        <v>47.678166666666669</v>
      </c>
      <c r="I167" s="32">
        <v>-144.64449999999999</v>
      </c>
      <c r="J167" s="60">
        <v>43520</v>
      </c>
      <c r="K167" s="49">
        <v>2.6388888888888889E-2</v>
      </c>
      <c r="L167" s="46">
        <v>4500</v>
      </c>
      <c r="M167" s="19" t="s">
        <v>321</v>
      </c>
      <c r="N167" s="25">
        <v>38</v>
      </c>
      <c r="O167" s="64" t="s">
        <v>1997</v>
      </c>
      <c r="P167" s="62" t="s">
        <v>69</v>
      </c>
      <c r="Q167" s="64" t="s">
        <v>133</v>
      </c>
      <c r="R167" s="7">
        <v>1</v>
      </c>
      <c r="S167" s="7" t="s">
        <v>77</v>
      </c>
      <c r="T167" s="7">
        <v>379</v>
      </c>
      <c r="U167" s="7" t="s">
        <v>58</v>
      </c>
      <c r="V167" s="7">
        <v>21</v>
      </c>
      <c r="W167" s="7" t="s">
        <v>110</v>
      </c>
      <c r="X167" s="7" t="s">
        <v>77</v>
      </c>
      <c r="Y167" s="59" t="s">
        <v>1514</v>
      </c>
      <c r="AA167" s="62" t="s">
        <v>182</v>
      </c>
    </row>
    <row r="168" spans="1:27" x14ac:dyDescent="0.55000000000000004">
      <c r="A168" t="s">
        <v>2019</v>
      </c>
      <c r="B168" s="57">
        <v>8</v>
      </c>
      <c r="C168" t="s">
        <v>53</v>
      </c>
      <c r="D168" s="19">
        <v>1</v>
      </c>
      <c r="E168" s="46">
        <v>30</v>
      </c>
      <c r="F168" s="32">
        <v>47.677833333333332</v>
      </c>
      <c r="G168" s="32">
        <v>-144.54366666666667</v>
      </c>
      <c r="H168" s="32">
        <v>47.678166666666669</v>
      </c>
      <c r="I168" s="32">
        <v>-144.64449999999999</v>
      </c>
      <c r="J168" s="60">
        <v>43520</v>
      </c>
      <c r="K168" s="49">
        <v>2.6388888888888889E-2</v>
      </c>
      <c r="L168" s="46">
        <v>4500</v>
      </c>
      <c r="M168" s="19" t="s">
        <v>315</v>
      </c>
      <c r="N168" s="25">
        <v>7</v>
      </c>
      <c r="O168" s="64" t="s">
        <v>1997</v>
      </c>
      <c r="P168" s="62" t="s">
        <v>69</v>
      </c>
      <c r="Q168" s="64" t="s">
        <v>133</v>
      </c>
      <c r="R168" s="7">
        <v>1</v>
      </c>
      <c r="S168" s="7" t="s">
        <v>77</v>
      </c>
      <c r="T168" s="7">
        <v>373</v>
      </c>
      <c r="U168" s="7" t="s">
        <v>58</v>
      </c>
      <c r="V168" s="7">
        <v>588</v>
      </c>
      <c r="W168" s="7" t="s">
        <v>110</v>
      </c>
      <c r="X168" s="7" t="s">
        <v>77</v>
      </c>
      <c r="Y168" s="59" t="s">
        <v>1514</v>
      </c>
      <c r="AA168" s="62" t="s">
        <v>182</v>
      </c>
    </row>
    <row r="169" spans="1:27" x14ac:dyDescent="0.55000000000000004">
      <c r="A169" t="s">
        <v>2019</v>
      </c>
      <c r="B169" s="57">
        <v>8</v>
      </c>
      <c r="C169" t="s">
        <v>53</v>
      </c>
      <c r="D169" s="19">
        <v>1</v>
      </c>
      <c r="E169" s="46">
        <v>30</v>
      </c>
      <c r="F169" s="32">
        <v>47.677833333333332</v>
      </c>
      <c r="G169" s="32">
        <v>-144.54366666666667</v>
      </c>
      <c r="H169" s="32">
        <v>47.678166666666669</v>
      </c>
      <c r="I169" s="32">
        <v>-144.64449999999999</v>
      </c>
      <c r="J169" s="60">
        <v>43520</v>
      </c>
      <c r="K169" s="49">
        <v>2.6388888888888889E-2</v>
      </c>
      <c r="L169" s="46">
        <v>4500</v>
      </c>
      <c r="M169" s="19" t="s">
        <v>319</v>
      </c>
      <c r="N169" s="25">
        <v>10</v>
      </c>
      <c r="O169" s="64" t="s">
        <v>1997</v>
      </c>
      <c r="P169" s="62" t="s">
        <v>69</v>
      </c>
      <c r="Q169" s="64" t="s">
        <v>133</v>
      </c>
      <c r="R169" s="7">
        <v>1</v>
      </c>
      <c r="S169" s="7" t="s">
        <v>77</v>
      </c>
      <c r="T169" s="7">
        <v>357</v>
      </c>
      <c r="U169" s="7" t="s">
        <v>58</v>
      </c>
      <c r="V169" s="7">
        <v>490</v>
      </c>
      <c r="W169" s="7" t="s">
        <v>110</v>
      </c>
      <c r="X169" s="7" t="s">
        <v>77</v>
      </c>
      <c r="Y169" s="59" t="s">
        <v>1514</v>
      </c>
      <c r="AA169" s="62" t="s">
        <v>182</v>
      </c>
    </row>
    <row r="170" spans="1:27" x14ac:dyDescent="0.55000000000000004">
      <c r="A170" t="s">
        <v>2019</v>
      </c>
      <c r="B170" s="57">
        <v>8</v>
      </c>
      <c r="C170" t="s">
        <v>53</v>
      </c>
      <c r="D170" s="19">
        <v>1</v>
      </c>
      <c r="E170" s="46">
        <v>30</v>
      </c>
      <c r="F170" s="32">
        <v>47.677833333333332</v>
      </c>
      <c r="G170" s="32">
        <v>-144.54366666666667</v>
      </c>
      <c r="H170" s="32">
        <v>47.678166666666669</v>
      </c>
      <c r="I170" s="32">
        <v>-144.64449999999999</v>
      </c>
      <c r="J170" s="60">
        <v>43520</v>
      </c>
      <c r="K170" s="49">
        <v>2.6388888888888889E-2</v>
      </c>
      <c r="L170" s="46">
        <v>4500</v>
      </c>
      <c r="M170" s="19" t="s">
        <v>323</v>
      </c>
      <c r="N170" s="25">
        <v>48</v>
      </c>
      <c r="O170" s="64" t="s">
        <v>1997</v>
      </c>
      <c r="P170" s="62" t="s">
        <v>69</v>
      </c>
      <c r="Q170" s="64" t="s">
        <v>328</v>
      </c>
      <c r="R170" s="7">
        <v>1</v>
      </c>
      <c r="S170" s="7" t="s">
        <v>77</v>
      </c>
      <c r="T170" s="7">
        <v>566</v>
      </c>
      <c r="U170" s="7" t="s">
        <v>58</v>
      </c>
      <c r="V170" s="7">
        <v>1680</v>
      </c>
      <c r="W170" s="7" t="s">
        <v>110</v>
      </c>
      <c r="X170" s="7" t="s">
        <v>77</v>
      </c>
      <c r="Y170" s="59" t="s">
        <v>1514</v>
      </c>
      <c r="AA170" s="62" t="s">
        <v>224</v>
      </c>
    </row>
    <row r="171" spans="1:27" x14ac:dyDescent="0.55000000000000004">
      <c r="A171" t="s">
        <v>2019</v>
      </c>
      <c r="B171" s="57">
        <v>8</v>
      </c>
      <c r="C171" t="s">
        <v>53</v>
      </c>
      <c r="D171" s="19">
        <v>1</v>
      </c>
      <c r="E171" s="46">
        <v>30</v>
      </c>
      <c r="F171" s="32">
        <v>47.677833333333332</v>
      </c>
      <c r="G171" s="32">
        <v>-144.54366666666667</v>
      </c>
      <c r="H171" s="32">
        <v>47.678166666666669</v>
      </c>
      <c r="I171" s="32">
        <v>-144.64449999999999</v>
      </c>
      <c r="J171" s="60">
        <v>43520</v>
      </c>
      <c r="K171" s="49">
        <v>2.6388888888888889E-2</v>
      </c>
      <c r="L171" s="46">
        <v>4500</v>
      </c>
      <c r="M171" s="19" t="s">
        <v>324</v>
      </c>
      <c r="N171" s="25">
        <v>28</v>
      </c>
      <c r="O171" s="64" t="s">
        <v>1997</v>
      </c>
      <c r="P171" s="62" t="s">
        <v>69</v>
      </c>
      <c r="Q171" s="64" t="s">
        <v>328</v>
      </c>
      <c r="R171" s="7">
        <v>1</v>
      </c>
      <c r="S171" s="7" t="s">
        <v>77</v>
      </c>
      <c r="T171" s="7">
        <v>555</v>
      </c>
      <c r="U171" s="7" t="s">
        <v>58</v>
      </c>
      <c r="V171" s="7">
        <v>1886</v>
      </c>
      <c r="W171" s="7" t="s">
        <v>110</v>
      </c>
      <c r="X171" s="7" t="s">
        <v>77</v>
      </c>
      <c r="Y171" s="59" t="s">
        <v>1514</v>
      </c>
      <c r="AA171" s="62" t="s">
        <v>224</v>
      </c>
    </row>
    <row r="172" spans="1:27" x14ac:dyDescent="0.55000000000000004">
      <c r="A172" t="s">
        <v>2019</v>
      </c>
      <c r="B172" s="57">
        <v>8</v>
      </c>
      <c r="C172" t="s">
        <v>53</v>
      </c>
      <c r="D172" s="19">
        <v>1</v>
      </c>
      <c r="E172" s="46">
        <v>30</v>
      </c>
      <c r="F172" s="32">
        <v>47.677833333333332</v>
      </c>
      <c r="G172" s="32">
        <v>-144.54366666666667</v>
      </c>
      <c r="H172" s="32">
        <v>47.678166666666669</v>
      </c>
      <c r="I172" s="32">
        <v>-144.64449999999999</v>
      </c>
      <c r="J172" s="60">
        <v>43520</v>
      </c>
      <c r="K172" s="49">
        <v>2.6388888888888889E-2</v>
      </c>
      <c r="L172" s="46">
        <v>4500</v>
      </c>
      <c r="M172" s="19" t="s">
        <v>326</v>
      </c>
      <c r="N172" s="25">
        <v>40</v>
      </c>
      <c r="O172" s="64" t="s">
        <v>1997</v>
      </c>
      <c r="P172" s="62" t="s">
        <v>69</v>
      </c>
      <c r="Q172" s="64" t="s">
        <v>328</v>
      </c>
      <c r="R172" s="7">
        <v>1</v>
      </c>
      <c r="S172" s="7" t="s">
        <v>77</v>
      </c>
      <c r="T172" s="7">
        <v>505</v>
      </c>
      <c r="U172" s="7" t="s">
        <v>58</v>
      </c>
      <c r="V172" s="7">
        <v>1327</v>
      </c>
      <c r="W172" s="7" t="s">
        <v>110</v>
      </c>
      <c r="X172" s="7" t="s">
        <v>77</v>
      </c>
      <c r="Y172" s="59" t="s">
        <v>1514</v>
      </c>
      <c r="AA172" s="62" t="s">
        <v>224</v>
      </c>
    </row>
    <row r="173" spans="1:27" x14ac:dyDescent="0.55000000000000004">
      <c r="A173" t="s">
        <v>2019</v>
      </c>
      <c r="B173" s="57">
        <v>8</v>
      </c>
      <c r="C173" t="s">
        <v>53</v>
      </c>
      <c r="D173" s="19">
        <v>1</v>
      </c>
      <c r="E173" s="46">
        <v>30</v>
      </c>
      <c r="F173" s="32">
        <v>47.677833333333332</v>
      </c>
      <c r="G173" s="32">
        <v>-144.54366666666667</v>
      </c>
      <c r="H173" s="32">
        <v>47.678166666666669</v>
      </c>
      <c r="I173" s="32">
        <v>-144.64449999999999</v>
      </c>
      <c r="J173" s="60">
        <v>43520</v>
      </c>
      <c r="K173" s="49">
        <v>2.6388888888888889E-2</v>
      </c>
      <c r="L173" s="46">
        <v>4500</v>
      </c>
      <c r="M173" s="19" t="s">
        <v>327</v>
      </c>
      <c r="N173" s="25">
        <v>37</v>
      </c>
      <c r="O173" s="64" t="s">
        <v>1997</v>
      </c>
      <c r="P173" s="62" t="s">
        <v>69</v>
      </c>
      <c r="Q173" s="64" t="s">
        <v>328</v>
      </c>
      <c r="R173" s="7">
        <v>1</v>
      </c>
      <c r="S173" s="7" t="s">
        <v>77</v>
      </c>
      <c r="T173" s="7">
        <v>477</v>
      </c>
      <c r="U173" s="7" t="s">
        <v>58</v>
      </c>
      <c r="V173" s="7">
        <v>21</v>
      </c>
      <c r="W173" s="7" t="s">
        <v>110</v>
      </c>
      <c r="X173" s="7" t="s">
        <v>77</v>
      </c>
      <c r="Y173" s="59" t="s">
        <v>1514</v>
      </c>
      <c r="AA173" s="62" t="s">
        <v>224</v>
      </c>
    </row>
    <row r="174" spans="1:27" x14ac:dyDescent="0.55000000000000004">
      <c r="A174" t="s">
        <v>2019</v>
      </c>
      <c r="B174" s="57">
        <v>8</v>
      </c>
      <c r="C174" t="s">
        <v>53</v>
      </c>
      <c r="D174" s="19">
        <v>1</v>
      </c>
      <c r="E174" s="46">
        <v>30</v>
      </c>
      <c r="F174" s="32">
        <v>47.677833333333332</v>
      </c>
      <c r="G174" s="32">
        <v>-144.54366666666667</v>
      </c>
      <c r="H174" s="32">
        <v>47.678166666666669</v>
      </c>
      <c r="I174" s="32">
        <v>-144.64449999999999</v>
      </c>
      <c r="J174" s="60">
        <v>43520</v>
      </c>
      <c r="K174" s="49">
        <v>2.6388888888888889E-2</v>
      </c>
      <c r="L174" s="46">
        <v>4500</v>
      </c>
      <c r="M174" s="19" t="s">
        <v>325</v>
      </c>
      <c r="N174" s="25">
        <v>49</v>
      </c>
      <c r="O174" s="64" t="s">
        <v>1997</v>
      </c>
      <c r="P174" s="62" t="s">
        <v>69</v>
      </c>
      <c r="Q174" s="64" t="s">
        <v>328</v>
      </c>
      <c r="R174" s="7">
        <v>1</v>
      </c>
      <c r="S174" s="7" t="s">
        <v>77</v>
      </c>
      <c r="T174" s="7">
        <v>474</v>
      </c>
      <c r="U174" s="7" t="s">
        <v>58</v>
      </c>
      <c r="V174" s="7">
        <v>1039</v>
      </c>
      <c r="W174" s="7" t="s">
        <v>110</v>
      </c>
      <c r="X174" s="7" t="s">
        <v>77</v>
      </c>
      <c r="Y174" s="59" t="s">
        <v>1514</v>
      </c>
      <c r="AA174" s="62" t="s">
        <v>224</v>
      </c>
    </row>
    <row r="175" spans="1:27" x14ac:dyDescent="0.55000000000000004">
      <c r="A175" t="s">
        <v>2019</v>
      </c>
      <c r="B175" s="57">
        <v>8</v>
      </c>
      <c r="C175" t="s">
        <v>53</v>
      </c>
      <c r="D175" s="19">
        <v>1</v>
      </c>
      <c r="E175" s="46">
        <v>30</v>
      </c>
      <c r="F175" s="32">
        <v>47.677833333333332</v>
      </c>
      <c r="G175" s="32">
        <v>-144.54366666666667</v>
      </c>
      <c r="H175" s="32">
        <v>47.678166666666669</v>
      </c>
      <c r="I175" s="32">
        <v>-144.64449999999999</v>
      </c>
      <c r="J175" s="60">
        <v>43520</v>
      </c>
      <c r="K175" s="49">
        <v>2.6388888888888889E-2</v>
      </c>
      <c r="L175" s="46">
        <v>4500</v>
      </c>
      <c r="M175" s="19" t="s">
        <v>296</v>
      </c>
      <c r="N175" s="25" t="s">
        <v>77</v>
      </c>
      <c r="O175" s="64" t="s">
        <v>1997</v>
      </c>
      <c r="P175" s="62" t="s">
        <v>71</v>
      </c>
      <c r="Q175" s="62" t="s">
        <v>297</v>
      </c>
      <c r="R175" s="7">
        <v>1</v>
      </c>
      <c r="S175" s="7" t="s">
        <v>77</v>
      </c>
      <c r="T175" s="7">
        <v>346</v>
      </c>
      <c r="U175" s="7" t="s">
        <v>59</v>
      </c>
      <c r="V175" s="7">
        <v>1070</v>
      </c>
      <c r="W175" s="7" t="s">
        <v>59</v>
      </c>
      <c r="X175" s="7" t="s">
        <v>77</v>
      </c>
      <c r="Y175" s="59" t="s">
        <v>1514</v>
      </c>
    </row>
    <row r="176" spans="1:27" x14ac:dyDescent="0.55000000000000004">
      <c r="A176" t="s">
        <v>2019</v>
      </c>
      <c r="B176" s="57">
        <v>8</v>
      </c>
      <c r="C176" t="s">
        <v>53</v>
      </c>
      <c r="D176" s="19">
        <v>1</v>
      </c>
      <c r="E176" s="46">
        <v>30</v>
      </c>
      <c r="F176" s="32">
        <v>47.677833333333332</v>
      </c>
      <c r="G176" s="32">
        <v>-144.54366666666667</v>
      </c>
      <c r="H176" s="32">
        <v>47.678166666666669</v>
      </c>
      <c r="I176" s="32">
        <v>-144.64449999999999</v>
      </c>
      <c r="J176" s="60">
        <v>43520</v>
      </c>
      <c r="K176" s="49">
        <v>2.6388888888888889E-2</v>
      </c>
      <c r="L176" s="46">
        <v>4500</v>
      </c>
      <c r="M176" s="19" t="s">
        <v>301</v>
      </c>
      <c r="N176" s="25" t="s">
        <v>77</v>
      </c>
      <c r="O176" s="64" t="s">
        <v>1997</v>
      </c>
      <c r="P176" s="62" t="s">
        <v>70</v>
      </c>
      <c r="Q176" s="64" t="s">
        <v>33</v>
      </c>
      <c r="R176" s="7">
        <v>5</v>
      </c>
      <c r="S176" s="7" t="s">
        <v>77</v>
      </c>
      <c r="T176" s="7" t="s">
        <v>298</v>
      </c>
      <c r="U176" s="55" t="s">
        <v>56</v>
      </c>
      <c r="V176" s="7">
        <v>142</v>
      </c>
      <c r="W176" s="7" t="s">
        <v>29</v>
      </c>
      <c r="X176" s="7" t="s">
        <v>77</v>
      </c>
      <c r="Y176" s="59" t="s">
        <v>1514</v>
      </c>
    </row>
    <row r="177" spans="1:27" x14ac:dyDescent="0.55000000000000004">
      <c r="A177" t="s">
        <v>2019</v>
      </c>
      <c r="B177" s="57">
        <v>8</v>
      </c>
      <c r="C177" t="s">
        <v>53</v>
      </c>
      <c r="D177" s="19">
        <v>1</v>
      </c>
      <c r="E177" s="46">
        <v>30</v>
      </c>
      <c r="F177" s="32">
        <v>47.677833333333332</v>
      </c>
      <c r="G177" s="32">
        <v>-144.54366666666667</v>
      </c>
      <c r="H177" s="32">
        <v>47.678166666666669</v>
      </c>
      <c r="I177" s="32">
        <v>-144.64449999999999</v>
      </c>
      <c r="J177" s="60">
        <v>43520</v>
      </c>
      <c r="K177" s="49">
        <v>2.6388888888888889E-2</v>
      </c>
      <c r="L177" s="46">
        <v>4500</v>
      </c>
      <c r="M177" s="19" t="s">
        <v>302</v>
      </c>
      <c r="N177" s="25" t="s">
        <v>77</v>
      </c>
      <c r="O177" s="64" t="s">
        <v>1997</v>
      </c>
      <c r="P177" s="62" t="s">
        <v>70</v>
      </c>
      <c r="Q177" s="64" t="s">
        <v>33</v>
      </c>
      <c r="R177" s="7">
        <v>5</v>
      </c>
      <c r="S177" s="7" t="s">
        <v>77</v>
      </c>
      <c r="T177" s="7" t="s">
        <v>298</v>
      </c>
      <c r="U177" s="55" t="s">
        <v>56</v>
      </c>
      <c r="V177" s="7">
        <v>128</v>
      </c>
      <c r="W177" s="7" t="s">
        <v>29</v>
      </c>
      <c r="X177" s="7" t="s">
        <v>77</v>
      </c>
      <c r="Y177" s="59" t="s">
        <v>1514</v>
      </c>
    </row>
    <row r="178" spans="1:27" x14ac:dyDescent="0.55000000000000004">
      <c r="A178" t="s">
        <v>2019</v>
      </c>
      <c r="B178" s="57">
        <v>8</v>
      </c>
      <c r="C178" t="s">
        <v>53</v>
      </c>
      <c r="D178" s="19">
        <v>1</v>
      </c>
      <c r="E178" s="46">
        <v>30</v>
      </c>
      <c r="F178" s="32">
        <v>47.677833333333332</v>
      </c>
      <c r="G178" s="32">
        <v>-144.54366666666667</v>
      </c>
      <c r="H178" s="32">
        <v>47.678166666666669</v>
      </c>
      <c r="I178" s="32">
        <v>-144.64449999999999</v>
      </c>
      <c r="J178" s="60">
        <v>43520</v>
      </c>
      <c r="K178" s="49">
        <v>2.6388888888888889E-2</v>
      </c>
      <c r="L178" s="46">
        <v>4500</v>
      </c>
      <c r="M178" s="19" t="s">
        <v>287</v>
      </c>
      <c r="N178" s="25" t="s">
        <v>77</v>
      </c>
      <c r="O178" s="64" t="s">
        <v>1997</v>
      </c>
      <c r="P178" s="62" t="s">
        <v>71</v>
      </c>
      <c r="Q178" s="64" t="s">
        <v>106</v>
      </c>
      <c r="R178" s="7">
        <v>1</v>
      </c>
      <c r="S178" s="7" t="s">
        <v>77</v>
      </c>
      <c r="T178" s="7">
        <v>110</v>
      </c>
      <c r="U178" s="7" t="s">
        <v>59</v>
      </c>
      <c r="V178" s="7">
        <v>39</v>
      </c>
      <c r="W178" s="7" t="s">
        <v>59</v>
      </c>
      <c r="X178" s="7" t="s">
        <v>77</v>
      </c>
      <c r="Y178" s="59" t="s">
        <v>1514</v>
      </c>
    </row>
    <row r="179" spans="1:27" x14ac:dyDescent="0.55000000000000004">
      <c r="A179" t="s">
        <v>2019</v>
      </c>
      <c r="B179" s="57">
        <v>8</v>
      </c>
      <c r="C179" t="s">
        <v>53</v>
      </c>
      <c r="D179" s="19">
        <v>1</v>
      </c>
      <c r="E179" s="46">
        <v>30</v>
      </c>
      <c r="F179" s="32">
        <v>47.677833333333332</v>
      </c>
      <c r="G179" s="32">
        <v>-144.54366666666667</v>
      </c>
      <c r="H179" s="32">
        <v>47.678166666666669</v>
      </c>
      <c r="I179" s="32">
        <v>-144.64449999999999</v>
      </c>
      <c r="J179" s="60">
        <v>43520</v>
      </c>
      <c r="K179" s="49">
        <v>2.6388888888888889E-2</v>
      </c>
      <c r="L179" s="46">
        <v>4500</v>
      </c>
      <c r="M179" s="19" t="s">
        <v>288</v>
      </c>
      <c r="N179" s="25" t="s">
        <v>77</v>
      </c>
      <c r="O179" s="64" t="s">
        <v>1997</v>
      </c>
      <c r="P179" s="62" t="s">
        <v>71</v>
      </c>
      <c r="Q179" s="64" t="s">
        <v>106</v>
      </c>
      <c r="R179" s="7">
        <v>1</v>
      </c>
      <c r="S179" s="7" t="s">
        <v>77</v>
      </c>
      <c r="T179" s="7">
        <v>105</v>
      </c>
      <c r="U179" s="7" t="s">
        <v>59</v>
      </c>
      <c r="V179" s="7">
        <v>36</v>
      </c>
      <c r="W179" s="7" t="s">
        <v>59</v>
      </c>
      <c r="X179" s="7" t="s">
        <v>77</v>
      </c>
      <c r="Y179" s="59" t="s">
        <v>1514</v>
      </c>
    </row>
    <row r="180" spans="1:27" x14ac:dyDescent="0.55000000000000004">
      <c r="A180" t="s">
        <v>2019</v>
      </c>
      <c r="B180" s="57">
        <v>8</v>
      </c>
      <c r="C180" t="s">
        <v>53</v>
      </c>
      <c r="D180" s="19">
        <v>1</v>
      </c>
      <c r="E180" s="46">
        <v>30</v>
      </c>
      <c r="F180" s="32">
        <v>47.677833333333332</v>
      </c>
      <c r="G180" s="32">
        <v>-144.54366666666667</v>
      </c>
      <c r="H180" s="32">
        <v>47.678166666666669</v>
      </c>
      <c r="I180" s="32">
        <v>-144.64449999999999</v>
      </c>
      <c r="J180" s="60">
        <v>43520</v>
      </c>
      <c r="K180" s="49">
        <v>2.6388888888888889E-2</v>
      </c>
      <c r="L180" s="46">
        <v>4500</v>
      </c>
      <c r="M180" s="19" t="s">
        <v>286</v>
      </c>
      <c r="N180" s="25" t="s">
        <v>77</v>
      </c>
      <c r="O180" s="64" t="s">
        <v>1997</v>
      </c>
      <c r="P180" s="62" t="s">
        <v>71</v>
      </c>
      <c r="Q180" s="64" t="s">
        <v>106</v>
      </c>
      <c r="R180" s="7">
        <v>1</v>
      </c>
      <c r="S180" s="7" t="s">
        <v>77</v>
      </c>
      <c r="T180" s="7">
        <v>97</v>
      </c>
      <c r="U180" s="7" t="s">
        <v>59</v>
      </c>
      <c r="V180" s="7">
        <v>41</v>
      </c>
      <c r="W180" s="7" t="s">
        <v>59</v>
      </c>
      <c r="X180" s="7" t="s">
        <v>77</v>
      </c>
      <c r="Y180" s="59" t="s">
        <v>1514</v>
      </c>
    </row>
    <row r="181" spans="1:27" x14ac:dyDescent="0.55000000000000004">
      <c r="A181" t="s">
        <v>2019</v>
      </c>
      <c r="B181" s="57">
        <v>8</v>
      </c>
      <c r="C181" t="s">
        <v>53</v>
      </c>
      <c r="D181" s="19">
        <v>1</v>
      </c>
      <c r="E181" s="46">
        <v>30</v>
      </c>
      <c r="F181" s="32">
        <v>47.677833333333332</v>
      </c>
      <c r="G181" s="32">
        <v>-144.54366666666667</v>
      </c>
      <c r="H181" s="32">
        <v>47.678166666666669</v>
      </c>
      <c r="I181" s="32">
        <v>-144.64449999999999</v>
      </c>
      <c r="J181" s="60">
        <v>43520</v>
      </c>
      <c r="K181" s="49">
        <v>2.6388888888888889E-2</v>
      </c>
      <c r="L181" s="46">
        <v>4500</v>
      </c>
      <c r="M181" s="19" t="s">
        <v>289</v>
      </c>
      <c r="N181" s="25" t="s">
        <v>77</v>
      </c>
      <c r="O181" s="64" t="s">
        <v>1997</v>
      </c>
      <c r="P181" s="62" t="s">
        <v>71</v>
      </c>
      <c r="Q181" s="64" t="s">
        <v>106</v>
      </c>
      <c r="R181" s="7">
        <v>1</v>
      </c>
      <c r="S181" s="7" t="s">
        <v>77</v>
      </c>
      <c r="T181" s="7">
        <v>93</v>
      </c>
      <c r="U181" s="7" t="s">
        <v>59</v>
      </c>
      <c r="V181" s="7">
        <v>34</v>
      </c>
      <c r="W181" s="7" t="s">
        <v>59</v>
      </c>
      <c r="X181" s="7" t="s">
        <v>77</v>
      </c>
      <c r="Y181" s="59" t="s">
        <v>1514</v>
      </c>
    </row>
    <row r="182" spans="1:27" x14ac:dyDescent="0.55000000000000004">
      <c r="A182" t="s">
        <v>2019</v>
      </c>
      <c r="B182" s="57">
        <v>8</v>
      </c>
      <c r="C182" t="s">
        <v>53</v>
      </c>
      <c r="D182" s="19">
        <v>1</v>
      </c>
      <c r="E182" s="46">
        <v>30</v>
      </c>
      <c r="F182" s="32">
        <v>47.677833333333332</v>
      </c>
      <c r="G182" s="32">
        <v>-144.54366666666667</v>
      </c>
      <c r="H182" s="32">
        <v>47.678166666666669</v>
      </c>
      <c r="I182" s="32">
        <v>-144.64449999999999</v>
      </c>
      <c r="J182" s="60">
        <v>43520</v>
      </c>
      <c r="K182" s="49">
        <v>2.6388888888888889E-2</v>
      </c>
      <c r="L182" s="46">
        <v>4500</v>
      </c>
      <c r="M182" s="19" t="s">
        <v>290</v>
      </c>
      <c r="N182" s="25" t="s">
        <v>77</v>
      </c>
      <c r="O182" s="64" t="s">
        <v>1997</v>
      </c>
      <c r="P182" s="62" t="s">
        <v>71</v>
      </c>
      <c r="Q182" s="64" t="s">
        <v>106</v>
      </c>
      <c r="R182" s="7">
        <v>1</v>
      </c>
      <c r="S182" s="7" t="s">
        <v>77</v>
      </c>
      <c r="T182" s="7">
        <v>83</v>
      </c>
      <c r="U182" s="7" t="s">
        <v>59</v>
      </c>
      <c r="V182" s="7">
        <v>24</v>
      </c>
      <c r="W182" s="7" t="s">
        <v>59</v>
      </c>
      <c r="X182" s="7" t="s">
        <v>77</v>
      </c>
      <c r="Y182" s="59" t="s">
        <v>1514</v>
      </c>
    </row>
    <row r="183" spans="1:27" x14ac:dyDescent="0.55000000000000004">
      <c r="A183" t="s">
        <v>2019</v>
      </c>
      <c r="B183" s="57">
        <v>8</v>
      </c>
      <c r="C183" t="s">
        <v>53</v>
      </c>
      <c r="D183" s="19">
        <v>1</v>
      </c>
      <c r="E183" s="46">
        <v>30</v>
      </c>
      <c r="F183" s="32">
        <v>47.677833333333332</v>
      </c>
      <c r="G183" s="32">
        <v>-144.54366666666667</v>
      </c>
      <c r="H183" s="32">
        <v>47.678166666666669</v>
      </c>
      <c r="I183" s="32">
        <v>-144.64449999999999</v>
      </c>
      <c r="J183" s="60">
        <v>43520</v>
      </c>
      <c r="K183" s="49">
        <v>2.6388888888888889E-2</v>
      </c>
      <c r="L183" s="46">
        <v>4500</v>
      </c>
      <c r="M183" s="19" t="s">
        <v>292</v>
      </c>
      <c r="N183" s="25" t="s">
        <v>77</v>
      </c>
      <c r="O183" s="64" t="s">
        <v>1997</v>
      </c>
      <c r="P183" s="62" t="s">
        <v>71</v>
      </c>
      <c r="Q183" s="64" t="s">
        <v>106</v>
      </c>
      <c r="R183" s="7">
        <v>1</v>
      </c>
      <c r="S183" s="7" t="s">
        <v>77</v>
      </c>
      <c r="T183" s="7">
        <v>71</v>
      </c>
      <c r="U183" s="7" t="s">
        <v>59</v>
      </c>
      <c r="V183" s="7">
        <v>10</v>
      </c>
      <c r="W183" s="7" t="s">
        <v>59</v>
      </c>
      <c r="X183" s="7" t="s">
        <v>77</v>
      </c>
      <c r="Y183" s="59" t="s">
        <v>1514</v>
      </c>
    </row>
    <row r="184" spans="1:27" x14ac:dyDescent="0.55000000000000004">
      <c r="A184" t="s">
        <v>2019</v>
      </c>
      <c r="B184" s="57">
        <v>8</v>
      </c>
      <c r="C184" t="s">
        <v>53</v>
      </c>
      <c r="D184" s="19">
        <v>1</v>
      </c>
      <c r="E184" s="46">
        <v>30</v>
      </c>
      <c r="F184" s="32">
        <v>47.677833333333332</v>
      </c>
      <c r="G184" s="32">
        <v>-144.54366666666667</v>
      </c>
      <c r="H184" s="32">
        <v>47.678166666666669</v>
      </c>
      <c r="I184" s="32">
        <v>-144.64449999999999</v>
      </c>
      <c r="J184" s="60">
        <v>43520</v>
      </c>
      <c r="K184" s="49">
        <v>2.6388888888888889E-2</v>
      </c>
      <c r="L184" s="46">
        <v>4500</v>
      </c>
      <c r="M184" s="19" t="s">
        <v>291</v>
      </c>
      <c r="N184" s="25" t="s">
        <v>77</v>
      </c>
      <c r="O184" s="64" t="s">
        <v>1997</v>
      </c>
      <c r="P184" s="62" t="s">
        <v>71</v>
      </c>
      <c r="Q184" s="64" t="s">
        <v>106</v>
      </c>
      <c r="R184" s="7">
        <v>1</v>
      </c>
      <c r="S184" s="7" t="s">
        <v>77</v>
      </c>
      <c r="T184" s="7">
        <v>70</v>
      </c>
      <c r="U184" s="7" t="s">
        <v>59</v>
      </c>
      <c r="V184" s="7">
        <v>12</v>
      </c>
      <c r="W184" s="7" t="s">
        <v>59</v>
      </c>
      <c r="X184" s="7" t="s">
        <v>77</v>
      </c>
      <c r="Y184" s="59" t="s">
        <v>1514</v>
      </c>
    </row>
    <row r="185" spans="1:27" x14ac:dyDescent="0.55000000000000004">
      <c r="A185" t="s">
        <v>2019</v>
      </c>
      <c r="B185" s="57">
        <v>8</v>
      </c>
      <c r="C185" t="s">
        <v>53</v>
      </c>
      <c r="D185" s="19">
        <v>1</v>
      </c>
      <c r="E185" s="46">
        <v>30</v>
      </c>
      <c r="F185" s="32">
        <v>47.677833333333332</v>
      </c>
      <c r="G185" s="32">
        <v>-144.54366666666667</v>
      </c>
      <c r="H185" s="32">
        <v>47.678166666666669</v>
      </c>
      <c r="I185" s="32">
        <v>-144.64449999999999</v>
      </c>
      <c r="J185" s="60">
        <v>43520</v>
      </c>
      <c r="K185" s="49">
        <v>2.6388888888888889E-2</v>
      </c>
      <c r="L185" s="46">
        <v>4500</v>
      </c>
      <c r="M185" s="19" t="s">
        <v>294</v>
      </c>
      <c r="N185" s="25" t="s">
        <v>77</v>
      </c>
      <c r="O185" s="64" t="s">
        <v>1997</v>
      </c>
      <c r="P185" s="62" t="s">
        <v>71</v>
      </c>
      <c r="Q185" s="64" t="s">
        <v>106</v>
      </c>
      <c r="R185" s="7">
        <v>1</v>
      </c>
      <c r="S185" s="7" t="s">
        <v>77</v>
      </c>
      <c r="T185" s="7">
        <v>66</v>
      </c>
      <c r="U185" s="7" t="s">
        <v>59</v>
      </c>
      <c r="V185" s="7">
        <v>10</v>
      </c>
      <c r="W185" s="7" t="s">
        <v>59</v>
      </c>
      <c r="X185" s="7" t="s">
        <v>77</v>
      </c>
      <c r="Y185" s="59" t="s">
        <v>1514</v>
      </c>
    </row>
    <row r="186" spans="1:27" x14ac:dyDescent="0.55000000000000004">
      <c r="A186" t="s">
        <v>2019</v>
      </c>
      <c r="B186" s="57">
        <v>8</v>
      </c>
      <c r="C186" t="s">
        <v>53</v>
      </c>
      <c r="D186" s="19">
        <v>1</v>
      </c>
      <c r="E186" s="46">
        <v>30</v>
      </c>
      <c r="F186" s="32">
        <v>47.677833333333332</v>
      </c>
      <c r="G186" s="32">
        <v>-144.54366666666667</v>
      </c>
      <c r="H186" s="32">
        <v>47.678166666666669</v>
      </c>
      <c r="I186" s="32">
        <v>-144.64449999999999</v>
      </c>
      <c r="J186" s="60">
        <v>43520</v>
      </c>
      <c r="K186" s="49">
        <v>2.6388888888888889E-2</v>
      </c>
      <c r="L186" s="46">
        <v>4500</v>
      </c>
      <c r="M186" s="19" t="s">
        <v>295</v>
      </c>
      <c r="N186" s="25" t="s">
        <v>77</v>
      </c>
      <c r="O186" s="64" t="s">
        <v>1997</v>
      </c>
      <c r="P186" s="62" t="s">
        <v>71</v>
      </c>
      <c r="Q186" s="64" t="s">
        <v>106</v>
      </c>
      <c r="R186" s="7">
        <v>1</v>
      </c>
      <c r="S186" s="7" t="s">
        <v>77</v>
      </c>
      <c r="T186" s="7">
        <v>58</v>
      </c>
      <c r="U186" s="7" t="s">
        <v>59</v>
      </c>
      <c r="V186" s="7">
        <v>8</v>
      </c>
      <c r="W186" s="7" t="s">
        <v>59</v>
      </c>
      <c r="X186" s="7" t="s">
        <v>77</v>
      </c>
      <c r="Y186" s="59" t="s">
        <v>1514</v>
      </c>
    </row>
    <row r="187" spans="1:27" x14ac:dyDescent="0.55000000000000004">
      <c r="A187" t="s">
        <v>2019</v>
      </c>
      <c r="B187" s="57">
        <v>8</v>
      </c>
      <c r="C187" t="s">
        <v>53</v>
      </c>
      <c r="D187" s="19">
        <v>1</v>
      </c>
      <c r="E187" s="46">
        <v>30</v>
      </c>
      <c r="F187" s="32">
        <v>47.677833333333332</v>
      </c>
      <c r="G187" s="32">
        <v>-144.54366666666667</v>
      </c>
      <c r="H187" s="32">
        <v>47.678166666666669</v>
      </c>
      <c r="I187" s="32">
        <v>-144.64449999999999</v>
      </c>
      <c r="J187" s="60">
        <v>43520</v>
      </c>
      <c r="K187" s="49">
        <v>2.6388888888888889E-2</v>
      </c>
      <c r="L187" s="46">
        <v>4500</v>
      </c>
      <c r="M187" s="19" t="s">
        <v>293</v>
      </c>
      <c r="N187" s="25" t="s">
        <v>77</v>
      </c>
      <c r="O187" s="64" t="s">
        <v>1997</v>
      </c>
      <c r="P187" s="62" t="s">
        <v>71</v>
      </c>
      <c r="Q187" s="64" t="s">
        <v>106</v>
      </c>
      <c r="R187" s="7">
        <v>1</v>
      </c>
      <c r="S187" s="7" t="s">
        <v>77</v>
      </c>
      <c r="T187" s="7">
        <v>51</v>
      </c>
      <c r="U187" s="7" t="s">
        <v>59</v>
      </c>
      <c r="V187" s="7">
        <v>6</v>
      </c>
      <c r="W187" s="7" t="s">
        <v>59</v>
      </c>
      <c r="X187" s="7" t="s">
        <v>77</v>
      </c>
      <c r="Y187" s="59" t="s">
        <v>1514</v>
      </c>
    </row>
    <row r="188" spans="1:27" x14ac:dyDescent="0.55000000000000004">
      <c r="A188" t="s">
        <v>2019</v>
      </c>
      <c r="B188" s="57">
        <v>8</v>
      </c>
      <c r="C188" t="s">
        <v>53</v>
      </c>
      <c r="D188" s="19">
        <v>1</v>
      </c>
      <c r="E188" s="46">
        <v>30</v>
      </c>
      <c r="F188" s="32">
        <v>47.677833333333332</v>
      </c>
      <c r="G188" s="32">
        <v>-144.54366666666667</v>
      </c>
      <c r="H188" s="32">
        <v>47.678166666666669</v>
      </c>
      <c r="I188" s="32">
        <v>-144.64449999999999</v>
      </c>
      <c r="J188" s="60">
        <v>43520</v>
      </c>
      <c r="K188" s="49">
        <v>2.6388888888888889E-2</v>
      </c>
      <c r="L188" s="46">
        <v>4500</v>
      </c>
      <c r="M188" s="19" t="s">
        <v>304</v>
      </c>
      <c r="N188" s="25" t="s">
        <v>77</v>
      </c>
      <c r="O188" s="64" t="s">
        <v>1997</v>
      </c>
      <c r="P188" s="62" t="s">
        <v>386</v>
      </c>
      <c r="Q188" s="62" t="s">
        <v>387</v>
      </c>
      <c r="R188" s="7">
        <v>1</v>
      </c>
      <c r="S188" s="7" t="s">
        <v>77</v>
      </c>
      <c r="T188" s="7">
        <v>110</v>
      </c>
      <c r="U188" s="7" t="s">
        <v>57</v>
      </c>
      <c r="V188" s="7">
        <v>132</v>
      </c>
      <c r="W188" s="7" t="s">
        <v>29</v>
      </c>
      <c r="X188" s="7" t="s">
        <v>77</v>
      </c>
      <c r="Y188" s="59" t="s">
        <v>1514</v>
      </c>
    </row>
    <row r="189" spans="1:27" x14ac:dyDescent="0.55000000000000004">
      <c r="A189" t="s">
        <v>2019</v>
      </c>
      <c r="B189" s="57">
        <v>9</v>
      </c>
      <c r="C189" t="s">
        <v>74</v>
      </c>
      <c r="D189" s="19">
        <v>2</v>
      </c>
      <c r="E189" s="46">
        <v>250</v>
      </c>
      <c r="F189" s="32">
        <v>47.666166666666669</v>
      </c>
      <c r="G189" s="32">
        <v>-145.86566666666667</v>
      </c>
      <c r="H189" s="32" t="s">
        <v>77</v>
      </c>
      <c r="I189" s="32" t="s">
        <v>77</v>
      </c>
      <c r="J189" s="60">
        <v>43520</v>
      </c>
      <c r="K189" s="49">
        <v>0.34375</v>
      </c>
      <c r="L189" s="46">
        <v>4500</v>
      </c>
      <c r="M189" s="19" t="s">
        <v>268</v>
      </c>
      <c r="N189" s="25" t="s">
        <v>77</v>
      </c>
      <c r="O189" s="64" t="s">
        <v>27</v>
      </c>
      <c r="P189" s="62" t="s">
        <v>79</v>
      </c>
      <c r="Q189" s="62" t="s">
        <v>78</v>
      </c>
      <c r="R189" s="7">
        <v>1</v>
      </c>
      <c r="S189" s="7">
        <v>0.25</v>
      </c>
      <c r="T189" s="7">
        <v>0.25</v>
      </c>
      <c r="U189" s="55" t="s">
        <v>78</v>
      </c>
      <c r="V189" s="7" t="s">
        <v>107</v>
      </c>
      <c r="W189" s="7" t="s">
        <v>29</v>
      </c>
      <c r="X189" s="7" t="s">
        <v>77</v>
      </c>
      <c r="Y189" s="59" t="s">
        <v>1514</v>
      </c>
    </row>
    <row r="190" spans="1:27" x14ac:dyDescent="0.55000000000000004">
      <c r="A190" t="s">
        <v>2019</v>
      </c>
      <c r="B190" s="57">
        <v>9</v>
      </c>
      <c r="C190" t="s">
        <v>74</v>
      </c>
      <c r="D190" s="19">
        <v>2</v>
      </c>
      <c r="E190" s="46">
        <v>250</v>
      </c>
      <c r="F190" s="32">
        <v>47.666166666666669</v>
      </c>
      <c r="G190" s="32">
        <v>-145.86566666666667</v>
      </c>
      <c r="H190" s="32" t="s">
        <v>77</v>
      </c>
      <c r="I190" s="32" t="s">
        <v>77</v>
      </c>
      <c r="J190" s="60">
        <v>43520</v>
      </c>
      <c r="K190" s="49">
        <v>0.34375</v>
      </c>
      <c r="L190" s="46">
        <v>4500</v>
      </c>
      <c r="M190" s="19" t="s">
        <v>267</v>
      </c>
      <c r="N190" s="25" t="s">
        <v>77</v>
      </c>
      <c r="O190" s="64" t="s">
        <v>27</v>
      </c>
      <c r="P190" s="62" t="s">
        <v>79</v>
      </c>
      <c r="Q190" s="62" t="s">
        <v>78</v>
      </c>
      <c r="R190" s="7">
        <v>1</v>
      </c>
      <c r="S190" s="7">
        <v>0.5</v>
      </c>
      <c r="T190" s="7">
        <v>0.5</v>
      </c>
      <c r="U190" s="55" t="s">
        <v>78</v>
      </c>
      <c r="V190" s="7" t="s">
        <v>107</v>
      </c>
      <c r="W190" s="7" t="s">
        <v>29</v>
      </c>
      <c r="X190" s="7" t="s">
        <v>77</v>
      </c>
      <c r="Y190" s="59" t="s">
        <v>1514</v>
      </c>
    </row>
    <row r="191" spans="1:27" x14ac:dyDescent="0.55000000000000004">
      <c r="A191" t="s">
        <v>2019</v>
      </c>
      <c r="B191" s="57">
        <v>9</v>
      </c>
      <c r="C191" t="s">
        <v>74</v>
      </c>
      <c r="D191" s="19">
        <v>2</v>
      </c>
      <c r="E191" s="46">
        <v>250</v>
      </c>
      <c r="F191" s="32">
        <v>47.666166666666669</v>
      </c>
      <c r="G191" s="32">
        <v>-145.86566666666667</v>
      </c>
      <c r="H191" s="32" t="s">
        <v>77</v>
      </c>
      <c r="I191" s="32" t="s">
        <v>77</v>
      </c>
      <c r="J191" s="60">
        <v>43520</v>
      </c>
      <c r="K191" s="49">
        <v>0.34375</v>
      </c>
      <c r="L191" s="46">
        <v>4500</v>
      </c>
      <c r="M191" s="19" t="s">
        <v>266</v>
      </c>
      <c r="N191" s="25" t="s">
        <v>77</v>
      </c>
      <c r="O191" s="64" t="s">
        <v>27</v>
      </c>
      <c r="P191" s="62" t="s">
        <v>79</v>
      </c>
      <c r="Q191" s="62" t="s">
        <v>78</v>
      </c>
      <c r="R191" s="7">
        <v>1</v>
      </c>
      <c r="S191" s="7">
        <v>1</v>
      </c>
      <c r="T191" s="7">
        <v>1</v>
      </c>
      <c r="U191" s="55" t="s">
        <v>78</v>
      </c>
      <c r="V191" s="7" t="s">
        <v>107</v>
      </c>
      <c r="W191" s="7" t="s">
        <v>29</v>
      </c>
      <c r="X191" s="7" t="s">
        <v>77</v>
      </c>
      <c r="Y191" s="59" t="s">
        <v>1514</v>
      </c>
    </row>
    <row r="192" spans="1:27" x14ac:dyDescent="0.55000000000000004">
      <c r="A192" t="s">
        <v>2019</v>
      </c>
      <c r="B192" s="57">
        <v>9</v>
      </c>
      <c r="C192" t="s">
        <v>74</v>
      </c>
      <c r="D192" s="19">
        <v>2</v>
      </c>
      <c r="E192" s="46">
        <v>250</v>
      </c>
      <c r="F192" s="32">
        <v>47.666166666666669</v>
      </c>
      <c r="G192" s="32">
        <v>-145.86566666666667</v>
      </c>
      <c r="H192" s="32" t="s">
        <v>77</v>
      </c>
      <c r="I192" s="32" t="s">
        <v>77</v>
      </c>
      <c r="J192" s="60">
        <v>43520</v>
      </c>
      <c r="K192" s="49">
        <v>0.34375</v>
      </c>
      <c r="L192" s="46">
        <v>4500</v>
      </c>
      <c r="M192" s="19" t="s">
        <v>165</v>
      </c>
      <c r="N192" s="25" t="s">
        <v>77</v>
      </c>
      <c r="O192" s="64" t="s">
        <v>27</v>
      </c>
      <c r="P192" s="62" t="s">
        <v>79</v>
      </c>
      <c r="Q192" s="62" t="s">
        <v>78</v>
      </c>
      <c r="R192" s="7">
        <v>1</v>
      </c>
      <c r="S192" s="7">
        <v>2</v>
      </c>
      <c r="T192" s="7">
        <v>2</v>
      </c>
      <c r="U192" s="55" t="s">
        <v>78</v>
      </c>
      <c r="V192" s="7" t="s">
        <v>107</v>
      </c>
      <c r="W192" s="7" t="s">
        <v>29</v>
      </c>
      <c r="X192" s="7" t="s">
        <v>77</v>
      </c>
      <c r="Y192" s="59" t="s">
        <v>1514</v>
      </c>
      <c r="AA192" s="62" t="s">
        <v>270</v>
      </c>
    </row>
    <row r="193" spans="1:27" x14ac:dyDescent="0.55000000000000004">
      <c r="A193" t="s">
        <v>2019</v>
      </c>
      <c r="B193" s="57">
        <v>9</v>
      </c>
      <c r="C193" t="s">
        <v>74</v>
      </c>
      <c r="D193" s="19">
        <v>2</v>
      </c>
      <c r="E193" s="46">
        <v>250</v>
      </c>
      <c r="F193" s="32">
        <v>47.666166666666669</v>
      </c>
      <c r="G193" s="32">
        <v>-145.86566666666667</v>
      </c>
      <c r="H193" s="32" t="s">
        <v>77</v>
      </c>
      <c r="I193" s="32" t="s">
        <v>77</v>
      </c>
      <c r="J193" s="60">
        <v>43520</v>
      </c>
      <c r="K193" s="49">
        <v>0.34375</v>
      </c>
      <c r="L193" s="46">
        <v>4500</v>
      </c>
      <c r="M193" s="19" t="s">
        <v>265</v>
      </c>
      <c r="N193" s="25" t="s">
        <v>77</v>
      </c>
      <c r="O193" s="64" t="s">
        <v>27</v>
      </c>
      <c r="P193" s="62" t="s">
        <v>79</v>
      </c>
      <c r="Q193" s="62" t="s">
        <v>78</v>
      </c>
      <c r="R193" s="7">
        <v>1</v>
      </c>
      <c r="S193" s="7">
        <v>4</v>
      </c>
      <c r="T193" s="7">
        <v>4</v>
      </c>
      <c r="U193" s="55" t="s">
        <v>78</v>
      </c>
      <c r="V193" s="7" t="s">
        <v>107</v>
      </c>
      <c r="W193" s="7" t="s">
        <v>29</v>
      </c>
      <c r="X193" s="7" t="s">
        <v>77</v>
      </c>
      <c r="Y193" s="59" t="s">
        <v>1514</v>
      </c>
      <c r="AA193" s="62" t="s">
        <v>269</v>
      </c>
    </row>
    <row r="194" spans="1:27" x14ac:dyDescent="0.55000000000000004">
      <c r="A194" t="s">
        <v>2019</v>
      </c>
      <c r="B194" s="57">
        <v>9</v>
      </c>
      <c r="C194" t="s">
        <v>53</v>
      </c>
      <c r="D194" s="19">
        <v>1</v>
      </c>
      <c r="E194" s="46">
        <v>30</v>
      </c>
      <c r="F194" s="32">
        <v>47.678166666666669</v>
      </c>
      <c r="G194" s="32">
        <v>-146.02666666666667</v>
      </c>
      <c r="H194" s="32">
        <v>47.678666666666665</v>
      </c>
      <c r="I194" s="32">
        <v>-146.13433333333333</v>
      </c>
      <c r="J194" s="60">
        <v>43520</v>
      </c>
      <c r="K194" s="49">
        <v>0.3833333333333333</v>
      </c>
      <c r="L194" s="46">
        <v>4500</v>
      </c>
      <c r="M194" s="19" t="s">
        <v>331</v>
      </c>
      <c r="N194" s="25">
        <v>55</v>
      </c>
      <c r="O194" s="64" t="s">
        <v>27</v>
      </c>
      <c r="P194" s="62" t="s">
        <v>69</v>
      </c>
      <c r="Q194" s="64" t="s">
        <v>328</v>
      </c>
      <c r="R194" s="7">
        <v>1</v>
      </c>
      <c r="S194" s="7" t="s">
        <v>77</v>
      </c>
      <c r="T194" s="7">
        <v>253</v>
      </c>
      <c r="U194" s="55" t="s">
        <v>58</v>
      </c>
      <c r="V194" s="7">
        <v>156</v>
      </c>
      <c r="W194" s="7" t="s">
        <v>110</v>
      </c>
      <c r="X194" s="7" t="s">
        <v>77</v>
      </c>
      <c r="Y194" s="59" t="s">
        <v>1514</v>
      </c>
      <c r="AA194" s="62" t="s">
        <v>224</v>
      </c>
    </row>
    <row r="195" spans="1:27" x14ac:dyDescent="0.55000000000000004">
      <c r="A195" t="s">
        <v>2019</v>
      </c>
      <c r="B195" s="57">
        <v>9</v>
      </c>
      <c r="C195" t="s">
        <v>53</v>
      </c>
      <c r="D195" s="19">
        <v>1</v>
      </c>
      <c r="E195" s="46">
        <v>30</v>
      </c>
      <c r="F195" s="32">
        <v>47.678166666666669</v>
      </c>
      <c r="G195" s="32">
        <v>-146.02666666666667</v>
      </c>
      <c r="H195" s="32">
        <v>47.678666666666665</v>
      </c>
      <c r="I195" s="32">
        <v>-146.13433333333333</v>
      </c>
      <c r="J195" s="60">
        <v>43520</v>
      </c>
      <c r="K195" s="49">
        <v>0.3833333333333333</v>
      </c>
      <c r="L195" s="46">
        <v>4500</v>
      </c>
      <c r="M195" s="19" t="s">
        <v>329</v>
      </c>
      <c r="N195" s="25" t="s">
        <v>77</v>
      </c>
      <c r="O195" s="64" t="s">
        <v>27</v>
      </c>
      <c r="P195" s="62" t="s">
        <v>71</v>
      </c>
      <c r="Q195" s="64" t="s">
        <v>153</v>
      </c>
      <c r="R195" s="7">
        <v>1</v>
      </c>
      <c r="S195" s="7" t="s">
        <v>77</v>
      </c>
      <c r="T195" s="7">
        <v>600</v>
      </c>
      <c r="U195" s="55" t="s">
        <v>59</v>
      </c>
      <c r="V195" s="7">
        <v>899</v>
      </c>
      <c r="W195" s="7" t="s">
        <v>59</v>
      </c>
      <c r="X195" s="7" t="s">
        <v>77</v>
      </c>
      <c r="Y195" s="59" t="s">
        <v>1514</v>
      </c>
      <c r="AA195" s="62" t="s">
        <v>332</v>
      </c>
    </row>
    <row r="196" spans="1:27" x14ac:dyDescent="0.55000000000000004">
      <c r="A196" t="s">
        <v>2019</v>
      </c>
      <c r="B196" s="57">
        <v>9</v>
      </c>
      <c r="C196" t="s">
        <v>53</v>
      </c>
      <c r="D196" s="19">
        <v>1</v>
      </c>
      <c r="E196" s="46">
        <v>30</v>
      </c>
      <c r="F196" s="32">
        <v>47.678166666666669</v>
      </c>
      <c r="G196" s="32">
        <v>-146.02666666666667</v>
      </c>
      <c r="H196" s="32">
        <v>47.678666666666665</v>
      </c>
      <c r="I196" s="32">
        <v>-146.13433333333333</v>
      </c>
      <c r="J196" s="60">
        <v>43520</v>
      </c>
      <c r="K196" s="49">
        <v>0.3833333333333333</v>
      </c>
      <c r="L196" s="46">
        <v>4500</v>
      </c>
      <c r="M196" s="19" t="s">
        <v>330</v>
      </c>
      <c r="N196" s="25" t="s">
        <v>77</v>
      </c>
      <c r="O196" s="64" t="s">
        <v>27</v>
      </c>
      <c r="P196" s="62" t="s">
        <v>71</v>
      </c>
      <c r="Q196" s="64" t="s">
        <v>153</v>
      </c>
      <c r="R196" s="7">
        <v>1</v>
      </c>
      <c r="S196" s="7" t="s">
        <v>77</v>
      </c>
      <c r="T196" s="7">
        <v>600</v>
      </c>
      <c r="U196" s="55" t="s">
        <v>59</v>
      </c>
      <c r="V196" s="7">
        <v>899</v>
      </c>
      <c r="W196" s="7" t="s">
        <v>59</v>
      </c>
      <c r="X196" s="7" t="s">
        <v>77</v>
      </c>
      <c r="Y196" s="59" t="s">
        <v>1514</v>
      </c>
      <c r="AA196" s="62" t="s">
        <v>332</v>
      </c>
    </row>
    <row r="197" spans="1:27" x14ac:dyDescent="0.55000000000000004">
      <c r="A197" t="s">
        <v>2019</v>
      </c>
      <c r="B197" s="57">
        <v>10</v>
      </c>
      <c r="C197" t="s">
        <v>74</v>
      </c>
      <c r="D197" s="19">
        <v>2</v>
      </c>
      <c r="E197" s="46">
        <v>250</v>
      </c>
      <c r="F197" s="32">
        <v>47.666666666666664</v>
      </c>
      <c r="G197" s="32">
        <v>-147.5</v>
      </c>
      <c r="H197" s="32" t="s">
        <v>77</v>
      </c>
      <c r="I197" s="32" t="s">
        <v>77</v>
      </c>
      <c r="J197" s="60">
        <v>43520</v>
      </c>
      <c r="K197" s="49">
        <v>0.70138888888888884</v>
      </c>
      <c r="L197" s="46">
        <v>4600</v>
      </c>
      <c r="M197" s="19" t="s">
        <v>413</v>
      </c>
      <c r="N197" s="25" t="s">
        <v>77</v>
      </c>
      <c r="O197" s="64" t="s">
        <v>1997</v>
      </c>
      <c r="P197" s="62" t="s">
        <v>79</v>
      </c>
      <c r="Q197" s="64" t="s">
        <v>78</v>
      </c>
      <c r="R197" s="7">
        <v>1</v>
      </c>
      <c r="S197" s="7">
        <v>0.25</v>
      </c>
      <c r="T197" s="7">
        <v>0.25</v>
      </c>
      <c r="U197" s="55" t="s">
        <v>78</v>
      </c>
      <c r="V197" s="7" t="s">
        <v>107</v>
      </c>
      <c r="W197" s="55" t="s">
        <v>29</v>
      </c>
      <c r="X197" s="7" t="s">
        <v>77</v>
      </c>
      <c r="Y197" s="59" t="s">
        <v>1514</v>
      </c>
    </row>
    <row r="198" spans="1:27" x14ac:dyDescent="0.55000000000000004">
      <c r="A198" t="s">
        <v>2019</v>
      </c>
      <c r="B198" s="57">
        <v>10</v>
      </c>
      <c r="C198" t="s">
        <v>74</v>
      </c>
      <c r="D198" s="19">
        <v>2</v>
      </c>
      <c r="E198" s="46">
        <v>250</v>
      </c>
      <c r="F198" s="32">
        <v>47.666666666666664</v>
      </c>
      <c r="G198" s="32">
        <v>-147.5</v>
      </c>
      <c r="H198" s="32" t="s">
        <v>77</v>
      </c>
      <c r="I198" s="32" t="s">
        <v>77</v>
      </c>
      <c r="J198" s="60">
        <v>43520</v>
      </c>
      <c r="K198" s="49">
        <v>0.70138888888888884</v>
      </c>
      <c r="L198" s="46">
        <v>4600</v>
      </c>
      <c r="M198" s="19" t="s">
        <v>412</v>
      </c>
      <c r="N198" s="25" t="s">
        <v>77</v>
      </c>
      <c r="O198" s="64" t="s">
        <v>1997</v>
      </c>
      <c r="P198" s="62" t="s">
        <v>79</v>
      </c>
      <c r="Q198" s="64" t="s">
        <v>78</v>
      </c>
      <c r="R198" s="7">
        <v>1</v>
      </c>
      <c r="S198" s="7">
        <v>0.5</v>
      </c>
      <c r="T198" s="7">
        <v>0.5</v>
      </c>
      <c r="U198" s="55" t="s">
        <v>78</v>
      </c>
      <c r="V198" s="7" t="s">
        <v>107</v>
      </c>
      <c r="W198" s="55" t="s">
        <v>29</v>
      </c>
      <c r="X198" s="7" t="s">
        <v>77</v>
      </c>
      <c r="Y198" s="59" t="s">
        <v>1514</v>
      </c>
    </row>
    <row r="199" spans="1:27" x14ac:dyDescent="0.55000000000000004">
      <c r="A199" t="s">
        <v>2019</v>
      </c>
      <c r="B199" s="57">
        <v>10</v>
      </c>
      <c r="C199" t="s">
        <v>74</v>
      </c>
      <c r="D199" s="19">
        <v>2</v>
      </c>
      <c r="E199" s="46">
        <v>250</v>
      </c>
      <c r="F199" s="32">
        <v>47.666666666666664</v>
      </c>
      <c r="G199" s="32">
        <v>-147.5</v>
      </c>
      <c r="H199" s="32" t="s">
        <v>77</v>
      </c>
      <c r="I199" s="32" t="s">
        <v>77</v>
      </c>
      <c r="J199" s="60">
        <v>43520</v>
      </c>
      <c r="K199" s="49">
        <v>0.70138888888888884</v>
      </c>
      <c r="L199" s="46">
        <v>4600</v>
      </c>
      <c r="M199" s="19" t="s">
        <v>411</v>
      </c>
      <c r="N199" s="25" t="s">
        <v>77</v>
      </c>
      <c r="O199" s="64" t="s">
        <v>1997</v>
      </c>
      <c r="P199" s="62" t="s">
        <v>79</v>
      </c>
      <c r="Q199" s="64" t="s">
        <v>78</v>
      </c>
      <c r="R199" s="7">
        <v>1</v>
      </c>
      <c r="S199" s="7">
        <v>1</v>
      </c>
      <c r="T199" s="7">
        <v>1</v>
      </c>
      <c r="U199" s="55" t="s">
        <v>78</v>
      </c>
      <c r="V199" s="7" t="s">
        <v>107</v>
      </c>
      <c r="W199" s="55" t="s">
        <v>29</v>
      </c>
      <c r="X199" s="7" t="s">
        <v>77</v>
      </c>
      <c r="Y199" s="59" t="s">
        <v>1514</v>
      </c>
    </row>
    <row r="200" spans="1:27" x14ac:dyDescent="0.55000000000000004">
      <c r="A200" t="s">
        <v>2019</v>
      </c>
      <c r="B200" s="57">
        <v>10</v>
      </c>
      <c r="C200" t="s">
        <v>74</v>
      </c>
      <c r="D200" s="19">
        <v>2</v>
      </c>
      <c r="E200" s="46">
        <v>250</v>
      </c>
      <c r="F200" s="32">
        <v>47.666666666666664</v>
      </c>
      <c r="G200" s="32">
        <v>-147.5</v>
      </c>
      <c r="H200" s="32" t="s">
        <v>77</v>
      </c>
      <c r="I200" s="32" t="s">
        <v>77</v>
      </c>
      <c r="J200" s="60">
        <v>43520</v>
      </c>
      <c r="K200" s="49">
        <v>0.70138888888888884</v>
      </c>
      <c r="L200" s="46">
        <v>4600</v>
      </c>
      <c r="M200" s="19" t="s">
        <v>410</v>
      </c>
      <c r="N200" s="25" t="s">
        <v>77</v>
      </c>
      <c r="O200" s="64" t="s">
        <v>1997</v>
      </c>
      <c r="P200" s="62" t="s">
        <v>79</v>
      </c>
      <c r="Q200" s="64" t="s">
        <v>78</v>
      </c>
      <c r="R200" s="7">
        <v>1</v>
      </c>
      <c r="S200" s="7">
        <v>2</v>
      </c>
      <c r="T200" s="7">
        <v>2</v>
      </c>
      <c r="U200" s="55" t="s">
        <v>78</v>
      </c>
      <c r="V200" s="7" t="s">
        <v>107</v>
      </c>
      <c r="W200" s="55" t="s">
        <v>29</v>
      </c>
      <c r="X200" s="7" t="s">
        <v>77</v>
      </c>
      <c r="Y200" s="59" t="s">
        <v>1514</v>
      </c>
    </row>
    <row r="201" spans="1:27" x14ac:dyDescent="0.55000000000000004">
      <c r="A201" t="s">
        <v>2019</v>
      </c>
      <c r="B201" s="57">
        <v>10</v>
      </c>
      <c r="C201" t="s">
        <v>74</v>
      </c>
      <c r="D201" s="19">
        <v>2</v>
      </c>
      <c r="E201" s="46">
        <v>250</v>
      </c>
      <c r="F201" s="32">
        <v>47.666666666666664</v>
      </c>
      <c r="G201" s="32">
        <v>-147.5</v>
      </c>
      <c r="H201" s="32" t="s">
        <v>77</v>
      </c>
      <c r="I201" s="32" t="s">
        <v>77</v>
      </c>
      <c r="J201" s="60">
        <v>43520</v>
      </c>
      <c r="K201" s="49">
        <v>0.70138888888888884</v>
      </c>
      <c r="L201" s="46">
        <v>4600</v>
      </c>
      <c r="M201" s="19" t="s">
        <v>409</v>
      </c>
      <c r="N201" s="25" t="s">
        <v>77</v>
      </c>
      <c r="O201" s="64" t="s">
        <v>1997</v>
      </c>
      <c r="P201" s="62" t="s">
        <v>79</v>
      </c>
      <c r="Q201" s="64" t="s">
        <v>78</v>
      </c>
      <c r="R201" s="7">
        <v>1</v>
      </c>
      <c r="S201" s="7">
        <v>4</v>
      </c>
      <c r="T201" s="7">
        <v>4</v>
      </c>
      <c r="U201" s="55" t="s">
        <v>78</v>
      </c>
      <c r="V201" s="7" t="s">
        <v>107</v>
      </c>
      <c r="W201" s="55" t="s">
        <v>29</v>
      </c>
      <c r="X201" s="7" t="s">
        <v>77</v>
      </c>
      <c r="Y201" s="59" t="s">
        <v>1514</v>
      </c>
    </row>
    <row r="202" spans="1:27" x14ac:dyDescent="0.55000000000000004">
      <c r="A202" t="s">
        <v>2019</v>
      </c>
      <c r="B202" s="19">
        <v>10</v>
      </c>
      <c r="C202" t="s">
        <v>74</v>
      </c>
      <c r="D202" s="19">
        <v>1</v>
      </c>
      <c r="E202" s="19">
        <v>250</v>
      </c>
      <c r="F202" s="32">
        <v>47.666666666666664</v>
      </c>
      <c r="G202" s="32">
        <v>-147.5</v>
      </c>
      <c r="H202" s="48" t="s">
        <v>77</v>
      </c>
      <c r="I202" s="49" t="s">
        <v>77</v>
      </c>
      <c r="J202" s="60">
        <v>43520</v>
      </c>
      <c r="K202" s="49">
        <v>0.70138888888888884</v>
      </c>
      <c r="L202" s="46">
        <v>4600</v>
      </c>
      <c r="M202" s="19" t="s">
        <v>414</v>
      </c>
      <c r="N202" s="25" t="s">
        <v>77</v>
      </c>
      <c r="O202" s="62" t="s">
        <v>1513</v>
      </c>
      <c r="P202" s="62" t="s">
        <v>277</v>
      </c>
      <c r="Q202" s="62" t="s">
        <v>373</v>
      </c>
      <c r="R202">
        <v>1</v>
      </c>
      <c r="S202" s="7" t="s">
        <v>77</v>
      </c>
      <c r="T202">
        <v>69</v>
      </c>
      <c r="U202" t="s">
        <v>442</v>
      </c>
      <c r="V202" t="s">
        <v>107</v>
      </c>
      <c r="W202" t="s">
        <v>29</v>
      </c>
      <c r="X202">
        <v>2</v>
      </c>
      <c r="Y202" s="59" t="s">
        <v>1514</v>
      </c>
    </row>
    <row r="203" spans="1:27" x14ac:dyDescent="0.55000000000000004">
      <c r="A203" t="s">
        <v>2019</v>
      </c>
      <c r="B203" s="19">
        <v>10</v>
      </c>
      <c r="C203" t="s">
        <v>74</v>
      </c>
      <c r="D203" s="19">
        <v>1</v>
      </c>
      <c r="E203" s="19">
        <v>250</v>
      </c>
      <c r="F203" s="32">
        <v>47.666666666666664</v>
      </c>
      <c r="G203" s="32">
        <v>-147.5</v>
      </c>
      <c r="H203" s="48" t="s">
        <v>77</v>
      </c>
      <c r="I203" s="49" t="s">
        <v>77</v>
      </c>
      <c r="J203" s="60">
        <v>43520</v>
      </c>
      <c r="K203" s="49">
        <v>0.70138888888888884</v>
      </c>
      <c r="L203" s="46">
        <v>4600</v>
      </c>
      <c r="M203" s="19" t="s">
        <v>414</v>
      </c>
      <c r="N203" s="25" t="s">
        <v>77</v>
      </c>
      <c r="O203" s="62" t="s">
        <v>1513</v>
      </c>
      <c r="P203" s="62" t="s">
        <v>277</v>
      </c>
      <c r="Q203" s="62" t="s">
        <v>373</v>
      </c>
      <c r="R203">
        <v>1</v>
      </c>
      <c r="S203" s="7" t="s">
        <v>77</v>
      </c>
      <c r="T203">
        <v>45</v>
      </c>
      <c r="U203" t="s">
        <v>442</v>
      </c>
      <c r="V203" t="s">
        <v>107</v>
      </c>
      <c r="W203" t="s">
        <v>29</v>
      </c>
      <c r="X203" t="s">
        <v>415</v>
      </c>
      <c r="Y203" s="59" t="s">
        <v>1514</v>
      </c>
    </row>
    <row r="204" spans="1:27" x14ac:dyDescent="0.55000000000000004">
      <c r="A204" t="s">
        <v>2019</v>
      </c>
      <c r="B204" s="19">
        <v>10</v>
      </c>
      <c r="C204" t="s">
        <v>74</v>
      </c>
      <c r="D204" s="19">
        <v>1</v>
      </c>
      <c r="E204" s="19">
        <v>250</v>
      </c>
      <c r="F204" s="32">
        <v>47.666666666666664</v>
      </c>
      <c r="G204" s="32">
        <v>-147.5</v>
      </c>
      <c r="H204" s="48" t="s">
        <v>77</v>
      </c>
      <c r="I204" s="49" t="s">
        <v>77</v>
      </c>
      <c r="J204" s="60">
        <v>43520</v>
      </c>
      <c r="K204" s="49">
        <v>0.70138888888888884</v>
      </c>
      <c r="L204" s="46">
        <v>4600</v>
      </c>
      <c r="M204" s="19" t="s">
        <v>414</v>
      </c>
      <c r="N204" s="25" t="s">
        <v>77</v>
      </c>
      <c r="O204" s="62" t="s">
        <v>1513</v>
      </c>
      <c r="P204" s="62" t="s">
        <v>277</v>
      </c>
      <c r="Q204" s="62" t="s">
        <v>373</v>
      </c>
      <c r="R204">
        <v>1</v>
      </c>
      <c r="S204" s="7" t="s">
        <v>77</v>
      </c>
      <c r="T204">
        <v>44</v>
      </c>
      <c r="U204" t="s">
        <v>442</v>
      </c>
      <c r="V204" t="s">
        <v>107</v>
      </c>
      <c r="W204" t="s">
        <v>29</v>
      </c>
      <c r="X204">
        <v>4</v>
      </c>
      <c r="Y204" s="59" t="s">
        <v>1514</v>
      </c>
    </row>
    <row r="205" spans="1:27" x14ac:dyDescent="0.55000000000000004">
      <c r="A205" t="s">
        <v>2019</v>
      </c>
      <c r="B205" s="19">
        <v>10</v>
      </c>
      <c r="C205" t="s">
        <v>74</v>
      </c>
      <c r="D205" s="19">
        <v>1</v>
      </c>
      <c r="E205" s="19">
        <v>250</v>
      </c>
      <c r="F205" s="32">
        <v>47.666666666666664</v>
      </c>
      <c r="G205" s="32">
        <v>-147.5</v>
      </c>
      <c r="H205" s="48" t="s">
        <v>77</v>
      </c>
      <c r="I205" s="49" t="s">
        <v>77</v>
      </c>
      <c r="J205" s="60">
        <v>43520</v>
      </c>
      <c r="K205" s="49">
        <v>0.70138888888888884</v>
      </c>
      <c r="L205" s="46">
        <v>4600</v>
      </c>
      <c r="M205" s="19" t="s">
        <v>414</v>
      </c>
      <c r="N205" s="25" t="s">
        <v>77</v>
      </c>
      <c r="O205" s="62" t="s">
        <v>1513</v>
      </c>
      <c r="P205" s="62" t="s">
        <v>277</v>
      </c>
      <c r="Q205" s="62" t="s">
        <v>373</v>
      </c>
      <c r="R205">
        <v>1</v>
      </c>
      <c r="S205" s="7" t="s">
        <v>77</v>
      </c>
      <c r="T205">
        <v>44</v>
      </c>
      <c r="U205" t="s">
        <v>442</v>
      </c>
      <c r="V205" t="s">
        <v>107</v>
      </c>
      <c r="W205" t="s">
        <v>29</v>
      </c>
      <c r="X205">
        <v>4</v>
      </c>
      <c r="Y205" s="59" t="s">
        <v>1514</v>
      </c>
    </row>
    <row r="206" spans="1:27" x14ac:dyDescent="0.55000000000000004">
      <c r="A206" t="s">
        <v>2019</v>
      </c>
      <c r="B206" s="19">
        <v>10</v>
      </c>
      <c r="C206" t="s">
        <v>74</v>
      </c>
      <c r="D206" s="19">
        <v>1</v>
      </c>
      <c r="E206" s="19">
        <v>250</v>
      </c>
      <c r="F206" s="32">
        <v>47.666666666666664</v>
      </c>
      <c r="G206" s="32">
        <v>-147.5</v>
      </c>
      <c r="H206" s="48" t="s">
        <v>77</v>
      </c>
      <c r="I206" s="49" t="s">
        <v>77</v>
      </c>
      <c r="J206" s="60">
        <v>43520</v>
      </c>
      <c r="K206" s="49">
        <v>0.70138888888888884</v>
      </c>
      <c r="L206" s="46">
        <v>4600</v>
      </c>
      <c r="M206" s="19" t="s">
        <v>414</v>
      </c>
      <c r="N206" s="25" t="s">
        <v>77</v>
      </c>
      <c r="O206" s="62" t="s">
        <v>1513</v>
      </c>
      <c r="P206" s="62" t="s">
        <v>277</v>
      </c>
      <c r="Q206" s="62" t="s">
        <v>373</v>
      </c>
      <c r="R206">
        <v>1</v>
      </c>
      <c r="S206" s="7" t="s">
        <v>77</v>
      </c>
      <c r="T206">
        <v>44</v>
      </c>
      <c r="U206" t="s">
        <v>442</v>
      </c>
      <c r="V206" t="s">
        <v>107</v>
      </c>
      <c r="W206" t="s">
        <v>29</v>
      </c>
      <c r="X206" t="s">
        <v>415</v>
      </c>
      <c r="Y206" s="59" t="s">
        <v>1514</v>
      </c>
    </row>
    <row r="207" spans="1:27" x14ac:dyDescent="0.55000000000000004">
      <c r="A207" t="s">
        <v>2019</v>
      </c>
      <c r="B207" s="19">
        <v>10</v>
      </c>
      <c r="C207" t="s">
        <v>74</v>
      </c>
      <c r="D207" s="19">
        <v>1</v>
      </c>
      <c r="E207" s="19">
        <v>250</v>
      </c>
      <c r="F207" s="32">
        <v>47.666666666666664</v>
      </c>
      <c r="G207" s="32">
        <v>-147.5</v>
      </c>
      <c r="H207" s="48" t="s">
        <v>77</v>
      </c>
      <c r="I207" s="49" t="s">
        <v>77</v>
      </c>
      <c r="J207" s="60">
        <v>43520</v>
      </c>
      <c r="K207" s="49">
        <v>0.70138888888888884</v>
      </c>
      <c r="L207" s="46">
        <v>4600</v>
      </c>
      <c r="M207" s="19" t="s">
        <v>414</v>
      </c>
      <c r="N207" s="25" t="s">
        <v>77</v>
      </c>
      <c r="O207" s="62" t="s">
        <v>1513</v>
      </c>
      <c r="P207" s="62" t="s">
        <v>277</v>
      </c>
      <c r="Q207" s="62" t="s">
        <v>373</v>
      </c>
      <c r="R207">
        <v>1</v>
      </c>
      <c r="S207" s="7" t="s">
        <v>77</v>
      </c>
      <c r="T207">
        <v>44</v>
      </c>
      <c r="U207" t="s">
        <v>442</v>
      </c>
      <c r="V207" t="s">
        <v>107</v>
      </c>
      <c r="W207" t="s">
        <v>29</v>
      </c>
      <c r="X207" t="s">
        <v>415</v>
      </c>
      <c r="Y207" s="59" t="s">
        <v>1514</v>
      </c>
    </row>
    <row r="208" spans="1:27" x14ac:dyDescent="0.55000000000000004">
      <c r="A208" t="s">
        <v>2019</v>
      </c>
      <c r="B208" s="19">
        <v>10</v>
      </c>
      <c r="C208" t="s">
        <v>74</v>
      </c>
      <c r="D208" s="19">
        <v>1</v>
      </c>
      <c r="E208" s="19">
        <v>250</v>
      </c>
      <c r="F208" s="32">
        <v>47.666666666666664</v>
      </c>
      <c r="G208" s="32">
        <v>-147.5</v>
      </c>
      <c r="H208" s="48" t="s">
        <v>77</v>
      </c>
      <c r="I208" s="49" t="s">
        <v>77</v>
      </c>
      <c r="J208" s="60">
        <v>43520</v>
      </c>
      <c r="K208" s="49">
        <v>0.70138888888888884</v>
      </c>
      <c r="L208" s="46">
        <v>4600</v>
      </c>
      <c r="M208" s="19" t="s">
        <v>414</v>
      </c>
      <c r="N208" s="25" t="s">
        <v>77</v>
      </c>
      <c r="O208" s="62" t="s">
        <v>1513</v>
      </c>
      <c r="P208" s="62" t="s">
        <v>277</v>
      </c>
      <c r="Q208" s="62" t="s">
        <v>373</v>
      </c>
      <c r="R208">
        <v>1</v>
      </c>
      <c r="S208" s="7" t="s">
        <v>77</v>
      </c>
      <c r="T208">
        <v>44</v>
      </c>
      <c r="U208" t="s">
        <v>442</v>
      </c>
      <c r="V208" t="s">
        <v>107</v>
      </c>
      <c r="W208" t="s">
        <v>29</v>
      </c>
      <c r="X208" t="s">
        <v>415</v>
      </c>
      <c r="Y208" s="59" t="s">
        <v>1514</v>
      </c>
    </row>
    <row r="209" spans="1:25" x14ac:dyDescent="0.55000000000000004">
      <c r="A209" t="s">
        <v>2019</v>
      </c>
      <c r="B209" s="19">
        <v>10</v>
      </c>
      <c r="C209" t="s">
        <v>74</v>
      </c>
      <c r="D209" s="19">
        <v>1</v>
      </c>
      <c r="E209" s="19">
        <v>250</v>
      </c>
      <c r="F209" s="32">
        <v>47.666666666666664</v>
      </c>
      <c r="G209" s="32">
        <v>-147.5</v>
      </c>
      <c r="H209" s="48" t="s">
        <v>77</v>
      </c>
      <c r="I209" s="49" t="s">
        <v>77</v>
      </c>
      <c r="J209" s="60">
        <v>43520</v>
      </c>
      <c r="K209" s="49">
        <v>0.70138888888888884</v>
      </c>
      <c r="L209" s="46">
        <v>4600</v>
      </c>
      <c r="M209" s="19" t="s">
        <v>414</v>
      </c>
      <c r="N209" s="25" t="s">
        <v>77</v>
      </c>
      <c r="O209" s="62" t="s">
        <v>1513</v>
      </c>
      <c r="P209" s="62" t="s">
        <v>277</v>
      </c>
      <c r="Q209" s="62" t="s">
        <v>373</v>
      </c>
      <c r="R209">
        <v>1</v>
      </c>
      <c r="S209" s="7" t="s">
        <v>77</v>
      </c>
      <c r="T209">
        <v>43</v>
      </c>
      <c r="U209" t="s">
        <v>442</v>
      </c>
      <c r="V209" t="s">
        <v>107</v>
      </c>
      <c r="W209" t="s">
        <v>29</v>
      </c>
      <c r="X209" t="s">
        <v>415</v>
      </c>
      <c r="Y209" s="59" t="s">
        <v>1514</v>
      </c>
    </row>
    <row r="210" spans="1:25" x14ac:dyDescent="0.55000000000000004">
      <c r="A210" t="s">
        <v>2019</v>
      </c>
      <c r="B210" s="19">
        <v>10</v>
      </c>
      <c r="C210" t="s">
        <v>74</v>
      </c>
      <c r="D210" s="19">
        <v>1</v>
      </c>
      <c r="E210" s="19">
        <v>250</v>
      </c>
      <c r="F210" s="32">
        <v>47.666666666666664</v>
      </c>
      <c r="G210" s="32">
        <v>-147.5</v>
      </c>
      <c r="H210" s="48" t="s">
        <v>77</v>
      </c>
      <c r="I210" s="49" t="s">
        <v>77</v>
      </c>
      <c r="J210" s="60">
        <v>43520</v>
      </c>
      <c r="K210" s="49">
        <v>0.70138888888888884</v>
      </c>
      <c r="L210" s="46">
        <v>4600</v>
      </c>
      <c r="M210" s="19" t="s">
        <v>414</v>
      </c>
      <c r="N210" s="25" t="s">
        <v>77</v>
      </c>
      <c r="O210" s="62" t="s">
        <v>1513</v>
      </c>
      <c r="P210" s="62" t="s">
        <v>277</v>
      </c>
      <c r="Q210" s="62" t="s">
        <v>373</v>
      </c>
      <c r="R210">
        <v>1</v>
      </c>
      <c r="S210" s="7" t="s">
        <v>77</v>
      </c>
      <c r="T210">
        <v>43</v>
      </c>
      <c r="U210" t="s">
        <v>442</v>
      </c>
      <c r="V210" t="s">
        <v>107</v>
      </c>
      <c r="W210" t="s">
        <v>29</v>
      </c>
      <c r="X210" t="s">
        <v>415</v>
      </c>
      <c r="Y210" s="59" t="s">
        <v>1514</v>
      </c>
    </row>
    <row r="211" spans="1:25" x14ac:dyDescent="0.55000000000000004">
      <c r="A211" t="s">
        <v>2019</v>
      </c>
      <c r="B211" s="19">
        <v>10</v>
      </c>
      <c r="C211" t="s">
        <v>74</v>
      </c>
      <c r="D211" s="19">
        <v>1</v>
      </c>
      <c r="E211" s="19">
        <v>250</v>
      </c>
      <c r="F211" s="32">
        <v>47.666666666666664</v>
      </c>
      <c r="G211" s="32">
        <v>-147.5</v>
      </c>
      <c r="H211" s="48" t="s">
        <v>77</v>
      </c>
      <c r="I211" s="49" t="s">
        <v>77</v>
      </c>
      <c r="J211" s="60">
        <v>43520</v>
      </c>
      <c r="K211" s="49">
        <v>0.70138888888888884</v>
      </c>
      <c r="L211" s="46">
        <v>4600</v>
      </c>
      <c r="M211" s="19" t="s">
        <v>414</v>
      </c>
      <c r="N211" s="25" t="s">
        <v>77</v>
      </c>
      <c r="O211" s="62" t="s">
        <v>1513</v>
      </c>
      <c r="P211" s="62" t="s">
        <v>277</v>
      </c>
      <c r="Q211" s="62" t="s">
        <v>373</v>
      </c>
      <c r="R211">
        <v>1</v>
      </c>
      <c r="S211" s="7" t="s">
        <v>77</v>
      </c>
      <c r="T211">
        <v>42</v>
      </c>
      <c r="U211" t="s">
        <v>442</v>
      </c>
      <c r="V211" t="s">
        <v>107</v>
      </c>
      <c r="W211" t="s">
        <v>29</v>
      </c>
      <c r="X211">
        <v>4</v>
      </c>
      <c r="Y211" s="59" t="s">
        <v>1514</v>
      </c>
    </row>
    <row r="212" spans="1:25" x14ac:dyDescent="0.55000000000000004">
      <c r="A212" t="s">
        <v>2019</v>
      </c>
      <c r="B212" s="19">
        <v>10</v>
      </c>
      <c r="C212" t="s">
        <v>74</v>
      </c>
      <c r="D212" s="19">
        <v>1</v>
      </c>
      <c r="E212" s="19">
        <v>250</v>
      </c>
      <c r="F212" s="32">
        <v>47.666666666666664</v>
      </c>
      <c r="G212" s="32">
        <v>-147.5</v>
      </c>
      <c r="H212" s="48" t="s">
        <v>77</v>
      </c>
      <c r="I212" s="49" t="s">
        <v>77</v>
      </c>
      <c r="J212" s="60">
        <v>43520</v>
      </c>
      <c r="K212" s="49">
        <v>0.70138888888888884</v>
      </c>
      <c r="L212" s="46">
        <v>4600</v>
      </c>
      <c r="M212" s="19" t="s">
        <v>414</v>
      </c>
      <c r="N212" s="25" t="s">
        <v>77</v>
      </c>
      <c r="O212" s="62" t="s">
        <v>1513</v>
      </c>
      <c r="P212" s="62" t="s">
        <v>277</v>
      </c>
      <c r="Q212" s="62" t="s">
        <v>373</v>
      </c>
      <c r="R212">
        <v>1</v>
      </c>
      <c r="S212" s="7" t="s">
        <v>77</v>
      </c>
      <c r="T212">
        <v>39</v>
      </c>
      <c r="U212" t="s">
        <v>442</v>
      </c>
      <c r="V212" t="s">
        <v>107</v>
      </c>
      <c r="W212" t="s">
        <v>29</v>
      </c>
      <c r="X212" t="s">
        <v>415</v>
      </c>
      <c r="Y212" s="59" t="s">
        <v>1514</v>
      </c>
    </row>
    <row r="213" spans="1:25" x14ac:dyDescent="0.55000000000000004">
      <c r="A213" t="s">
        <v>2019</v>
      </c>
      <c r="B213" s="19">
        <v>10</v>
      </c>
      <c r="C213" t="s">
        <v>74</v>
      </c>
      <c r="D213" s="19">
        <v>1</v>
      </c>
      <c r="E213" s="19">
        <v>250</v>
      </c>
      <c r="F213" s="32">
        <v>47.666666666666664</v>
      </c>
      <c r="G213" s="32">
        <v>-147.5</v>
      </c>
      <c r="H213" s="48" t="s">
        <v>77</v>
      </c>
      <c r="I213" s="49" t="s">
        <v>77</v>
      </c>
      <c r="J213" s="60">
        <v>43520</v>
      </c>
      <c r="K213" s="49">
        <v>0.70138888888888884</v>
      </c>
      <c r="L213" s="46">
        <v>4600</v>
      </c>
      <c r="M213" s="19" t="s">
        <v>414</v>
      </c>
      <c r="N213" s="25" t="s">
        <v>77</v>
      </c>
      <c r="O213" s="62" t="s">
        <v>1513</v>
      </c>
      <c r="P213" s="62" t="s">
        <v>277</v>
      </c>
      <c r="Q213" s="62" t="s">
        <v>373</v>
      </c>
      <c r="R213">
        <v>1</v>
      </c>
      <c r="S213" s="7" t="s">
        <v>77</v>
      </c>
      <c r="T213">
        <v>38</v>
      </c>
      <c r="U213" t="s">
        <v>442</v>
      </c>
      <c r="V213" t="s">
        <v>107</v>
      </c>
      <c r="W213" t="s">
        <v>29</v>
      </c>
      <c r="X213" t="s">
        <v>415</v>
      </c>
      <c r="Y213" s="59" t="s">
        <v>1514</v>
      </c>
    </row>
    <row r="214" spans="1:25" x14ac:dyDescent="0.55000000000000004">
      <c r="A214" t="s">
        <v>2019</v>
      </c>
      <c r="B214" s="19">
        <v>10</v>
      </c>
      <c r="C214" t="s">
        <v>416</v>
      </c>
      <c r="D214" s="19">
        <v>1</v>
      </c>
      <c r="E214" s="19">
        <v>200</v>
      </c>
      <c r="F214" s="32">
        <v>47.666666666666664</v>
      </c>
      <c r="G214" s="32">
        <v>-147.5</v>
      </c>
      <c r="H214" s="48" t="s">
        <v>77</v>
      </c>
      <c r="I214" s="49" t="s">
        <v>77</v>
      </c>
      <c r="J214" s="60">
        <v>43520</v>
      </c>
      <c r="K214" s="49">
        <v>0.70138888888888884</v>
      </c>
      <c r="L214" s="46">
        <v>4600</v>
      </c>
      <c r="M214" s="19" t="s">
        <v>414</v>
      </c>
      <c r="N214" s="25" t="s">
        <v>77</v>
      </c>
      <c r="O214" s="62" t="s">
        <v>1513</v>
      </c>
      <c r="P214" s="62" t="s">
        <v>277</v>
      </c>
      <c r="Q214" s="62" t="s">
        <v>373</v>
      </c>
      <c r="R214">
        <v>1</v>
      </c>
      <c r="S214" s="7" t="s">
        <v>77</v>
      </c>
      <c r="T214">
        <v>115</v>
      </c>
      <c r="U214" t="s">
        <v>442</v>
      </c>
      <c r="V214" t="s">
        <v>107</v>
      </c>
      <c r="W214" t="s">
        <v>29</v>
      </c>
      <c r="X214" t="s">
        <v>417</v>
      </c>
      <c r="Y214" s="59" t="s">
        <v>1514</v>
      </c>
    </row>
    <row r="215" spans="1:25" x14ac:dyDescent="0.55000000000000004">
      <c r="A215" t="s">
        <v>2019</v>
      </c>
      <c r="B215" s="57">
        <v>10</v>
      </c>
      <c r="C215" t="s">
        <v>53</v>
      </c>
      <c r="D215" s="19">
        <v>1</v>
      </c>
      <c r="E215" s="46">
        <v>30</v>
      </c>
      <c r="F215" s="32">
        <v>47.688333333333333</v>
      </c>
      <c r="G215" s="32">
        <v>-147.52666666666667</v>
      </c>
      <c r="H215" s="32">
        <v>47.725000000000001</v>
      </c>
      <c r="I215" s="32">
        <v>-147.62333333333333</v>
      </c>
      <c r="J215" s="60">
        <v>43520</v>
      </c>
      <c r="K215" s="49">
        <v>0.73611111111111116</v>
      </c>
      <c r="L215" s="46">
        <v>4600</v>
      </c>
      <c r="M215" s="19" t="s">
        <v>334</v>
      </c>
      <c r="N215" s="25" t="s">
        <v>77</v>
      </c>
      <c r="O215" s="64" t="s">
        <v>1997</v>
      </c>
      <c r="P215" s="62" t="s">
        <v>69</v>
      </c>
      <c r="Q215" s="62" t="s">
        <v>1714</v>
      </c>
      <c r="R215" s="7">
        <v>6</v>
      </c>
      <c r="S215" s="7" t="s">
        <v>77</v>
      </c>
      <c r="T215" s="7" t="s">
        <v>107</v>
      </c>
      <c r="U215" s="55" t="s">
        <v>58</v>
      </c>
      <c r="V215" s="7" t="s">
        <v>107</v>
      </c>
      <c r="W215" s="7" t="s">
        <v>29</v>
      </c>
      <c r="X215" s="7" t="s">
        <v>77</v>
      </c>
      <c r="Y215" s="59" t="s">
        <v>1514</v>
      </c>
    </row>
    <row r="216" spans="1:25" x14ac:dyDescent="0.55000000000000004">
      <c r="A216" t="s">
        <v>2019</v>
      </c>
      <c r="B216" s="57">
        <v>10</v>
      </c>
      <c r="C216" t="s">
        <v>53</v>
      </c>
      <c r="D216" s="19">
        <v>1</v>
      </c>
      <c r="E216" s="46">
        <v>30</v>
      </c>
      <c r="F216" s="32">
        <v>47.688333333333333</v>
      </c>
      <c r="G216" s="32">
        <v>-147.52666666666667</v>
      </c>
      <c r="H216" s="32">
        <v>47.725000000000001</v>
      </c>
      <c r="I216" s="32">
        <v>-147.62333333333333</v>
      </c>
      <c r="J216" s="60">
        <v>43520</v>
      </c>
      <c r="K216" s="49">
        <v>0.73611111111111116</v>
      </c>
      <c r="L216" s="46">
        <v>4600</v>
      </c>
      <c r="M216" s="19" t="s">
        <v>340</v>
      </c>
      <c r="N216" s="25" t="s">
        <v>77</v>
      </c>
      <c r="O216" s="64" t="s">
        <v>1997</v>
      </c>
      <c r="P216" s="62" t="s">
        <v>277</v>
      </c>
      <c r="Q216" s="64" t="s">
        <v>373</v>
      </c>
      <c r="R216" s="7" t="s">
        <v>351</v>
      </c>
      <c r="S216" s="7" t="s">
        <v>77</v>
      </c>
      <c r="T216" s="7" t="s">
        <v>107</v>
      </c>
      <c r="U216" s="55" t="s">
        <v>107</v>
      </c>
      <c r="V216" s="7">
        <v>1017</v>
      </c>
      <c r="W216" s="7" t="s">
        <v>29</v>
      </c>
      <c r="X216" s="7" t="s">
        <v>77</v>
      </c>
      <c r="Y216" s="59" t="s">
        <v>1514</v>
      </c>
    </row>
    <row r="217" spans="1:25" x14ac:dyDescent="0.55000000000000004">
      <c r="A217" t="s">
        <v>2019</v>
      </c>
      <c r="B217" s="57">
        <v>10</v>
      </c>
      <c r="C217" t="s">
        <v>53</v>
      </c>
      <c r="D217" s="19">
        <v>1</v>
      </c>
      <c r="E217" s="46">
        <v>30</v>
      </c>
      <c r="F217" s="32">
        <v>47.688333333333333</v>
      </c>
      <c r="G217" s="32">
        <v>-147.52666666666667</v>
      </c>
      <c r="H217" s="32">
        <v>47.725000000000001</v>
      </c>
      <c r="I217" s="32">
        <v>-147.62333333333333</v>
      </c>
      <c r="J217" s="60">
        <v>43520</v>
      </c>
      <c r="K217" s="49">
        <v>0.73611111111111116</v>
      </c>
      <c r="L217" s="46">
        <v>4600</v>
      </c>
      <c r="M217" s="19" t="s">
        <v>338</v>
      </c>
      <c r="N217" s="25" t="s">
        <v>77</v>
      </c>
      <c r="O217" s="64" t="s">
        <v>1997</v>
      </c>
      <c r="P217" s="62" t="s">
        <v>71</v>
      </c>
      <c r="Q217" s="64" t="s">
        <v>103</v>
      </c>
      <c r="R217" s="7">
        <v>1</v>
      </c>
      <c r="S217" s="7" t="s">
        <v>77</v>
      </c>
      <c r="T217" s="7">
        <v>219</v>
      </c>
      <c r="U217" s="55" t="s">
        <v>59</v>
      </c>
      <c r="V217" s="7">
        <v>268</v>
      </c>
      <c r="W217" s="7" t="s">
        <v>59</v>
      </c>
      <c r="X217" s="7" t="s">
        <v>77</v>
      </c>
      <c r="Y217" s="59" t="s">
        <v>1514</v>
      </c>
    </row>
    <row r="218" spans="1:25" x14ac:dyDescent="0.55000000000000004">
      <c r="A218" t="s">
        <v>2019</v>
      </c>
      <c r="B218" s="57">
        <v>10</v>
      </c>
      <c r="C218" t="s">
        <v>53</v>
      </c>
      <c r="D218" s="19">
        <v>1</v>
      </c>
      <c r="E218" s="46">
        <v>30</v>
      </c>
      <c r="F218" s="32">
        <v>47.688333333333333</v>
      </c>
      <c r="G218" s="32">
        <v>-147.52666666666667</v>
      </c>
      <c r="H218" s="32">
        <v>47.725000000000001</v>
      </c>
      <c r="I218" s="32">
        <v>-147.62333333333333</v>
      </c>
      <c r="J218" s="60">
        <v>43520</v>
      </c>
      <c r="K218" s="49">
        <v>0.73611111111111116</v>
      </c>
      <c r="L218" s="46">
        <v>4600</v>
      </c>
      <c r="M218" s="19" t="s">
        <v>339</v>
      </c>
      <c r="N218" s="25" t="s">
        <v>77</v>
      </c>
      <c r="O218" s="64" t="s">
        <v>1997</v>
      </c>
      <c r="P218" s="62" t="s">
        <v>71</v>
      </c>
      <c r="Q218" s="64" t="s">
        <v>103</v>
      </c>
      <c r="R218" s="7">
        <v>1</v>
      </c>
      <c r="S218" s="7" t="s">
        <v>77</v>
      </c>
      <c r="T218" s="7">
        <v>210</v>
      </c>
      <c r="U218" s="55" t="s">
        <v>59</v>
      </c>
      <c r="V218" s="7">
        <v>198</v>
      </c>
      <c r="W218" s="7" t="s">
        <v>59</v>
      </c>
      <c r="X218" s="7" t="s">
        <v>77</v>
      </c>
      <c r="Y218" s="59" t="s">
        <v>1514</v>
      </c>
    </row>
    <row r="219" spans="1:25" x14ac:dyDescent="0.55000000000000004">
      <c r="A219" t="s">
        <v>2019</v>
      </c>
      <c r="B219" s="57">
        <v>10</v>
      </c>
      <c r="C219" t="s">
        <v>53</v>
      </c>
      <c r="D219" s="19">
        <v>1</v>
      </c>
      <c r="E219" s="46">
        <v>30</v>
      </c>
      <c r="F219" s="32">
        <v>47.688333333333333</v>
      </c>
      <c r="G219" s="32">
        <v>-147.52666666666667</v>
      </c>
      <c r="H219" s="32">
        <v>47.725000000000001</v>
      </c>
      <c r="I219" s="32">
        <v>-147.62333333333333</v>
      </c>
      <c r="J219" s="60">
        <v>43520</v>
      </c>
      <c r="K219" s="49">
        <v>0.73611111111111116</v>
      </c>
      <c r="L219" s="46">
        <v>4600</v>
      </c>
      <c r="M219" s="19" t="s">
        <v>337</v>
      </c>
      <c r="N219" s="25" t="s">
        <v>77</v>
      </c>
      <c r="O219" s="64" t="s">
        <v>1997</v>
      </c>
      <c r="P219" s="62" t="s">
        <v>71</v>
      </c>
      <c r="Q219" s="64" t="s">
        <v>103</v>
      </c>
      <c r="R219" s="7">
        <v>1</v>
      </c>
      <c r="S219" s="7" t="s">
        <v>77</v>
      </c>
      <c r="T219" s="7">
        <v>178</v>
      </c>
      <c r="U219" s="55" t="s">
        <v>59</v>
      </c>
      <c r="V219" s="7">
        <v>116</v>
      </c>
      <c r="W219" s="7" t="s">
        <v>59</v>
      </c>
      <c r="X219" s="7" t="s">
        <v>77</v>
      </c>
      <c r="Y219" s="59" t="s">
        <v>1514</v>
      </c>
    </row>
    <row r="220" spans="1:25" x14ac:dyDescent="0.55000000000000004">
      <c r="A220" t="s">
        <v>2019</v>
      </c>
      <c r="B220" s="57">
        <v>10</v>
      </c>
      <c r="C220" t="s">
        <v>53</v>
      </c>
      <c r="D220" s="19">
        <v>1</v>
      </c>
      <c r="E220" s="46">
        <v>30</v>
      </c>
      <c r="F220" s="32">
        <v>47.688333333333333</v>
      </c>
      <c r="G220" s="32">
        <v>-147.52666666666667</v>
      </c>
      <c r="H220" s="32">
        <v>47.725000000000001</v>
      </c>
      <c r="I220" s="32">
        <v>-147.62333333333333</v>
      </c>
      <c r="J220" s="60">
        <v>43520</v>
      </c>
      <c r="K220" s="49">
        <v>0.73611111111111116</v>
      </c>
      <c r="L220" s="46">
        <v>4600</v>
      </c>
      <c r="M220" s="19" t="s">
        <v>336</v>
      </c>
      <c r="N220" s="25" t="s">
        <v>77</v>
      </c>
      <c r="O220" s="64" t="s">
        <v>1997</v>
      </c>
      <c r="P220" s="62" t="s">
        <v>71</v>
      </c>
      <c r="Q220" s="64" t="s">
        <v>103</v>
      </c>
      <c r="R220" s="7">
        <v>1</v>
      </c>
      <c r="S220" s="7" t="s">
        <v>77</v>
      </c>
      <c r="T220" s="7">
        <v>171</v>
      </c>
      <c r="U220" s="55" t="s">
        <v>59</v>
      </c>
      <c r="V220" s="7">
        <v>116</v>
      </c>
      <c r="W220" s="7" t="s">
        <v>59</v>
      </c>
      <c r="X220" s="7" t="s">
        <v>77</v>
      </c>
      <c r="Y220" s="59" t="s">
        <v>1514</v>
      </c>
    </row>
    <row r="221" spans="1:25" x14ac:dyDescent="0.55000000000000004">
      <c r="A221" t="s">
        <v>2019</v>
      </c>
      <c r="B221" s="57">
        <v>10</v>
      </c>
      <c r="C221" t="s">
        <v>53</v>
      </c>
      <c r="D221" s="19">
        <v>1</v>
      </c>
      <c r="E221" s="46">
        <v>30</v>
      </c>
      <c r="F221" s="32">
        <v>47.688333333333333</v>
      </c>
      <c r="G221" s="32">
        <v>-147.52666666666667</v>
      </c>
      <c r="H221" s="32">
        <v>47.725000000000001</v>
      </c>
      <c r="I221" s="32">
        <v>-147.62333333333333</v>
      </c>
      <c r="J221" s="60">
        <v>43520</v>
      </c>
      <c r="K221" s="49">
        <v>0.73611111111111116</v>
      </c>
      <c r="L221" s="46">
        <v>4600</v>
      </c>
      <c r="M221" s="19" t="s">
        <v>344</v>
      </c>
      <c r="N221" s="25">
        <v>64</v>
      </c>
      <c r="O221" s="64" t="s">
        <v>1997</v>
      </c>
      <c r="P221" s="62" t="s">
        <v>69</v>
      </c>
      <c r="Q221" s="64" t="s">
        <v>133</v>
      </c>
      <c r="R221" s="7">
        <v>1</v>
      </c>
      <c r="S221" s="7" t="s">
        <v>77</v>
      </c>
      <c r="T221" s="7">
        <v>426</v>
      </c>
      <c r="U221" s="55" t="s">
        <v>58</v>
      </c>
      <c r="V221" s="7">
        <v>895</v>
      </c>
      <c r="W221" s="7" t="s">
        <v>110</v>
      </c>
      <c r="X221" s="7" t="s">
        <v>77</v>
      </c>
      <c r="Y221" s="59" t="s">
        <v>1514</v>
      </c>
    </row>
    <row r="222" spans="1:25" x14ac:dyDescent="0.55000000000000004">
      <c r="A222" t="s">
        <v>2019</v>
      </c>
      <c r="B222" s="57">
        <v>10</v>
      </c>
      <c r="C222" t="s">
        <v>53</v>
      </c>
      <c r="D222" s="19">
        <v>1</v>
      </c>
      <c r="E222" s="46">
        <v>30</v>
      </c>
      <c r="F222" s="32">
        <v>47.688333333333333</v>
      </c>
      <c r="G222" s="32">
        <v>-147.52666666666667</v>
      </c>
      <c r="H222" s="32">
        <v>47.725000000000001</v>
      </c>
      <c r="I222" s="32">
        <v>-147.62333333333333</v>
      </c>
      <c r="J222" s="60">
        <v>43520</v>
      </c>
      <c r="K222" s="49">
        <v>0.73611111111111116</v>
      </c>
      <c r="L222" s="46">
        <v>4600</v>
      </c>
      <c r="M222" s="19" t="s">
        <v>352</v>
      </c>
      <c r="N222" s="25">
        <v>65</v>
      </c>
      <c r="O222" s="64" t="s">
        <v>1997</v>
      </c>
      <c r="P222" s="62" t="s">
        <v>69</v>
      </c>
      <c r="Q222" s="64" t="s">
        <v>133</v>
      </c>
      <c r="R222" s="7">
        <v>1</v>
      </c>
      <c r="S222" s="7" t="s">
        <v>77</v>
      </c>
      <c r="T222" s="7">
        <v>404</v>
      </c>
      <c r="U222" s="55" t="s">
        <v>58</v>
      </c>
      <c r="V222" s="7">
        <v>723</v>
      </c>
      <c r="W222" s="7" t="s">
        <v>110</v>
      </c>
      <c r="X222" s="7" t="s">
        <v>77</v>
      </c>
      <c r="Y222" s="59" t="s">
        <v>1514</v>
      </c>
    </row>
    <row r="223" spans="1:25" x14ac:dyDescent="0.55000000000000004">
      <c r="A223" t="s">
        <v>2019</v>
      </c>
      <c r="B223" s="57">
        <v>10</v>
      </c>
      <c r="C223" t="s">
        <v>53</v>
      </c>
      <c r="D223" s="19">
        <v>1</v>
      </c>
      <c r="E223" s="46">
        <v>30</v>
      </c>
      <c r="F223" s="32">
        <v>47.688333333333333</v>
      </c>
      <c r="G223" s="32">
        <v>-147.52666666666667</v>
      </c>
      <c r="H223" s="32">
        <v>47.725000000000001</v>
      </c>
      <c r="I223" s="32">
        <v>-147.62333333333333</v>
      </c>
      <c r="J223" s="60">
        <v>43520</v>
      </c>
      <c r="K223" s="49">
        <v>0.73611111111111116</v>
      </c>
      <c r="L223" s="46">
        <v>4600</v>
      </c>
      <c r="M223" s="19" t="s">
        <v>342</v>
      </c>
      <c r="N223" s="25">
        <v>60</v>
      </c>
      <c r="O223" s="64" t="s">
        <v>1997</v>
      </c>
      <c r="P223" s="62" t="s">
        <v>69</v>
      </c>
      <c r="Q223" s="64" t="s">
        <v>133</v>
      </c>
      <c r="R223" s="7">
        <v>1</v>
      </c>
      <c r="S223" s="7" t="s">
        <v>77</v>
      </c>
      <c r="T223" s="7">
        <v>377</v>
      </c>
      <c r="U223" s="55" t="s">
        <v>58</v>
      </c>
      <c r="V223" s="7">
        <v>651</v>
      </c>
      <c r="W223" s="7" t="s">
        <v>110</v>
      </c>
      <c r="X223" s="7" t="s">
        <v>77</v>
      </c>
      <c r="Y223" s="59" t="s">
        <v>1514</v>
      </c>
    </row>
    <row r="224" spans="1:25" x14ac:dyDescent="0.55000000000000004">
      <c r="A224" t="s">
        <v>2019</v>
      </c>
      <c r="B224" s="57">
        <v>10</v>
      </c>
      <c r="C224" t="s">
        <v>53</v>
      </c>
      <c r="D224" s="19">
        <v>1</v>
      </c>
      <c r="E224" s="46">
        <v>30</v>
      </c>
      <c r="F224" s="32">
        <v>47.688333333333333</v>
      </c>
      <c r="G224" s="32">
        <v>-147.52666666666667</v>
      </c>
      <c r="H224" s="32">
        <v>47.725000000000001</v>
      </c>
      <c r="I224" s="32">
        <v>-147.62333333333333</v>
      </c>
      <c r="J224" s="60">
        <v>43520</v>
      </c>
      <c r="K224" s="49">
        <v>0.73611111111111116</v>
      </c>
      <c r="L224" s="46">
        <v>4600</v>
      </c>
      <c r="M224" s="19" t="s">
        <v>343</v>
      </c>
      <c r="N224" s="25">
        <v>74</v>
      </c>
      <c r="O224" s="64" t="s">
        <v>1997</v>
      </c>
      <c r="P224" s="62" t="s">
        <v>69</v>
      </c>
      <c r="Q224" s="64" t="s">
        <v>133</v>
      </c>
      <c r="R224" s="7">
        <v>1</v>
      </c>
      <c r="S224" s="7" t="s">
        <v>77</v>
      </c>
      <c r="T224" s="7">
        <v>377</v>
      </c>
      <c r="U224" s="55" t="s">
        <v>58</v>
      </c>
      <c r="V224" s="7">
        <v>536</v>
      </c>
      <c r="W224" s="7" t="s">
        <v>110</v>
      </c>
      <c r="X224" s="7" t="s">
        <v>77</v>
      </c>
      <c r="Y224" s="59" t="s">
        <v>1514</v>
      </c>
    </row>
    <row r="225" spans="1:25" x14ac:dyDescent="0.55000000000000004">
      <c r="A225" t="s">
        <v>2019</v>
      </c>
      <c r="B225" s="57">
        <v>10</v>
      </c>
      <c r="C225" t="s">
        <v>53</v>
      </c>
      <c r="D225" s="19">
        <v>1</v>
      </c>
      <c r="E225" s="46">
        <v>30</v>
      </c>
      <c r="F225" s="32">
        <v>47.688333333333333</v>
      </c>
      <c r="G225" s="32">
        <v>-147.52666666666667</v>
      </c>
      <c r="H225" s="32">
        <v>47.725000000000001</v>
      </c>
      <c r="I225" s="32">
        <v>-147.62333333333333</v>
      </c>
      <c r="J225" s="60">
        <v>43520</v>
      </c>
      <c r="K225" s="49">
        <v>0.73611111111111116</v>
      </c>
      <c r="L225" s="46">
        <v>4600</v>
      </c>
      <c r="M225" s="19" t="s">
        <v>341</v>
      </c>
      <c r="N225" s="25">
        <v>59</v>
      </c>
      <c r="O225" s="64" t="s">
        <v>1997</v>
      </c>
      <c r="P225" s="62" t="s">
        <v>69</v>
      </c>
      <c r="Q225" s="64" t="s">
        <v>328</v>
      </c>
      <c r="R225" s="7">
        <v>1</v>
      </c>
      <c r="S225" s="7" t="s">
        <v>77</v>
      </c>
      <c r="T225" s="7">
        <v>420</v>
      </c>
      <c r="U225" s="55" t="s">
        <v>58</v>
      </c>
      <c r="V225" s="7">
        <v>589</v>
      </c>
      <c r="W225" s="7" t="s">
        <v>110</v>
      </c>
      <c r="X225" s="7" t="s">
        <v>77</v>
      </c>
      <c r="Y225" s="59" t="s">
        <v>1514</v>
      </c>
    </row>
    <row r="226" spans="1:25" x14ac:dyDescent="0.55000000000000004">
      <c r="A226" t="s">
        <v>2019</v>
      </c>
      <c r="B226" s="57">
        <v>10</v>
      </c>
      <c r="C226" t="s">
        <v>53</v>
      </c>
      <c r="D226" s="19">
        <v>1</v>
      </c>
      <c r="E226" s="46">
        <v>30</v>
      </c>
      <c r="F226" s="32">
        <v>47.688333333333333</v>
      </c>
      <c r="G226" s="32">
        <v>-147.52666666666667</v>
      </c>
      <c r="H226" s="32">
        <v>47.725000000000001</v>
      </c>
      <c r="I226" s="32">
        <v>-147.62333333333333</v>
      </c>
      <c r="J226" s="60">
        <v>43520</v>
      </c>
      <c r="K226" s="49">
        <v>0.73611111111111116</v>
      </c>
      <c r="L226" s="46">
        <v>4600</v>
      </c>
      <c r="M226" s="19" t="s">
        <v>123</v>
      </c>
      <c r="N226" s="25" t="s">
        <v>77</v>
      </c>
      <c r="O226" s="64" t="s">
        <v>1997</v>
      </c>
      <c r="P226" s="62" t="s">
        <v>70</v>
      </c>
      <c r="Q226" s="64" t="s">
        <v>33</v>
      </c>
      <c r="R226" s="7">
        <v>15</v>
      </c>
      <c r="S226" s="7" t="s">
        <v>77</v>
      </c>
      <c r="T226" s="7" t="s">
        <v>335</v>
      </c>
      <c r="U226" s="55" t="s">
        <v>56</v>
      </c>
      <c r="V226" s="7" t="s">
        <v>107</v>
      </c>
      <c r="W226" s="7" t="s">
        <v>29</v>
      </c>
      <c r="X226" s="7" t="s">
        <v>77</v>
      </c>
      <c r="Y226" s="59" t="s">
        <v>1514</v>
      </c>
    </row>
    <row r="227" spans="1:25" x14ac:dyDescent="0.55000000000000004">
      <c r="A227" t="s">
        <v>2019</v>
      </c>
      <c r="B227" s="57">
        <v>10</v>
      </c>
      <c r="C227" t="s">
        <v>53</v>
      </c>
      <c r="D227" s="19">
        <v>1</v>
      </c>
      <c r="E227" s="46">
        <v>30</v>
      </c>
      <c r="F227" s="32">
        <v>47.688333333333333</v>
      </c>
      <c r="G227" s="32">
        <v>-147.52666666666667</v>
      </c>
      <c r="H227" s="32">
        <v>47.725000000000001</v>
      </c>
      <c r="I227" s="32">
        <v>-147.62333333333333</v>
      </c>
      <c r="J227" s="60">
        <v>43520</v>
      </c>
      <c r="K227" s="49">
        <v>0.73611111111111116</v>
      </c>
      <c r="L227" s="46">
        <v>4600</v>
      </c>
      <c r="M227" s="19" t="s">
        <v>345</v>
      </c>
      <c r="N227" s="25" t="s">
        <v>77</v>
      </c>
      <c r="O227" s="64" t="s">
        <v>1997</v>
      </c>
      <c r="P227" s="62" t="s">
        <v>71</v>
      </c>
      <c r="Q227" s="64" t="s">
        <v>106</v>
      </c>
      <c r="R227" s="7">
        <v>1</v>
      </c>
      <c r="S227" s="7" t="s">
        <v>77</v>
      </c>
      <c r="T227" s="7">
        <v>128</v>
      </c>
      <c r="U227" s="55" t="s">
        <v>59</v>
      </c>
      <c r="V227" s="7">
        <v>92</v>
      </c>
      <c r="W227" s="55" t="s">
        <v>59</v>
      </c>
      <c r="X227" s="7" t="s">
        <v>77</v>
      </c>
      <c r="Y227" s="59" t="s">
        <v>1514</v>
      </c>
    </row>
    <row r="228" spans="1:25" x14ac:dyDescent="0.55000000000000004">
      <c r="A228" t="s">
        <v>2019</v>
      </c>
      <c r="B228" s="57">
        <v>10</v>
      </c>
      <c r="C228" t="s">
        <v>53</v>
      </c>
      <c r="D228" s="19">
        <v>1</v>
      </c>
      <c r="E228" s="46">
        <v>30</v>
      </c>
      <c r="F228" s="32">
        <v>47.688333333333333</v>
      </c>
      <c r="G228" s="32">
        <v>-147.52666666666667</v>
      </c>
      <c r="H228" s="32">
        <v>47.725000000000001</v>
      </c>
      <c r="I228" s="32">
        <v>-147.62333333333333</v>
      </c>
      <c r="J228" s="60">
        <v>43520</v>
      </c>
      <c r="K228" s="49">
        <v>0.73611111111111116</v>
      </c>
      <c r="L228" s="46">
        <v>4600</v>
      </c>
      <c r="M228" s="19" t="s">
        <v>346</v>
      </c>
      <c r="N228" s="25" t="s">
        <v>77</v>
      </c>
      <c r="O228" s="64" t="s">
        <v>1997</v>
      </c>
      <c r="P228" s="62" t="s">
        <v>71</v>
      </c>
      <c r="Q228" s="64" t="s">
        <v>106</v>
      </c>
      <c r="R228" s="7">
        <v>1</v>
      </c>
      <c r="S228" s="7" t="s">
        <v>77</v>
      </c>
      <c r="T228" s="7">
        <v>98</v>
      </c>
      <c r="U228" s="55" t="s">
        <v>59</v>
      </c>
      <c r="V228" s="7">
        <v>39</v>
      </c>
      <c r="W228" s="55" t="s">
        <v>59</v>
      </c>
      <c r="X228" s="7" t="s">
        <v>77</v>
      </c>
      <c r="Y228" s="59" t="s">
        <v>1514</v>
      </c>
    </row>
    <row r="229" spans="1:25" x14ac:dyDescent="0.55000000000000004">
      <c r="A229" t="s">
        <v>2019</v>
      </c>
      <c r="B229" s="57">
        <v>10</v>
      </c>
      <c r="C229" t="s">
        <v>53</v>
      </c>
      <c r="D229" s="19">
        <v>1</v>
      </c>
      <c r="E229" s="46">
        <v>30</v>
      </c>
      <c r="F229" s="32">
        <v>47.688333333333333</v>
      </c>
      <c r="G229" s="32">
        <v>-147.52666666666667</v>
      </c>
      <c r="H229" s="32">
        <v>47.725000000000001</v>
      </c>
      <c r="I229" s="32">
        <v>-147.62333333333333</v>
      </c>
      <c r="J229" s="60">
        <v>43520</v>
      </c>
      <c r="K229" s="49">
        <v>0.73611111111111116</v>
      </c>
      <c r="L229" s="46">
        <v>4600</v>
      </c>
      <c r="M229" s="19" t="s">
        <v>347</v>
      </c>
      <c r="N229" s="25" t="s">
        <v>77</v>
      </c>
      <c r="O229" s="64" t="s">
        <v>1997</v>
      </c>
      <c r="P229" s="62" t="s">
        <v>71</v>
      </c>
      <c r="Q229" s="64" t="s">
        <v>106</v>
      </c>
      <c r="R229" s="7">
        <v>1</v>
      </c>
      <c r="S229" s="7" t="s">
        <v>77</v>
      </c>
      <c r="T229" s="7">
        <v>92</v>
      </c>
      <c r="U229" s="55" t="s">
        <v>59</v>
      </c>
      <c r="V229" s="7">
        <v>29</v>
      </c>
      <c r="W229" s="55" t="s">
        <v>59</v>
      </c>
      <c r="X229" s="7" t="s">
        <v>77</v>
      </c>
      <c r="Y229" s="59" t="s">
        <v>1514</v>
      </c>
    </row>
    <row r="230" spans="1:25" x14ac:dyDescent="0.55000000000000004">
      <c r="A230" t="s">
        <v>2019</v>
      </c>
      <c r="B230" s="57">
        <v>10</v>
      </c>
      <c r="C230" t="s">
        <v>53</v>
      </c>
      <c r="D230" s="19">
        <v>1</v>
      </c>
      <c r="E230" s="46">
        <v>30</v>
      </c>
      <c r="F230" s="32">
        <v>47.688333333333333</v>
      </c>
      <c r="G230" s="32">
        <v>-147.52666666666667</v>
      </c>
      <c r="H230" s="32">
        <v>47.725000000000001</v>
      </c>
      <c r="I230" s="32">
        <v>-147.62333333333333</v>
      </c>
      <c r="J230" s="60">
        <v>43520</v>
      </c>
      <c r="K230" s="49">
        <v>0.73611111111111116</v>
      </c>
      <c r="L230" s="46">
        <v>4600</v>
      </c>
      <c r="M230" s="19" t="s">
        <v>348</v>
      </c>
      <c r="N230" s="25" t="s">
        <v>77</v>
      </c>
      <c r="O230" s="64" t="s">
        <v>1997</v>
      </c>
      <c r="P230" s="62" t="s">
        <v>71</v>
      </c>
      <c r="Q230" s="64" t="s">
        <v>106</v>
      </c>
      <c r="R230" s="7">
        <v>1</v>
      </c>
      <c r="S230" s="7" t="s">
        <v>77</v>
      </c>
      <c r="T230" s="7">
        <v>72</v>
      </c>
      <c r="U230" s="55" t="s">
        <v>59</v>
      </c>
      <c r="V230" s="7">
        <v>19</v>
      </c>
      <c r="W230" s="55" t="s">
        <v>59</v>
      </c>
      <c r="X230" s="7" t="s">
        <v>77</v>
      </c>
      <c r="Y230" s="59" t="s">
        <v>1514</v>
      </c>
    </row>
    <row r="231" spans="1:25" x14ac:dyDescent="0.55000000000000004">
      <c r="A231" t="s">
        <v>2019</v>
      </c>
      <c r="B231" s="57">
        <v>10</v>
      </c>
      <c r="C231" t="s">
        <v>53</v>
      </c>
      <c r="D231" s="19">
        <v>1</v>
      </c>
      <c r="E231" s="46">
        <v>30</v>
      </c>
      <c r="F231" s="32">
        <v>47.688333333333333</v>
      </c>
      <c r="G231" s="32">
        <v>-147.52666666666667</v>
      </c>
      <c r="H231" s="32">
        <v>47.725000000000001</v>
      </c>
      <c r="I231" s="32">
        <v>-147.62333333333333</v>
      </c>
      <c r="J231" s="60">
        <v>43520</v>
      </c>
      <c r="K231" s="49">
        <v>0.73611111111111116</v>
      </c>
      <c r="L231" s="46">
        <v>4600</v>
      </c>
      <c r="M231" s="19" t="s">
        <v>349</v>
      </c>
      <c r="N231" s="25" t="s">
        <v>77</v>
      </c>
      <c r="O231" s="64" t="s">
        <v>1997</v>
      </c>
      <c r="P231" s="62" t="s">
        <v>71</v>
      </c>
      <c r="Q231" s="64" t="s">
        <v>106</v>
      </c>
      <c r="R231" s="7">
        <v>1</v>
      </c>
      <c r="S231" s="7" t="s">
        <v>77</v>
      </c>
      <c r="T231" s="7">
        <v>65</v>
      </c>
      <c r="U231" s="55" t="s">
        <v>59</v>
      </c>
      <c r="V231" s="7">
        <v>11</v>
      </c>
      <c r="W231" s="55" t="s">
        <v>59</v>
      </c>
      <c r="X231" s="7" t="s">
        <v>77</v>
      </c>
      <c r="Y231" s="59" t="s">
        <v>1514</v>
      </c>
    </row>
    <row r="232" spans="1:25" x14ac:dyDescent="0.55000000000000004">
      <c r="A232" t="s">
        <v>2019</v>
      </c>
      <c r="B232" s="57">
        <v>10</v>
      </c>
      <c r="C232" t="s">
        <v>53</v>
      </c>
      <c r="D232" s="19">
        <v>1</v>
      </c>
      <c r="E232" s="46">
        <v>30</v>
      </c>
      <c r="F232" s="32">
        <v>47.688333333333333</v>
      </c>
      <c r="G232" s="32">
        <v>-147.52666666666667</v>
      </c>
      <c r="H232" s="32">
        <v>47.725000000000001</v>
      </c>
      <c r="I232" s="32">
        <v>-147.62333333333333</v>
      </c>
      <c r="J232" s="60">
        <v>43520</v>
      </c>
      <c r="K232" s="49">
        <v>0.73611111111111116</v>
      </c>
      <c r="L232" s="46">
        <v>4600</v>
      </c>
      <c r="M232" s="19" t="s">
        <v>350</v>
      </c>
      <c r="N232" s="25" t="s">
        <v>77</v>
      </c>
      <c r="O232" s="64" t="s">
        <v>1997</v>
      </c>
      <c r="P232" s="62" t="s">
        <v>71</v>
      </c>
      <c r="Q232" s="64" t="s">
        <v>106</v>
      </c>
      <c r="R232" s="7">
        <v>1</v>
      </c>
      <c r="S232" s="7" t="s">
        <v>77</v>
      </c>
      <c r="T232" s="7">
        <v>54</v>
      </c>
      <c r="U232" s="55" t="s">
        <v>59</v>
      </c>
      <c r="V232" s="7">
        <v>7</v>
      </c>
      <c r="W232" s="55" t="s">
        <v>59</v>
      </c>
      <c r="X232" s="7" t="s">
        <v>77</v>
      </c>
      <c r="Y232" s="59" t="s">
        <v>1514</v>
      </c>
    </row>
    <row r="233" spans="1:25" x14ac:dyDescent="0.55000000000000004">
      <c r="A233" t="s">
        <v>2019</v>
      </c>
      <c r="B233" s="57">
        <v>11</v>
      </c>
      <c r="C233" t="s">
        <v>74</v>
      </c>
      <c r="D233" s="19">
        <v>2</v>
      </c>
      <c r="E233" s="46">
        <v>250</v>
      </c>
      <c r="F233" s="32">
        <v>48.667499999999997</v>
      </c>
      <c r="G233" s="32">
        <v>-147.50066666666666</v>
      </c>
      <c r="H233" s="32" t="s">
        <v>77</v>
      </c>
      <c r="I233" s="32" t="s">
        <v>77</v>
      </c>
      <c r="J233" s="60">
        <v>43521</v>
      </c>
      <c r="K233" s="49">
        <v>8.6805555555555566E-2</v>
      </c>
      <c r="L233" s="46">
        <v>4700</v>
      </c>
      <c r="M233" s="19" t="s">
        <v>440</v>
      </c>
      <c r="N233" s="25" t="s">
        <v>77</v>
      </c>
      <c r="O233" s="64" t="s">
        <v>27</v>
      </c>
      <c r="P233" s="62" t="s">
        <v>79</v>
      </c>
      <c r="Q233" s="64" t="s">
        <v>78</v>
      </c>
      <c r="R233" s="7">
        <v>1</v>
      </c>
      <c r="S233" s="7">
        <v>0.25</v>
      </c>
      <c r="T233" s="7">
        <v>0.25</v>
      </c>
      <c r="U233" s="55" t="s">
        <v>78</v>
      </c>
      <c r="V233" s="7" t="s">
        <v>107</v>
      </c>
      <c r="W233" s="7" t="s">
        <v>29</v>
      </c>
      <c r="X233" s="7" t="s">
        <v>77</v>
      </c>
      <c r="Y233" s="59" t="s">
        <v>1514</v>
      </c>
    </row>
    <row r="234" spans="1:25" x14ac:dyDescent="0.55000000000000004">
      <c r="A234" t="s">
        <v>2019</v>
      </c>
      <c r="B234" s="57">
        <v>11</v>
      </c>
      <c r="C234" t="s">
        <v>74</v>
      </c>
      <c r="D234" s="19">
        <v>2</v>
      </c>
      <c r="E234" s="46">
        <v>250</v>
      </c>
      <c r="F234" s="32">
        <v>48.667499999999997</v>
      </c>
      <c r="G234" s="32">
        <v>-147.50066666666666</v>
      </c>
      <c r="H234" s="32" t="s">
        <v>77</v>
      </c>
      <c r="I234" s="32" t="s">
        <v>77</v>
      </c>
      <c r="J234" s="60">
        <v>43521</v>
      </c>
      <c r="K234" s="49">
        <v>8.6805555555555566E-2</v>
      </c>
      <c r="L234" s="46">
        <v>4700</v>
      </c>
      <c r="M234" s="19" t="s">
        <v>439</v>
      </c>
      <c r="N234" s="25" t="s">
        <v>77</v>
      </c>
      <c r="O234" s="64" t="s">
        <v>27</v>
      </c>
      <c r="P234" s="62" t="s">
        <v>79</v>
      </c>
      <c r="Q234" s="64" t="s">
        <v>78</v>
      </c>
      <c r="R234" s="7">
        <v>1</v>
      </c>
      <c r="S234" s="7">
        <v>0.5</v>
      </c>
      <c r="T234" s="7">
        <v>0.5</v>
      </c>
      <c r="U234" s="55" t="s">
        <v>78</v>
      </c>
      <c r="V234" s="7" t="s">
        <v>107</v>
      </c>
      <c r="W234" s="55" t="s">
        <v>29</v>
      </c>
      <c r="X234" s="7" t="s">
        <v>77</v>
      </c>
      <c r="Y234" s="59" t="s">
        <v>1514</v>
      </c>
    </row>
    <row r="235" spans="1:25" x14ac:dyDescent="0.55000000000000004">
      <c r="A235" t="s">
        <v>2019</v>
      </c>
      <c r="B235" s="57">
        <v>11</v>
      </c>
      <c r="C235" t="s">
        <v>74</v>
      </c>
      <c r="D235" s="19">
        <v>2</v>
      </c>
      <c r="E235" s="46">
        <v>250</v>
      </c>
      <c r="F235" s="32">
        <v>48.667499999999997</v>
      </c>
      <c r="G235" s="32">
        <v>-147.50066666666666</v>
      </c>
      <c r="H235" s="32" t="s">
        <v>77</v>
      </c>
      <c r="I235" s="32" t="s">
        <v>77</v>
      </c>
      <c r="J235" s="60">
        <v>43521</v>
      </c>
      <c r="K235" s="49">
        <v>8.6805555555555566E-2</v>
      </c>
      <c r="L235" s="46">
        <v>4700</v>
      </c>
      <c r="M235" s="19" t="s">
        <v>438</v>
      </c>
      <c r="N235" s="25" t="s">
        <v>77</v>
      </c>
      <c r="O235" s="64" t="s">
        <v>27</v>
      </c>
      <c r="P235" s="62" t="s">
        <v>79</v>
      </c>
      <c r="Q235" s="64" t="s">
        <v>78</v>
      </c>
      <c r="R235" s="7">
        <v>1</v>
      </c>
      <c r="S235" s="7">
        <v>1</v>
      </c>
      <c r="T235" s="7">
        <v>1</v>
      </c>
      <c r="U235" s="55" t="s">
        <v>78</v>
      </c>
      <c r="V235" s="7" t="s">
        <v>107</v>
      </c>
      <c r="W235" s="55" t="s">
        <v>29</v>
      </c>
      <c r="X235" s="7" t="s">
        <v>77</v>
      </c>
      <c r="Y235" s="59" t="s">
        <v>1514</v>
      </c>
    </row>
    <row r="236" spans="1:25" x14ac:dyDescent="0.55000000000000004">
      <c r="A236" t="s">
        <v>2019</v>
      </c>
      <c r="B236" s="57">
        <v>11</v>
      </c>
      <c r="C236" t="s">
        <v>74</v>
      </c>
      <c r="D236" s="19">
        <v>2</v>
      </c>
      <c r="E236" s="46">
        <v>250</v>
      </c>
      <c r="F236" s="32">
        <v>48.667499999999997</v>
      </c>
      <c r="G236" s="32">
        <v>-147.50066666666666</v>
      </c>
      <c r="H236" s="32" t="s">
        <v>77</v>
      </c>
      <c r="I236" s="32" t="s">
        <v>77</v>
      </c>
      <c r="J236" s="60">
        <v>43521</v>
      </c>
      <c r="K236" s="49">
        <v>8.6805555555555566E-2</v>
      </c>
      <c r="L236" s="46">
        <v>4700</v>
      </c>
      <c r="M236" s="19">
        <v>22001</v>
      </c>
      <c r="N236" s="25" t="s">
        <v>77</v>
      </c>
      <c r="O236" s="64" t="s">
        <v>1296</v>
      </c>
      <c r="P236" s="62" t="s">
        <v>67</v>
      </c>
      <c r="Q236" s="62" t="s">
        <v>31</v>
      </c>
      <c r="R236" s="7">
        <v>1</v>
      </c>
      <c r="S236" s="7">
        <v>2</v>
      </c>
      <c r="T236" s="7">
        <v>11</v>
      </c>
      <c r="U236" s="55" t="s">
        <v>56</v>
      </c>
      <c r="V236" s="7" t="s">
        <v>107</v>
      </c>
      <c r="W236" s="55" t="s">
        <v>29</v>
      </c>
      <c r="X236" s="7" t="s">
        <v>77</v>
      </c>
      <c r="Y236" s="59" t="s">
        <v>1514</v>
      </c>
    </row>
    <row r="237" spans="1:25" x14ac:dyDescent="0.55000000000000004">
      <c r="A237" t="s">
        <v>2019</v>
      </c>
      <c r="B237" s="57">
        <v>11</v>
      </c>
      <c r="C237" t="s">
        <v>74</v>
      </c>
      <c r="D237" s="19">
        <v>2</v>
      </c>
      <c r="E237" s="46">
        <v>250</v>
      </c>
      <c r="F237" s="32">
        <v>48.667499999999997</v>
      </c>
      <c r="G237" s="32">
        <v>-147.50066666666666</v>
      </c>
      <c r="H237" s="32" t="s">
        <v>77</v>
      </c>
      <c r="I237" s="32" t="s">
        <v>77</v>
      </c>
      <c r="J237" s="60">
        <v>43521</v>
      </c>
      <c r="K237" s="49">
        <v>8.6805555555555566E-2</v>
      </c>
      <c r="L237" s="46">
        <v>4700</v>
      </c>
      <c r="M237" s="19">
        <v>22002</v>
      </c>
      <c r="N237" s="25" t="s">
        <v>77</v>
      </c>
      <c r="O237" s="64" t="s">
        <v>1296</v>
      </c>
      <c r="P237" s="62" t="s">
        <v>67</v>
      </c>
      <c r="Q237" s="62" t="s">
        <v>31</v>
      </c>
      <c r="R237" s="7">
        <v>1</v>
      </c>
      <c r="S237" s="7">
        <v>2</v>
      </c>
      <c r="T237" s="7">
        <v>10</v>
      </c>
      <c r="U237" s="55" t="s">
        <v>56</v>
      </c>
      <c r="V237" s="7" t="s">
        <v>107</v>
      </c>
      <c r="W237" s="55" t="s">
        <v>29</v>
      </c>
      <c r="X237" s="7" t="s">
        <v>77</v>
      </c>
      <c r="Y237" s="59" t="s">
        <v>1514</v>
      </c>
    </row>
    <row r="238" spans="1:25" x14ac:dyDescent="0.55000000000000004">
      <c r="A238" t="s">
        <v>2019</v>
      </c>
      <c r="B238" s="57">
        <v>11</v>
      </c>
      <c r="C238" t="s">
        <v>74</v>
      </c>
      <c r="D238" s="19">
        <v>2</v>
      </c>
      <c r="E238" s="46">
        <v>250</v>
      </c>
      <c r="F238" s="32">
        <v>48.667499999999997</v>
      </c>
      <c r="G238" s="32">
        <v>-147.50066666666666</v>
      </c>
      <c r="H238" s="32" t="s">
        <v>77</v>
      </c>
      <c r="I238" s="32" t="s">
        <v>77</v>
      </c>
      <c r="J238" s="60">
        <v>43521</v>
      </c>
      <c r="K238" s="49">
        <v>8.6805555555555566E-2</v>
      </c>
      <c r="L238" s="46">
        <v>4700</v>
      </c>
      <c r="M238" s="19" t="s">
        <v>437</v>
      </c>
      <c r="N238" s="25" t="s">
        <v>77</v>
      </c>
      <c r="O238" s="64" t="s">
        <v>27</v>
      </c>
      <c r="P238" s="62" t="s">
        <v>79</v>
      </c>
      <c r="Q238" s="64" t="s">
        <v>78</v>
      </c>
      <c r="R238" s="7">
        <v>1</v>
      </c>
      <c r="S238" s="7">
        <v>2</v>
      </c>
      <c r="T238" s="7">
        <v>2</v>
      </c>
      <c r="U238" s="55" t="s">
        <v>78</v>
      </c>
      <c r="V238" s="7" t="s">
        <v>107</v>
      </c>
      <c r="W238" s="55" t="s">
        <v>29</v>
      </c>
      <c r="X238" s="7" t="s">
        <v>77</v>
      </c>
      <c r="Y238" s="59" t="s">
        <v>1514</v>
      </c>
    </row>
    <row r="239" spans="1:25" x14ac:dyDescent="0.55000000000000004">
      <c r="A239" t="s">
        <v>2019</v>
      </c>
      <c r="B239" s="57">
        <v>11</v>
      </c>
      <c r="C239" t="s">
        <v>74</v>
      </c>
      <c r="D239" s="19">
        <v>2</v>
      </c>
      <c r="E239" s="46">
        <v>250</v>
      </c>
      <c r="F239" s="32">
        <v>48.667499999999997</v>
      </c>
      <c r="G239" s="32">
        <v>-147.50066666666666</v>
      </c>
      <c r="H239" s="32" t="s">
        <v>77</v>
      </c>
      <c r="I239" s="32" t="s">
        <v>77</v>
      </c>
      <c r="J239" s="60">
        <v>43521</v>
      </c>
      <c r="K239" s="49">
        <v>8.6805555555555566E-2</v>
      </c>
      <c r="L239" s="46">
        <v>4700</v>
      </c>
      <c r="M239" s="19">
        <v>22003</v>
      </c>
      <c r="N239" s="25" t="s">
        <v>77</v>
      </c>
      <c r="O239" s="64" t="s">
        <v>1296</v>
      </c>
      <c r="P239" s="62" t="s">
        <v>1238</v>
      </c>
      <c r="Q239" s="62" t="s">
        <v>1238</v>
      </c>
      <c r="R239" s="7">
        <v>1</v>
      </c>
      <c r="S239" s="7">
        <v>2</v>
      </c>
      <c r="T239" s="7" t="s">
        <v>1297</v>
      </c>
      <c r="U239" s="55" t="s">
        <v>56</v>
      </c>
      <c r="V239" s="7" t="s">
        <v>107</v>
      </c>
      <c r="W239" s="55" t="s">
        <v>29</v>
      </c>
      <c r="X239" s="7" t="s">
        <v>77</v>
      </c>
      <c r="Y239" s="59" t="s">
        <v>1514</v>
      </c>
    </row>
    <row r="240" spans="1:25" x14ac:dyDescent="0.55000000000000004">
      <c r="A240" t="s">
        <v>2019</v>
      </c>
      <c r="B240" s="57">
        <v>11</v>
      </c>
      <c r="C240" t="s">
        <v>74</v>
      </c>
      <c r="D240" s="19">
        <v>2</v>
      </c>
      <c r="E240" s="46">
        <v>250</v>
      </c>
      <c r="F240" s="32">
        <v>48.667499999999997</v>
      </c>
      <c r="G240" s="32">
        <v>-147.50066666666666</v>
      </c>
      <c r="H240" s="32" t="s">
        <v>77</v>
      </c>
      <c r="I240" s="32" t="s">
        <v>77</v>
      </c>
      <c r="J240" s="60">
        <v>43521</v>
      </c>
      <c r="K240" s="49">
        <v>8.6805555555555566E-2</v>
      </c>
      <c r="L240" s="46">
        <v>4700</v>
      </c>
      <c r="M240" s="19">
        <v>22007</v>
      </c>
      <c r="N240" s="25" t="s">
        <v>77</v>
      </c>
      <c r="O240" s="64" t="s">
        <v>1296</v>
      </c>
      <c r="P240" s="62" t="s">
        <v>1238</v>
      </c>
      <c r="Q240" s="62" t="s">
        <v>1238</v>
      </c>
      <c r="R240" s="7">
        <v>1</v>
      </c>
      <c r="S240" s="7">
        <v>2</v>
      </c>
      <c r="T240" s="7">
        <v>8</v>
      </c>
      <c r="U240" s="55" t="s">
        <v>56</v>
      </c>
      <c r="V240" s="7" t="s">
        <v>107</v>
      </c>
      <c r="W240" s="55" t="s">
        <v>29</v>
      </c>
      <c r="X240" s="7" t="s">
        <v>77</v>
      </c>
      <c r="Y240" s="59" t="s">
        <v>1514</v>
      </c>
    </row>
    <row r="241" spans="1:27" x14ac:dyDescent="0.55000000000000004">
      <c r="A241" t="s">
        <v>2019</v>
      </c>
      <c r="B241" s="57">
        <v>11</v>
      </c>
      <c r="C241" t="s">
        <v>74</v>
      </c>
      <c r="D241" s="19">
        <v>2</v>
      </c>
      <c r="E241" s="46">
        <v>250</v>
      </c>
      <c r="F241" s="32">
        <v>48.667499999999997</v>
      </c>
      <c r="G241" s="32">
        <v>-147.50066666666666</v>
      </c>
      <c r="H241" s="32" t="s">
        <v>77</v>
      </c>
      <c r="I241" s="32" t="s">
        <v>77</v>
      </c>
      <c r="J241" s="60">
        <v>43521</v>
      </c>
      <c r="K241" s="49">
        <v>8.6805555555555566E-2</v>
      </c>
      <c r="L241" s="46">
        <v>4700</v>
      </c>
      <c r="M241" s="19">
        <v>22006</v>
      </c>
      <c r="N241" s="25" t="s">
        <v>77</v>
      </c>
      <c r="O241" s="64" t="s">
        <v>1296</v>
      </c>
      <c r="P241" s="62" t="s">
        <v>1238</v>
      </c>
      <c r="Q241" s="62" t="s">
        <v>1238</v>
      </c>
      <c r="R241" s="7">
        <v>1</v>
      </c>
      <c r="S241" s="7">
        <v>2</v>
      </c>
      <c r="T241" s="7">
        <v>7</v>
      </c>
      <c r="U241" s="55" t="s">
        <v>56</v>
      </c>
      <c r="V241" s="7" t="s">
        <v>107</v>
      </c>
      <c r="W241" s="55" t="s">
        <v>29</v>
      </c>
      <c r="X241" s="7" t="s">
        <v>77</v>
      </c>
      <c r="Y241" s="59" t="s">
        <v>1514</v>
      </c>
    </row>
    <row r="242" spans="1:27" x14ac:dyDescent="0.55000000000000004">
      <c r="A242" t="s">
        <v>2019</v>
      </c>
      <c r="B242" s="57">
        <v>11</v>
      </c>
      <c r="C242" t="s">
        <v>74</v>
      </c>
      <c r="D242" s="19">
        <v>2</v>
      </c>
      <c r="E242" s="46">
        <v>250</v>
      </c>
      <c r="F242" s="32">
        <v>48.667499999999997</v>
      </c>
      <c r="G242" s="32">
        <v>-147.50066666666666</v>
      </c>
      <c r="H242" s="32" t="s">
        <v>77</v>
      </c>
      <c r="I242" s="32" t="s">
        <v>77</v>
      </c>
      <c r="J242" s="60">
        <v>43521</v>
      </c>
      <c r="K242" s="49">
        <v>8.6805555555555566E-2</v>
      </c>
      <c r="L242" s="46">
        <v>4700</v>
      </c>
      <c r="M242" s="19">
        <v>22005</v>
      </c>
      <c r="N242" s="25" t="s">
        <v>77</v>
      </c>
      <c r="O242" s="64" t="s">
        <v>1296</v>
      </c>
      <c r="P242" s="62" t="s">
        <v>1238</v>
      </c>
      <c r="Q242" s="62" t="s">
        <v>1238</v>
      </c>
      <c r="R242" s="7">
        <v>1</v>
      </c>
      <c r="S242" s="7">
        <v>2</v>
      </c>
      <c r="T242" s="7">
        <v>6</v>
      </c>
      <c r="U242" s="55" t="s">
        <v>56</v>
      </c>
      <c r="V242" s="7" t="s">
        <v>107</v>
      </c>
      <c r="W242" s="55" t="s">
        <v>29</v>
      </c>
      <c r="X242" s="7" t="s">
        <v>77</v>
      </c>
      <c r="Y242" s="59" t="s">
        <v>1514</v>
      </c>
    </row>
    <row r="243" spans="1:27" x14ac:dyDescent="0.55000000000000004">
      <c r="A243" t="s">
        <v>2019</v>
      </c>
      <c r="B243" s="57">
        <v>11</v>
      </c>
      <c r="C243" t="s">
        <v>74</v>
      </c>
      <c r="D243" s="19">
        <v>2</v>
      </c>
      <c r="E243" s="46">
        <v>250</v>
      </c>
      <c r="F243" s="32">
        <v>48.667499999999997</v>
      </c>
      <c r="G243" s="32">
        <v>-147.50066666666666</v>
      </c>
      <c r="H243" s="32" t="s">
        <v>77</v>
      </c>
      <c r="I243" s="32" t="s">
        <v>77</v>
      </c>
      <c r="J243" s="60">
        <v>43521</v>
      </c>
      <c r="K243" s="49">
        <v>8.6805555555555566E-2</v>
      </c>
      <c r="L243" s="46">
        <v>4700</v>
      </c>
      <c r="M243" s="19">
        <v>22004</v>
      </c>
      <c r="N243" s="25" t="s">
        <v>77</v>
      </c>
      <c r="O243" s="64" t="s">
        <v>1296</v>
      </c>
      <c r="P243" s="62" t="s">
        <v>1238</v>
      </c>
      <c r="Q243" s="62" t="s">
        <v>1238</v>
      </c>
      <c r="R243" s="7">
        <v>1</v>
      </c>
      <c r="S243" s="7">
        <v>2</v>
      </c>
      <c r="T243" s="7">
        <v>5</v>
      </c>
      <c r="U243" s="55" t="s">
        <v>56</v>
      </c>
      <c r="V243" s="7" t="s">
        <v>107</v>
      </c>
      <c r="W243" s="55" t="s">
        <v>29</v>
      </c>
      <c r="X243" s="7" t="s">
        <v>77</v>
      </c>
      <c r="Y243" s="59" t="s">
        <v>1514</v>
      </c>
    </row>
    <row r="244" spans="1:27" x14ac:dyDescent="0.55000000000000004">
      <c r="A244" t="s">
        <v>2019</v>
      </c>
      <c r="B244" s="57">
        <v>11</v>
      </c>
      <c r="C244" t="s">
        <v>74</v>
      </c>
      <c r="D244" s="19">
        <v>2</v>
      </c>
      <c r="E244" s="46">
        <v>250</v>
      </c>
      <c r="F244" s="32">
        <v>48.667499999999997</v>
      </c>
      <c r="G244" s="32">
        <v>-147.50066666666666</v>
      </c>
      <c r="H244" s="32" t="s">
        <v>77</v>
      </c>
      <c r="I244" s="32" t="s">
        <v>77</v>
      </c>
      <c r="J244" s="60">
        <v>43521</v>
      </c>
      <c r="K244" s="49">
        <v>8.6805555555555566E-2</v>
      </c>
      <c r="L244" s="46">
        <v>4700</v>
      </c>
      <c r="M244" s="19" t="s">
        <v>429</v>
      </c>
      <c r="N244" s="25" t="s">
        <v>77</v>
      </c>
      <c r="O244" s="64" t="s">
        <v>27</v>
      </c>
      <c r="P244" s="62" t="s">
        <v>67</v>
      </c>
      <c r="Q244" s="64" t="s">
        <v>31</v>
      </c>
      <c r="R244" s="7">
        <v>1</v>
      </c>
      <c r="S244" s="7">
        <v>4</v>
      </c>
      <c r="T244" s="7">
        <v>14</v>
      </c>
      <c r="U244" s="55" t="s">
        <v>56</v>
      </c>
      <c r="V244" s="7" t="s">
        <v>107</v>
      </c>
      <c r="W244" s="55" t="s">
        <v>29</v>
      </c>
      <c r="X244" s="7" t="s">
        <v>77</v>
      </c>
      <c r="Y244" s="59" t="s">
        <v>1514</v>
      </c>
      <c r="AA244" s="62" t="s">
        <v>435</v>
      </c>
    </row>
    <row r="245" spans="1:27" x14ac:dyDescent="0.55000000000000004">
      <c r="A245" t="s">
        <v>2019</v>
      </c>
      <c r="B245" s="57">
        <v>11</v>
      </c>
      <c r="C245" t="s">
        <v>74</v>
      </c>
      <c r="D245" s="19">
        <v>2</v>
      </c>
      <c r="E245" s="46">
        <v>250</v>
      </c>
      <c r="F245" s="32">
        <v>48.667499999999997</v>
      </c>
      <c r="G245" s="32">
        <v>-147.50066666666666</v>
      </c>
      <c r="H245" s="32" t="s">
        <v>77</v>
      </c>
      <c r="I245" s="32" t="s">
        <v>77</v>
      </c>
      <c r="J245" s="60">
        <v>43521</v>
      </c>
      <c r="K245" s="49">
        <v>8.6805555555555566E-2</v>
      </c>
      <c r="L245" s="46">
        <v>4700</v>
      </c>
      <c r="M245" s="19" t="s">
        <v>428</v>
      </c>
      <c r="N245" s="25" t="s">
        <v>77</v>
      </c>
      <c r="O245" s="64" t="s">
        <v>27</v>
      </c>
      <c r="P245" s="62" t="s">
        <v>67</v>
      </c>
      <c r="Q245" s="64" t="s">
        <v>31</v>
      </c>
      <c r="R245" s="7">
        <v>1</v>
      </c>
      <c r="S245" s="7">
        <v>4</v>
      </c>
      <c r="T245" s="7">
        <v>13</v>
      </c>
      <c r="U245" s="55" t="s">
        <v>56</v>
      </c>
      <c r="V245" s="7" t="s">
        <v>107</v>
      </c>
      <c r="W245" s="55" t="s">
        <v>29</v>
      </c>
      <c r="X245" s="7" t="s">
        <v>77</v>
      </c>
      <c r="Y245" s="59" t="s">
        <v>1514</v>
      </c>
      <c r="AA245" s="62" t="s">
        <v>435</v>
      </c>
    </row>
    <row r="246" spans="1:27" x14ac:dyDescent="0.55000000000000004">
      <c r="A246" t="s">
        <v>2019</v>
      </c>
      <c r="B246" s="57">
        <v>11</v>
      </c>
      <c r="C246" t="s">
        <v>74</v>
      </c>
      <c r="D246" s="19">
        <v>2</v>
      </c>
      <c r="E246" s="46">
        <v>250</v>
      </c>
      <c r="F246" s="32">
        <v>48.667499999999997</v>
      </c>
      <c r="G246" s="32">
        <v>-147.50066666666666</v>
      </c>
      <c r="H246" s="32" t="s">
        <v>77</v>
      </c>
      <c r="I246" s="32" t="s">
        <v>77</v>
      </c>
      <c r="J246" s="60">
        <v>43521</v>
      </c>
      <c r="K246" s="49">
        <v>8.6805555555555566E-2</v>
      </c>
      <c r="L246" s="46">
        <v>4700</v>
      </c>
      <c r="M246" s="19">
        <v>22000</v>
      </c>
      <c r="N246" s="25" t="s">
        <v>77</v>
      </c>
      <c r="O246" s="64" t="s">
        <v>1296</v>
      </c>
      <c r="P246" s="62" t="s">
        <v>67</v>
      </c>
      <c r="Q246" s="62" t="s">
        <v>31</v>
      </c>
      <c r="R246" s="7">
        <v>1</v>
      </c>
      <c r="S246" s="7">
        <v>4</v>
      </c>
      <c r="T246" s="7">
        <v>10</v>
      </c>
      <c r="U246" s="55" t="s">
        <v>56</v>
      </c>
      <c r="V246" s="7" t="s">
        <v>107</v>
      </c>
      <c r="W246" s="55" t="s">
        <v>29</v>
      </c>
      <c r="X246" s="7" t="s">
        <v>77</v>
      </c>
      <c r="Y246" s="59" t="s">
        <v>1514</v>
      </c>
    </row>
    <row r="247" spans="1:27" x14ac:dyDescent="0.55000000000000004">
      <c r="A247" t="s">
        <v>2019</v>
      </c>
      <c r="B247" s="57">
        <v>11</v>
      </c>
      <c r="C247" t="s">
        <v>74</v>
      </c>
      <c r="D247" s="19">
        <v>2</v>
      </c>
      <c r="E247" s="46">
        <v>250</v>
      </c>
      <c r="F247" s="32">
        <v>48.667499999999997</v>
      </c>
      <c r="G247" s="32">
        <v>-147.50066666666666</v>
      </c>
      <c r="H247" s="32" t="s">
        <v>77</v>
      </c>
      <c r="I247" s="32" t="s">
        <v>77</v>
      </c>
      <c r="J247" s="60">
        <v>43521</v>
      </c>
      <c r="K247" s="49">
        <v>8.6805555555555566E-2</v>
      </c>
      <c r="L247" s="46">
        <v>4700</v>
      </c>
      <c r="M247" s="19" t="s">
        <v>431</v>
      </c>
      <c r="N247" s="25" t="s">
        <v>77</v>
      </c>
      <c r="O247" s="64" t="s">
        <v>27</v>
      </c>
      <c r="P247" s="62" t="s">
        <v>1238</v>
      </c>
      <c r="Q247" s="64" t="s">
        <v>425</v>
      </c>
      <c r="R247" s="7">
        <v>1</v>
      </c>
      <c r="S247" s="7">
        <v>4</v>
      </c>
      <c r="T247" s="7">
        <v>6</v>
      </c>
      <c r="U247" s="55" t="s">
        <v>56</v>
      </c>
      <c r="V247" s="7" t="s">
        <v>107</v>
      </c>
      <c r="W247" s="55" t="s">
        <v>29</v>
      </c>
      <c r="X247" s="7" t="s">
        <v>77</v>
      </c>
      <c r="Y247" s="59" t="s">
        <v>1514</v>
      </c>
      <c r="AA247" s="62" t="s">
        <v>435</v>
      </c>
    </row>
    <row r="248" spans="1:27" x14ac:dyDescent="0.55000000000000004">
      <c r="A248" t="s">
        <v>2019</v>
      </c>
      <c r="B248" s="57">
        <v>11</v>
      </c>
      <c r="C248" t="s">
        <v>74</v>
      </c>
      <c r="D248" s="19">
        <v>2</v>
      </c>
      <c r="E248" s="46">
        <v>250</v>
      </c>
      <c r="F248" s="32">
        <v>48.667499999999997</v>
      </c>
      <c r="G248" s="32">
        <v>-147.50066666666666</v>
      </c>
      <c r="H248" s="32" t="s">
        <v>77</v>
      </c>
      <c r="I248" s="32" t="s">
        <v>77</v>
      </c>
      <c r="J248" s="60">
        <v>43521</v>
      </c>
      <c r="K248" s="49">
        <v>8.6805555555555566E-2</v>
      </c>
      <c r="L248" s="46">
        <v>4700</v>
      </c>
      <c r="M248" s="19" t="s">
        <v>433</v>
      </c>
      <c r="N248" s="25" t="s">
        <v>77</v>
      </c>
      <c r="O248" s="64" t="s">
        <v>27</v>
      </c>
      <c r="P248" s="62" t="s">
        <v>1238</v>
      </c>
      <c r="Q248" s="64" t="s">
        <v>425</v>
      </c>
      <c r="R248" s="7">
        <v>1</v>
      </c>
      <c r="S248" s="7">
        <v>4</v>
      </c>
      <c r="T248" s="7">
        <v>6</v>
      </c>
      <c r="U248" s="55" t="s">
        <v>56</v>
      </c>
      <c r="V248" s="7" t="s">
        <v>107</v>
      </c>
      <c r="W248" s="55" t="s">
        <v>29</v>
      </c>
      <c r="X248" s="7" t="s">
        <v>77</v>
      </c>
      <c r="Y248" s="59" t="s">
        <v>1514</v>
      </c>
      <c r="AA248" s="62" t="s">
        <v>436</v>
      </c>
    </row>
    <row r="249" spans="1:27" x14ac:dyDescent="0.55000000000000004">
      <c r="A249" t="s">
        <v>2019</v>
      </c>
      <c r="B249" s="57">
        <v>11</v>
      </c>
      <c r="C249" t="s">
        <v>74</v>
      </c>
      <c r="D249" s="19">
        <v>2</v>
      </c>
      <c r="E249" s="46">
        <v>250</v>
      </c>
      <c r="F249" s="32">
        <v>48.667499999999997</v>
      </c>
      <c r="G249" s="32">
        <v>-147.50066666666666</v>
      </c>
      <c r="H249" s="32" t="s">
        <v>77</v>
      </c>
      <c r="I249" s="32" t="s">
        <v>77</v>
      </c>
      <c r="J249" s="60">
        <v>43521</v>
      </c>
      <c r="K249" s="49">
        <v>8.6805555555555566E-2</v>
      </c>
      <c r="L249" s="46">
        <v>4700</v>
      </c>
      <c r="M249" s="19" t="s">
        <v>427</v>
      </c>
      <c r="N249" s="25" t="s">
        <v>77</v>
      </c>
      <c r="O249" s="64" t="s">
        <v>27</v>
      </c>
      <c r="P249" s="62" t="s">
        <v>67</v>
      </c>
      <c r="Q249" s="64" t="s">
        <v>189</v>
      </c>
      <c r="R249" s="7">
        <v>1</v>
      </c>
      <c r="S249" s="7">
        <v>4</v>
      </c>
      <c r="T249" s="7">
        <v>18</v>
      </c>
      <c r="U249" s="55" t="s">
        <v>56</v>
      </c>
      <c r="V249" s="7" t="s">
        <v>107</v>
      </c>
      <c r="W249" s="55" t="s">
        <v>29</v>
      </c>
      <c r="X249" s="7" t="s">
        <v>77</v>
      </c>
      <c r="Y249" s="59" t="s">
        <v>1514</v>
      </c>
      <c r="AA249" s="62" t="s">
        <v>435</v>
      </c>
    </row>
    <row r="250" spans="1:27" x14ac:dyDescent="0.55000000000000004">
      <c r="A250" t="s">
        <v>2019</v>
      </c>
      <c r="B250" s="57">
        <v>11</v>
      </c>
      <c r="C250" t="s">
        <v>74</v>
      </c>
      <c r="D250" s="19">
        <v>2</v>
      </c>
      <c r="E250" s="46">
        <v>250</v>
      </c>
      <c r="F250" s="32">
        <v>48.667499999999997</v>
      </c>
      <c r="G250" s="32">
        <v>-147.50066666666666</v>
      </c>
      <c r="H250" s="32" t="s">
        <v>77</v>
      </c>
      <c r="I250" s="32" t="s">
        <v>77</v>
      </c>
      <c r="J250" s="60">
        <v>43521</v>
      </c>
      <c r="K250" s="49">
        <v>8.6805555555555566E-2</v>
      </c>
      <c r="L250" s="46">
        <v>4700</v>
      </c>
      <c r="M250" s="19" t="s">
        <v>432</v>
      </c>
      <c r="N250" s="25" t="s">
        <v>77</v>
      </c>
      <c r="O250" s="64" t="s">
        <v>27</v>
      </c>
      <c r="P250" s="62" t="s">
        <v>67</v>
      </c>
      <c r="Q250" s="64" t="s">
        <v>189</v>
      </c>
      <c r="R250" s="7">
        <v>1</v>
      </c>
      <c r="S250" s="7">
        <v>4</v>
      </c>
      <c r="T250" s="7">
        <v>10</v>
      </c>
      <c r="U250" s="55" t="s">
        <v>56</v>
      </c>
      <c r="V250" s="7" t="s">
        <v>107</v>
      </c>
      <c r="W250" s="55" t="s">
        <v>29</v>
      </c>
      <c r="X250" s="7" t="s">
        <v>77</v>
      </c>
      <c r="Y250" s="59" t="s">
        <v>1514</v>
      </c>
      <c r="AA250" s="62" t="s">
        <v>435</v>
      </c>
    </row>
    <row r="251" spans="1:27" x14ac:dyDescent="0.55000000000000004">
      <c r="A251" t="s">
        <v>2019</v>
      </c>
      <c r="B251" s="57">
        <v>11</v>
      </c>
      <c r="C251" t="s">
        <v>74</v>
      </c>
      <c r="D251" s="19">
        <v>2</v>
      </c>
      <c r="E251" s="46">
        <v>250</v>
      </c>
      <c r="F251" s="32">
        <v>48.667499999999997</v>
      </c>
      <c r="G251" s="32">
        <v>-147.50066666666666</v>
      </c>
      <c r="H251" s="32" t="s">
        <v>77</v>
      </c>
      <c r="I251" s="32" t="s">
        <v>77</v>
      </c>
      <c r="J251" s="60">
        <v>43521</v>
      </c>
      <c r="K251" s="49">
        <v>8.6805555555555566E-2</v>
      </c>
      <c r="L251" s="46">
        <v>4700</v>
      </c>
      <c r="M251" s="19" t="s">
        <v>430</v>
      </c>
      <c r="N251" s="25" t="s">
        <v>77</v>
      </c>
      <c r="O251" s="64" t="s">
        <v>27</v>
      </c>
      <c r="P251" s="62" t="s">
        <v>1469</v>
      </c>
      <c r="Q251" s="64" t="s">
        <v>434</v>
      </c>
      <c r="R251" s="7">
        <v>1</v>
      </c>
      <c r="S251" s="7">
        <v>4</v>
      </c>
      <c r="T251" s="7">
        <v>12</v>
      </c>
      <c r="U251" s="55" t="s">
        <v>56</v>
      </c>
      <c r="V251" s="7" t="s">
        <v>107</v>
      </c>
      <c r="W251" s="55" t="s">
        <v>29</v>
      </c>
      <c r="X251" s="7" t="s">
        <v>77</v>
      </c>
      <c r="Y251" s="59" t="s">
        <v>1514</v>
      </c>
      <c r="AA251" s="62" t="s">
        <v>435</v>
      </c>
    </row>
    <row r="252" spans="1:27" x14ac:dyDescent="0.55000000000000004">
      <c r="A252" t="s">
        <v>2019</v>
      </c>
      <c r="B252" s="19">
        <v>11</v>
      </c>
      <c r="C252" t="s">
        <v>74</v>
      </c>
      <c r="D252" s="19">
        <v>1</v>
      </c>
      <c r="E252" s="19">
        <v>250</v>
      </c>
      <c r="F252" s="32">
        <v>48.667499999999997</v>
      </c>
      <c r="G252" s="32">
        <v>-147.50066666666666</v>
      </c>
      <c r="H252" s="48" t="s">
        <v>77</v>
      </c>
      <c r="I252" s="49" t="s">
        <v>77</v>
      </c>
      <c r="J252" s="60">
        <v>43521</v>
      </c>
      <c r="K252" s="49">
        <v>8.6805555555555566E-2</v>
      </c>
      <c r="L252" s="46">
        <v>4700</v>
      </c>
      <c r="M252" s="19" t="s">
        <v>414</v>
      </c>
      <c r="N252" s="25" t="s">
        <v>77</v>
      </c>
      <c r="O252" s="62" t="s">
        <v>1513</v>
      </c>
      <c r="P252" s="62" t="s">
        <v>277</v>
      </c>
      <c r="Q252" s="62" t="s">
        <v>373</v>
      </c>
      <c r="R252">
        <v>3</v>
      </c>
      <c r="S252" s="7" t="s">
        <v>77</v>
      </c>
      <c r="T252" t="s">
        <v>444</v>
      </c>
      <c r="U252" t="s">
        <v>442</v>
      </c>
      <c r="V252" t="s">
        <v>107</v>
      </c>
      <c r="W252" t="s">
        <v>29</v>
      </c>
      <c r="X252" s="7" t="s">
        <v>77</v>
      </c>
      <c r="Y252" s="59" t="s">
        <v>1514</v>
      </c>
    </row>
    <row r="253" spans="1:27" x14ac:dyDescent="0.55000000000000004">
      <c r="A253" t="s">
        <v>2019</v>
      </c>
      <c r="B253" s="19">
        <v>11</v>
      </c>
      <c r="C253" t="s">
        <v>74</v>
      </c>
      <c r="D253" s="19">
        <v>1</v>
      </c>
      <c r="E253" s="19">
        <v>250</v>
      </c>
      <c r="F253" s="32">
        <v>48.667499999999997</v>
      </c>
      <c r="G253" s="32">
        <v>-147.50066666666666</v>
      </c>
      <c r="H253" s="48" t="s">
        <v>77</v>
      </c>
      <c r="I253" s="49" t="s">
        <v>77</v>
      </c>
      <c r="J253" s="60">
        <v>43521</v>
      </c>
      <c r="K253" s="49">
        <v>8.6805555555555566E-2</v>
      </c>
      <c r="L253" s="46">
        <v>4700</v>
      </c>
      <c r="M253" s="19" t="s">
        <v>414</v>
      </c>
      <c r="N253" s="25" t="s">
        <v>77</v>
      </c>
      <c r="O253" s="62" t="s">
        <v>1513</v>
      </c>
      <c r="P253" s="62" t="s">
        <v>277</v>
      </c>
      <c r="Q253" s="62" t="s">
        <v>373</v>
      </c>
      <c r="R253">
        <v>3</v>
      </c>
      <c r="S253" s="7" t="s">
        <v>77</v>
      </c>
      <c r="T253" t="s">
        <v>443</v>
      </c>
      <c r="U253" t="s">
        <v>442</v>
      </c>
      <c r="V253" t="s">
        <v>107</v>
      </c>
      <c r="W253" t="s">
        <v>29</v>
      </c>
      <c r="X253" s="7" t="s">
        <v>77</v>
      </c>
      <c r="Y253" s="59" t="s">
        <v>1514</v>
      </c>
    </row>
    <row r="254" spans="1:27" x14ac:dyDescent="0.55000000000000004">
      <c r="A254" t="s">
        <v>2019</v>
      </c>
      <c r="B254" s="19">
        <v>11</v>
      </c>
      <c r="C254" t="s">
        <v>74</v>
      </c>
      <c r="D254" s="19">
        <v>1</v>
      </c>
      <c r="E254" s="19">
        <v>250</v>
      </c>
      <c r="F254" s="32">
        <v>48.667499999999997</v>
      </c>
      <c r="G254" s="32">
        <v>-147.50066666666666</v>
      </c>
      <c r="H254" s="48" t="s">
        <v>77</v>
      </c>
      <c r="I254" s="49" t="s">
        <v>77</v>
      </c>
      <c r="J254" s="60">
        <v>43521</v>
      </c>
      <c r="K254" s="49">
        <v>8.6805555555555566E-2</v>
      </c>
      <c r="L254" s="46">
        <v>4700</v>
      </c>
      <c r="M254" s="19" t="s">
        <v>414</v>
      </c>
      <c r="N254" s="25" t="s">
        <v>77</v>
      </c>
      <c r="O254" s="62" t="s">
        <v>1513</v>
      </c>
      <c r="P254" s="62" t="s">
        <v>277</v>
      </c>
      <c r="Q254" s="62" t="s">
        <v>373</v>
      </c>
      <c r="R254">
        <v>4</v>
      </c>
      <c r="S254" s="7" t="s">
        <v>77</v>
      </c>
      <c r="T254" t="s">
        <v>445</v>
      </c>
      <c r="U254" t="s">
        <v>442</v>
      </c>
      <c r="V254" t="s">
        <v>107</v>
      </c>
      <c r="W254" t="s">
        <v>29</v>
      </c>
      <c r="X254" s="7" t="s">
        <v>77</v>
      </c>
      <c r="Y254" s="59" t="s">
        <v>1514</v>
      </c>
    </row>
    <row r="255" spans="1:27" x14ac:dyDescent="0.55000000000000004">
      <c r="A255" t="s">
        <v>2019</v>
      </c>
      <c r="B255" s="19">
        <v>11</v>
      </c>
      <c r="C255" t="s">
        <v>74</v>
      </c>
      <c r="D255" s="19">
        <v>1</v>
      </c>
      <c r="E255" s="19">
        <v>250</v>
      </c>
      <c r="F255" s="32">
        <v>48.667499999999997</v>
      </c>
      <c r="G255" s="32">
        <v>-147.50066666666666</v>
      </c>
      <c r="H255" s="48" t="s">
        <v>77</v>
      </c>
      <c r="I255" s="49" t="s">
        <v>77</v>
      </c>
      <c r="J255" s="60">
        <v>43521</v>
      </c>
      <c r="K255" s="49">
        <v>8.6805555555555566E-2</v>
      </c>
      <c r="L255" s="46">
        <v>4700</v>
      </c>
      <c r="M255" s="19" t="s">
        <v>414</v>
      </c>
      <c r="N255" s="25" t="s">
        <v>77</v>
      </c>
      <c r="O255" s="62" t="s">
        <v>1513</v>
      </c>
      <c r="P255" s="62" t="s">
        <v>277</v>
      </c>
      <c r="Q255" s="62" t="s">
        <v>373</v>
      </c>
      <c r="R255">
        <v>3</v>
      </c>
      <c r="S255" s="7" t="s">
        <v>77</v>
      </c>
      <c r="T255">
        <v>60</v>
      </c>
      <c r="U255" t="s">
        <v>442</v>
      </c>
      <c r="V255" t="s">
        <v>107</v>
      </c>
      <c r="W255" t="s">
        <v>29</v>
      </c>
      <c r="X255" s="7" t="s">
        <v>77</v>
      </c>
      <c r="Y255" s="59" t="s">
        <v>1514</v>
      </c>
    </row>
    <row r="256" spans="1:27" x14ac:dyDescent="0.55000000000000004">
      <c r="A256" t="s">
        <v>2019</v>
      </c>
      <c r="B256" s="57">
        <v>11</v>
      </c>
      <c r="C256" t="s">
        <v>74</v>
      </c>
      <c r="D256" s="19">
        <v>1</v>
      </c>
      <c r="E256" s="46">
        <v>250</v>
      </c>
      <c r="F256" s="32">
        <v>48.667499999999997</v>
      </c>
      <c r="G256" s="32">
        <v>-147.50066666666666</v>
      </c>
      <c r="H256" s="32" t="s">
        <v>77</v>
      </c>
      <c r="I256" s="32" t="s">
        <v>77</v>
      </c>
      <c r="J256" s="60">
        <v>43521</v>
      </c>
      <c r="K256" s="49">
        <v>8.6805555555555566E-2</v>
      </c>
      <c r="L256" s="46">
        <v>4700</v>
      </c>
      <c r="M256" s="19" t="s">
        <v>422</v>
      </c>
      <c r="N256" s="25" t="s">
        <v>77</v>
      </c>
      <c r="O256" s="64" t="s">
        <v>27</v>
      </c>
      <c r="P256" s="62" t="s">
        <v>1238</v>
      </c>
      <c r="Q256" s="64" t="s">
        <v>425</v>
      </c>
      <c r="R256" s="7">
        <v>1</v>
      </c>
      <c r="S256" s="7" t="s">
        <v>77</v>
      </c>
      <c r="T256" s="7">
        <v>6</v>
      </c>
      <c r="U256" s="55" t="s">
        <v>56</v>
      </c>
      <c r="V256" s="7" t="s">
        <v>107</v>
      </c>
      <c r="W256" s="55" t="s">
        <v>29</v>
      </c>
      <c r="X256" s="7" t="s">
        <v>77</v>
      </c>
      <c r="Y256" s="59" t="s">
        <v>1514</v>
      </c>
      <c r="AA256" s="62" t="s">
        <v>426</v>
      </c>
    </row>
    <row r="257" spans="1:27" x14ac:dyDescent="0.55000000000000004">
      <c r="A257" t="s">
        <v>2019</v>
      </c>
      <c r="B257" s="57">
        <v>11</v>
      </c>
      <c r="C257" t="s">
        <v>74</v>
      </c>
      <c r="D257" s="19">
        <v>1</v>
      </c>
      <c r="E257" s="46">
        <v>250</v>
      </c>
      <c r="F257" s="32">
        <v>48.667499999999997</v>
      </c>
      <c r="G257" s="32">
        <v>-147.50066666666666</v>
      </c>
      <c r="H257" s="32" t="s">
        <v>77</v>
      </c>
      <c r="I257" s="32" t="s">
        <v>77</v>
      </c>
      <c r="J257" s="60">
        <v>43521</v>
      </c>
      <c r="K257" s="49">
        <v>8.6805555555555566E-2</v>
      </c>
      <c r="L257" s="46">
        <v>4700</v>
      </c>
      <c r="M257" s="19" t="s">
        <v>423</v>
      </c>
      <c r="N257" s="25" t="s">
        <v>77</v>
      </c>
      <c r="O257" s="64" t="s">
        <v>27</v>
      </c>
      <c r="P257" s="62" t="s">
        <v>1238</v>
      </c>
      <c r="Q257" s="64" t="s">
        <v>425</v>
      </c>
      <c r="R257" s="7">
        <v>1</v>
      </c>
      <c r="S257" s="7" t="s">
        <v>77</v>
      </c>
      <c r="T257" s="7">
        <v>6</v>
      </c>
      <c r="U257" s="55" t="s">
        <v>56</v>
      </c>
      <c r="V257" s="7" t="s">
        <v>107</v>
      </c>
      <c r="W257" s="55" t="s">
        <v>29</v>
      </c>
      <c r="X257" s="7" t="s">
        <v>77</v>
      </c>
      <c r="Y257" s="59" t="s">
        <v>1514</v>
      </c>
      <c r="AA257" s="62" t="s">
        <v>426</v>
      </c>
    </row>
    <row r="258" spans="1:27" x14ac:dyDescent="0.55000000000000004">
      <c r="A258" t="s">
        <v>2019</v>
      </c>
      <c r="B258" s="57">
        <v>11</v>
      </c>
      <c r="C258" t="s">
        <v>74</v>
      </c>
      <c r="D258" s="19">
        <v>1</v>
      </c>
      <c r="E258" s="46">
        <v>250</v>
      </c>
      <c r="F258" s="32">
        <v>48.667499999999997</v>
      </c>
      <c r="G258" s="32">
        <v>-147.50066666666666</v>
      </c>
      <c r="H258" s="32" t="s">
        <v>77</v>
      </c>
      <c r="I258" s="32" t="s">
        <v>77</v>
      </c>
      <c r="J258" s="60">
        <v>43521</v>
      </c>
      <c r="K258" s="49">
        <v>8.6805555555555566E-2</v>
      </c>
      <c r="L258" s="46">
        <v>4700</v>
      </c>
      <c r="M258" s="19" t="s">
        <v>424</v>
      </c>
      <c r="N258" s="25" t="s">
        <v>77</v>
      </c>
      <c r="O258" s="64" t="s">
        <v>27</v>
      </c>
      <c r="P258" s="62" t="s">
        <v>1238</v>
      </c>
      <c r="Q258" s="64" t="s">
        <v>425</v>
      </c>
      <c r="R258" s="7">
        <v>1</v>
      </c>
      <c r="S258" s="7" t="s">
        <v>77</v>
      </c>
      <c r="T258" s="7">
        <v>6</v>
      </c>
      <c r="U258" s="55" t="s">
        <v>56</v>
      </c>
      <c r="V258" s="7" t="s">
        <v>107</v>
      </c>
      <c r="W258" s="55" t="s">
        <v>29</v>
      </c>
      <c r="X258" s="7" t="s">
        <v>77</v>
      </c>
      <c r="Y258" s="59" t="s">
        <v>1514</v>
      </c>
      <c r="AA258" s="62" t="s">
        <v>426</v>
      </c>
    </row>
    <row r="259" spans="1:27" x14ac:dyDescent="0.55000000000000004">
      <c r="A259" t="s">
        <v>2019</v>
      </c>
      <c r="B259" s="57">
        <v>11</v>
      </c>
      <c r="C259" t="s">
        <v>74</v>
      </c>
      <c r="D259" s="19">
        <v>1</v>
      </c>
      <c r="E259" s="46">
        <v>250</v>
      </c>
      <c r="F259" s="32">
        <v>48.667499999999997</v>
      </c>
      <c r="G259" s="32">
        <v>-147.50066666666666</v>
      </c>
      <c r="H259" s="32" t="s">
        <v>77</v>
      </c>
      <c r="I259" s="32" t="s">
        <v>77</v>
      </c>
      <c r="J259" s="60">
        <v>43521</v>
      </c>
      <c r="K259" s="49">
        <v>8.6805555555555566E-2</v>
      </c>
      <c r="L259" s="46">
        <v>4700</v>
      </c>
      <c r="M259" s="19" t="s">
        <v>420</v>
      </c>
      <c r="N259" s="25" t="s">
        <v>77</v>
      </c>
      <c r="O259" s="64" t="s">
        <v>27</v>
      </c>
      <c r="P259" s="62" t="s">
        <v>67</v>
      </c>
      <c r="Q259" s="64" t="s">
        <v>189</v>
      </c>
      <c r="R259" s="7">
        <v>1</v>
      </c>
      <c r="S259" s="7" t="s">
        <v>77</v>
      </c>
      <c r="T259" s="7">
        <v>17</v>
      </c>
      <c r="U259" s="55" t="s">
        <v>56</v>
      </c>
      <c r="V259" s="7" t="s">
        <v>107</v>
      </c>
      <c r="W259" s="55" t="s">
        <v>29</v>
      </c>
      <c r="X259" s="7" t="s">
        <v>77</v>
      </c>
      <c r="Y259" s="59" t="s">
        <v>1514</v>
      </c>
      <c r="AA259" s="62" t="s">
        <v>426</v>
      </c>
    </row>
    <row r="260" spans="1:27" x14ac:dyDescent="0.55000000000000004">
      <c r="A260" t="s">
        <v>2019</v>
      </c>
      <c r="B260" s="57">
        <v>11</v>
      </c>
      <c r="C260" t="s">
        <v>74</v>
      </c>
      <c r="D260" s="19">
        <v>1</v>
      </c>
      <c r="E260" s="46">
        <v>250</v>
      </c>
      <c r="F260" s="32">
        <v>48.667499999999997</v>
      </c>
      <c r="G260" s="32">
        <v>-147.50066666666666</v>
      </c>
      <c r="H260" s="32" t="s">
        <v>77</v>
      </c>
      <c r="I260" s="32" t="s">
        <v>77</v>
      </c>
      <c r="J260" s="60">
        <v>43521</v>
      </c>
      <c r="K260" s="49">
        <v>8.6805555555555566E-2</v>
      </c>
      <c r="L260" s="46">
        <v>4700</v>
      </c>
      <c r="M260" s="19" t="s">
        <v>421</v>
      </c>
      <c r="N260" s="25" t="s">
        <v>77</v>
      </c>
      <c r="O260" s="64" t="s">
        <v>27</v>
      </c>
      <c r="P260" s="62" t="s">
        <v>67</v>
      </c>
      <c r="Q260" s="64" t="s">
        <v>189</v>
      </c>
      <c r="R260" s="7">
        <v>1</v>
      </c>
      <c r="S260" s="7" t="s">
        <v>77</v>
      </c>
      <c r="T260" s="7">
        <v>16</v>
      </c>
      <c r="U260" s="55" t="s">
        <v>56</v>
      </c>
      <c r="V260" s="7" t="s">
        <v>107</v>
      </c>
      <c r="W260" s="55" t="s">
        <v>29</v>
      </c>
      <c r="X260" s="7" t="s">
        <v>77</v>
      </c>
      <c r="Y260" s="59" t="s">
        <v>1514</v>
      </c>
      <c r="AA260" s="62" t="s">
        <v>426</v>
      </c>
    </row>
    <row r="261" spans="1:27" x14ac:dyDescent="0.55000000000000004">
      <c r="A261" t="s">
        <v>2019</v>
      </c>
      <c r="B261" s="57">
        <v>11</v>
      </c>
      <c r="C261" t="s">
        <v>53</v>
      </c>
      <c r="D261" s="19">
        <v>1</v>
      </c>
      <c r="E261" s="46">
        <v>30</v>
      </c>
      <c r="F261" s="32">
        <v>48.686666666666667</v>
      </c>
      <c r="G261" s="32">
        <v>-147.51783333333333</v>
      </c>
      <c r="H261" s="32">
        <v>48.741833333333332</v>
      </c>
      <c r="I261" s="32">
        <v>-147.58183333333332</v>
      </c>
      <c r="J261" s="60">
        <v>43521</v>
      </c>
      <c r="K261" s="49">
        <v>0.11666666666666665</v>
      </c>
      <c r="L261" s="46">
        <v>4700</v>
      </c>
      <c r="M261" s="19" t="s">
        <v>362</v>
      </c>
      <c r="N261" s="25" t="s">
        <v>77</v>
      </c>
      <c r="O261" s="64" t="s">
        <v>27</v>
      </c>
      <c r="P261" s="62" t="s">
        <v>69</v>
      </c>
      <c r="Q261" s="62" t="s">
        <v>1714</v>
      </c>
      <c r="R261" s="7">
        <v>3</v>
      </c>
      <c r="S261" s="7" t="s">
        <v>77</v>
      </c>
      <c r="T261" s="7" t="s">
        <v>372</v>
      </c>
      <c r="U261" s="55" t="s">
        <v>58</v>
      </c>
      <c r="V261" s="7">
        <v>6</v>
      </c>
      <c r="W261" s="55" t="s">
        <v>29</v>
      </c>
      <c r="X261" s="7" t="s">
        <v>77</v>
      </c>
      <c r="Y261" s="59" t="s">
        <v>1514</v>
      </c>
    </row>
    <row r="262" spans="1:27" x14ac:dyDescent="0.55000000000000004">
      <c r="A262" t="s">
        <v>2019</v>
      </c>
      <c r="B262" s="57">
        <v>11</v>
      </c>
      <c r="C262" t="s">
        <v>53</v>
      </c>
      <c r="D262" s="19">
        <v>1</v>
      </c>
      <c r="E262" s="46">
        <v>30</v>
      </c>
      <c r="F262" s="32">
        <v>48.686666666666667</v>
      </c>
      <c r="G262" s="32">
        <v>-147.51783333333333</v>
      </c>
      <c r="H262" s="32">
        <v>48.741833333333332</v>
      </c>
      <c r="I262" s="32">
        <v>-147.58183333333332</v>
      </c>
      <c r="J262" s="60">
        <v>43521</v>
      </c>
      <c r="K262" s="49">
        <v>0.11666666666666665</v>
      </c>
      <c r="L262" s="46">
        <v>4700</v>
      </c>
      <c r="M262" s="19" t="s">
        <v>361</v>
      </c>
      <c r="N262" s="25" t="s">
        <v>77</v>
      </c>
      <c r="O262" s="64" t="s">
        <v>27</v>
      </c>
      <c r="P262" s="62" t="s">
        <v>69</v>
      </c>
      <c r="Q262" s="62" t="s">
        <v>1714</v>
      </c>
      <c r="R262" s="7">
        <v>3</v>
      </c>
      <c r="S262" s="7" t="s">
        <v>77</v>
      </c>
      <c r="T262" s="7" t="s">
        <v>371</v>
      </c>
      <c r="U262" s="55" t="s">
        <v>58</v>
      </c>
      <c r="V262" s="7">
        <v>7</v>
      </c>
      <c r="W262" s="55" t="s">
        <v>29</v>
      </c>
      <c r="X262" s="7" t="s">
        <v>77</v>
      </c>
      <c r="Y262" s="59" t="s">
        <v>1514</v>
      </c>
    </row>
    <row r="263" spans="1:27" x14ac:dyDescent="0.55000000000000004">
      <c r="A263" t="s">
        <v>2019</v>
      </c>
      <c r="B263" s="57">
        <v>11</v>
      </c>
      <c r="C263" t="s">
        <v>53</v>
      </c>
      <c r="D263" s="19">
        <v>1</v>
      </c>
      <c r="E263" s="46">
        <v>30</v>
      </c>
      <c r="F263" s="32">
        <v>48.686666666666667</v>
      </c>
      <c r="G263" s="32">
        <v>-147.51783333333333</v>
      </c>
      <c r="H263" s="32">
        <v>48.741833333333332</v>
      </c>
      <c r="I263" s="32">
        <v>-147.58183333333332</v>
      </c>
      <c r="J263" s="60">
        <v>43521</v>
      </c>
      <c r="K263" s="49">
        <v>0.11666666666666665</v>
      </c>
      <c r="L263" s="46">
        <v>4700</v>
      </c>
      <c r="M263" s="19" t="s">
        <v>360</v>
      </c>
      <c r="N263" s="25" t="s">
        <v>77</v>
      </c>
      <c r="O263" s="64" t="s">
        <v>27</v>
      </c>
      <c r="P263" s="62" t="s">
        <v>69</v>
      </c>
      <c r="Q263" s="62" t="s">
        <v>1714</v>
      </c>
      <c r="R263" s="7">
        <v>3</v>
      </c>
      <c r="S263" s="7" t="s">
        <v>77</v>
      </c>
      <c r="T263" s="7" t="s">
        <v>300</v>
      </c>
      <c r="U263" s="55" t="s">
        <v>58</v>
      </c>
      <c r="V263" s="7">
        <v>2</v>
      </c>
      <c r="W263" s="55" t="s">
        <v>29</v>
      </c>
      <c r="X263" s="7" t="s">
        <v>77</v>
      </c>
      <c r="Y263" s="59" t="s">
        <v>1514</v>
      </c>
    </row>
    <row r="264" spans="1:27" x14ac:dyDescent="0.55000000000000004">
      <c r="A264" t="s">
        <v>2019</v>
      </c>
      <c r="B264" s="57">
        <v>11</v>
      </c>
      <c r="C264" t="s">
        <v>53</v>
      </c>
      <c r="D264" s="19">
        <v>1</v>
      </c>
      <c r="E264" s="46">
        <v>30</v>
      </c>
      <c r="F264" s="32">
        <v>48.686666666666667</v>
      </c>
      <c r="G264" s="32">
        <v>-147.51783333333333</v>
      </c>
      <c r="H264" s="32">
        <v>48.741833333333332</v>
      </c>
      <c r="I264" s="32">
        <v>-147.58183333333332</v>
      </c>
      <c r="J264" s="60">
        <v>43521</v>
      </c>
      <c r="K264" s="49">
        <v>0.11666666666666665</v>
      </c>
      <c r="L264" s="46">
        <v>4700</v>
      </c>
      <c r="M264" s="19" t="s">
        <v>363</v>
      </c>
      <c r="N264" s="25" t="s">
        <v>77</v>
      </c>
      <c r="O264" s="64" t="s">
        <v>27</v>
      </c>
      <c r="P264" s="62" t="s">
        <v>277</v>
      </c>
      <c r="Q264" s="64" t="s">
        <v>373</v>
      </c>
      <c r="R264" s="7">
        <v>39</v>
      </c>
      <c r="S264" s="7" t="s">
        <v>77</v>
      </c>
      <c r="T264" s="7" t="s">
        <v>107</v>
      </c>
      <c r="U264" s="55" t="s">
        <v>107</v>
      </c>
      <c r="V264" s="7">
        <v>59</v>
      </c>
      <c r="W264" s="55" t="s">
        <v>29</v>
      </c>
      <c r="X264" s="7" t="s">
        <v>77</v>
      </c>
      <c r="Y264" s="59" t="s">
        <v>1514</v>
      </c>
    </row>
    <row r="265" spans="1:27" x14ac:dyDescent="0.55000000000000004">
      <c r="A265" t="s">
        <v>2019</v>
      </c>
      <c r="B265" s="57">
        <v>11</v>
      </c>
      <c r="C265" t="s">
        <v>53</v>
      </c>
      <c r="D265" s="19">
        <v>1</v>
      </c>
      <c r="E265" s="46">
        <v>30</v>
      </c>
      <c r="F265" s="32">
        <v>48.686666666666667</v>
      </c>
      <c r="G265" s="32">
        <v>-147.51783333333333</v>
      </c>
      <c r="H265" s="32">
        <v>48.741833333333332</v>
      </c>
      <c r="I265" s="32">
        <v>-147.58183333333332</v>
      </c>
      <c r="J265" s="60">
        <v>43521</v>
      </c>
      <c r="K265" s="49">
        <v>0.11666666666666665</v>
      </c>
      <c r="L265" s="46">
        <v>4700</v>
      </c>
      <c r="M265" s="19" t="s">
        <v>376</v>
      </c>
      <c r="N265" s="25" t="s">
        <v>77</v>
      </c>
      <c r="O265" s="64" t="s">
        <v>27</v>
      </c>
      <c r="P265" s="62" t="s">
        <v>71</v>
      </c>
      <c r="Q265" s="64" t="s">
        <v>103</v>
      </c>
      <c r="R265" s="7">
        <v>1</v>
      </c>
      <c r="S265" s="7" t="s">
        <v>77</v>
      </c>
      <c r="T265" s="7">
        <v>201</v>
      </c>
      <c r="U265" s="55" t="s">
        <v>58</v>
      </c>
      <c r="V265" s="7">
        <v>184</v>
      </c>
      <c r="W265" s="55" t="s">
        <v>59</v>
      </c>
      <c r="X265" s="7" t="s">
        <v>77</v>
      </c>
      <c r="Y265" s="59" t="s">
        <v>1514</v>
      </c>
    </row>
    <row r="266" spans="1:27" x14ac:dyDescent="0.55000000000000004">
      <c r="A266" t="s">
        <v>2019</v>
      </c>
      <c r="B266" s="57">
        <v>11</v>
      </c>
      <c r="C266" t="s">
        <v>53</v>
      </c>
      <c r="D266" s="19">
        <v>1</v>
      </c>
      <c r="E266" s="46">
        <v>30</v>
      </c>
      <c r="F266" s="32">
        <v>48.686666666666667</v>
      </c>
      <c r="G266" s="32">
        <v>-147.51783333333333</v>
      </c>
      <c r="H266" s="32">
        <v>48.741833333333332</v>
      </c>
      <c r="I266" s="32">
        <v>-147.58183333333332</v>
      </c>
      <c r="J266" s="60">
        <v>43521</v>
      </c>
      <c r="K266" s="49">
        <v>0.11666666666666665</v>
      </c>
      <c r="L266" s="46">
        <v>4700</v>
      </c>
      <c r="M266" s="19" t="s">
        <v>375</v>
      </c>
      <c r="N266" s="25" t="s">
        <v>77</v>
      </c>
      <c r="O266" s="64" t="s">
        <v>27</v>
      </c>
      <c r="P266" s="62" t="s">
        <v>71</v>
      </c>
      <c r="Q266" s="64" t="s">
        <v>103</v>
      </c>
      <c r="R266" s="7">
        <v>1</v>
      </c>
      <c r="S266" s="7" t="s">
        <v>77</v>
      </c>
      <c r="T266" s="7">
        <v>178</v>
      </c>
      <c r="U266" s="55" t="s">
        <v>58</v>
      </c>
      <c r="V266" s="7">
        <v>124</v>
      </c>
      <c r="W266" s="55" t="s">
        <v>59</v>
      </c>
      <c r="X266" s="7" t="s">
        <v>77</v>
      </c>
      <c r="Y266" s="59" t="s">
        <v>1514</v>
      </c>
    </row>
    <row r="267" spans="1:27" x14ac:dyDescent="0.55000000000000004">
      <c r="A267" t="s">
        <v>2019</v>
      </c>
      <c r="B267" s="57">
        <v>11</v>
      </c>
      <c r="C267" t="s">
        <v>53</v>
      </c>
      <c r="D267" s="19">
        <v>1</v>
      </c>
      <c r="E267" s="46">
        <v>30</v>
      </c>
      <c r="F267" s="32">
        <v>48.686666666666667</v>
      </c>
      <c r="G267" s="32">
        <v>-147.51783333333333</v>
      </c>
      <c r="H267" s="32">
        <v>48.741833333333332</v>
      </c>
      <c r="I267" s="32">
        <v>-147.58183333333332</v>
      </c>
      <c r="J267" s="60">
        <v>43521</v>
      </c>
      <c r="K267" s="49">
        <v>0.11666666666666665</v>
      </c>
      <c r="L267" s="46">
        <v>4700</v>
      </c>
      <c r="M267" s="19" t="s">
        <v>377</v>
      </c>
      <c r="N267" s="25" t="s">
        <v>77</v>
      </c>
      <c r="O267" s="64" t="s">
        <v>27</v>
      </c>
      <c r="P267" s="62" t="s">
        <v>71</v>
      </c>
      <c r="Q267" s="64" t="s">
        <v>103</v>
      </c>
      <c r="R267" s="7">
        <v>1</v>
      </c>
      <c r="S267" s="7" t="s">
        <v>77</v>
      </c>
      <c r="T267" s="7">
        <v>174</v>
      </c>
      <c r="U267" s="55" t="s">
        <v>58</v>
      </c>
      <c r="V267" s="7">
        <v>122</v>
      </c>
      <c r="W267" s="55" t="s">
        <v>59</v>
      </c>
      <c r="X267" s="7" t="s">
        <v>77</v>
      </c>
      <c r="Y267" s="59" t="s">
        <v>1514</v>
      </c>
    </row>
    <row r="268" spans="1:27" x14ac:dyDescent="0.55000000000000004">
      <c r="A268" t="s">
        <v>2019</v>
      </c>
      <c r="B268" s="57">
        <v>11</v>
      </c>
      <c r="C268" t="s">
        <v>53</v>
      </c>
      <c r="D268" s="19">
        <v>1</v>
      </c>
      <c r="E268" s="46">
        <v>30</v>
      </c>
      <c r="F268" s="32">
        <v>48.686666666666667</v>
      </c>
      <c r="G268" s="32">
        <v>-147.51783333333333</v>
      </c>
      <c r="H268" s="32">
        <v>48.741833333333332</v>
      </c>
      <c r="I268" s="32">
        <v>-147.58183333333332</v>
      </c>
      <c r="J268" s="60">
        <v>43521</v>
      </c>
      <c r="K268" s="49">
        <v>0.11666666666666665</v>
      </c>
      <c r="L268" s="46">
        <v>4700</v>
      </c>
      <c r="M268" s="19" t="s">
        <v>354</v>
      </c>
      <c r="N268" s="25">
        <v>73</v>
      </c>
      <c r="O268" s="64" t="s">
        <v>27</v>
      </c>
      <c r="P268" s="62" t="s">
        <v>69</v>
      </c>
      <c r="Q268" s="64" t="s">
        <v>1982</v>
      </c>
      <c r="R268" s="7">
        <v>1</v>
      </c>
      <c r="S268" s="7" t="s">
        <v>77</v>
      </c>
      <c r="T268" s="7">
        <v>711</v>
      </c>
      <c r="U268" s="55" t="s">
        <v>58</v>
      </c>
      <c r="V268" s="7">
        <v>4866</v>
      </c>
      <c r="W268" s="55" t="s">
        <v>110</v>
      </c>
      <c r="X268" s="7" t="s">
        <v>77</v>
      </c>
      <c r="Y268" s="59" t="s">
        <v>1514</v>
      </c>
    </row>
    <row r="269" spans="1:27" x14ac:dyDescent="0.55000000000000004">
      <c r="A269" t="s">
        <v>2019</v>
      </c>
      <c r="B269" s="57">
        <v>11</v>
      </c>
      <c r="C269" t="s">
        <v>53</v>
      </c>
      <c r="D269" s="19">
        <v>1</v>
      </c>
      <c r="E269" s="46">
        <v>30</v>
      </c>
      <c r="F269" s="32">
        <v>48.686666666666667</v>
      </c>
      <c r="G269" s="32">
        <v>-147.51783333333333</v>
      </c>
      <c r="H269" s="32">
        <v>48.741833333333332</v>
      </c>
      <c r="I269" s="32">
        <v>-147.58183333333332</v>
      </c>
      <c r="J269" s="60">
        <v>43521</v>
      </c>
      <c r="K269" s="49">
        <v>0.11666666666666665</v>
      </c>
      <c r="L269" s="46">
        <v>4700</v>
      </c>
      <c r="M269" s="19" t="s">
        <v>380</v>
      </c>
      <c r="N269" s="25">
        <v>56</v>
      </c>
      <c r="O269" s="64" t="s">
        <v>27</v>
      </c>
      <c r="P269" s="62" t="s">
        <v>69</v>
      </c>
      <c r="Q269" s="64" t="s">
        <v>584</v>
      </c>
      <c r="R269" s="7">
        <v>1</v>
      </c>
      <c r="S269" s="7" t="s">
        <v>77</v>
      </c>
      <c r="T269" s="7">
        <v>425</v>
      </c>
      <c r="U269" s="55" t="s">
        <v>58</v>
      </c>
      <c r="V269" s="7">
        <v>828</v>
      </c>
      <c r="W269" s="55" t="s">
        <v>110</v>
      </c>
      <c r="X269" s="7" t="s">
        <v>77</v>
      </c>
      <c r="Y269" s="59" t="s">
        <v>1514</v>
      </c>
    </row>
    <row r="270" spans="1:27" x14ac:dyDescent="0.55000000000000004">
      <c r="A270" t="s">
        <v>2019</v>
      </c>
      <c r="B270" s="57">
        <v>11</v>
      </c>
      <c r="C270" t="s">
        <v>53</v>
      </c>
      <c r="D270" s="19">
        <v>1</v>
      </c>
      <c r="E270" s="46">
        <v>30</v>
      </c>
      <c r="F270" s="32">
        <v>48.686666666666667</v>
      </c>
      <c r="G270" s="32">
        <v>-147.51783333333333</v>
      </c>
      <c r="H270" s="32">
        <v>48.741833333333332</v>
      </c>
      <c r="I270" s="32">
        <v>-147.58183333333332</v>
      </c>
      <c r="J270" s="60">
        <v>43521</v>
      </c>
      <c r="K270" s="49">
        <v>0.11666666666666665</v>
      </c>
      <c r="L270" s="46">
        <v>4700</v>
      </c>
      <c r="M270" s="19" t="s">
        <v>383</v>
      </c>
      <c r="N270" s="25">
        <v>51</v>
      </c>
      <c r="O270" s="64" t="s">
        <v>27</v>
      </c>
      <c r="P270" s="62" t="s">
        <v>69</v>
      </c>
      <c r="Q270" s="64" t="s">
        <v>584</v>
      </c>
      <c r="R270" s="7">
        <v>1</v>
      </c>
      <c r="S270" s="7" t="s">
        <v>77</v>
      </c>
      <c r="T270" s="7">
        <v>404</v>
      </c>
      <c r="U270" s="55" t="s">
        <v>58</v>
      </c>
      <c r="V270" s="7">
        <v>628</v>
      </c>
      <c r="W270" s="55" t="s">
        <v>110</v>
      </c>
      <c r="X270" s="7" t="s">
        <v>77</v>
      </c>
      <c r="Y270" s="59" t="s">
        <v>1514</v>
      </c>
    </row>
    <row r="271" spans="1:27" x14ac:dyDescent="0.55000000000000004">
      <c r="A271" t="s">
        <v>2019</v>
      </c>
      <c r="B271" s="57">
        <v>11</v>
      </c>
      <c r="C271" t="s">
        <v>53</v>
      </c>
      <c r="D271" s="19">
        <v>1</v>
      </c>
      <c r="E271" s="46">
        <v>30</v>
      </c>
      <c r="F271" s="32">
        <v>48.686666666666667</v>
      </c>
      <c r="G271" s="32">
        <v>-147.51783333333333</v>
      </c>
      <c r="H271" s="32">
        <v>48.741833333333332</v>
      </c>
      <c r="I271" s="32">
        <v>-147.58183333333332</v>
      </c>
      <c r="J271" s="60">
        <v>43521</v>
      </c>
      <c r="K271" s="49">
        <v>0.11666666666666665</v>
      </c>
      <c r="L271" s="46">
        <v>4700</v>
      </c>
      <c r="M271" s="19" t="s">
        <v>382</v>
      </c>
      <c r="N271" s="25">
        <v>57</v>
      </c>
      <c r="O271" s="64" t="s">
        <v>27</v>
      </c>
      <c r="P271" s="62" t="s">
        <v>69</v>
      </c>
      <c r="Q271" s="64" t="s">
        <v>584</v>
      </c>
      <c r="R271" s="7">
        <v>1</v>
      </c>
      <c r="S271" s="7" t="s">
        <v>77</v>
      </c>
      <c r="T271" s="7">
        <v>404</v>
      </c>
      <c r="U271" s="55" t="s">
        <v>58</v>
      </c>
      <c r="V271" s="7">
        <v>640</v>
      </c>
      <c r="W271" s="55" t="s">
        <v>110</v>
      </c>
      <c r="X271" s="7" t="s">
        <v>77</v>
      </c>
      <c r="Y271" s="59" t="s">
        <v>1514</v>
      </c>
    </row>
    <row r="272" spans="1:27" x14ac:dyDescent="0.55000000000000004">
      <c r="A272" t="s">
        <v>2019</v>
      </c>
      <c r="B272" s="57">
        <v>11</v>
      </c>
      <c r="C272" t="s">
        <v>53</v>
      </c>
      <c r="D272" s="19">
        <v>1</v>
      </c>
      <c r="E272" s="46">
        <v>30</v>
      </c>
      <c r="F272" s="32">
        <v>48.686666666666667</v>
      </c>
      <c r="G272" s="32">
        <v>-147.51783333333333</v>
      </c>
      <c r="H272" s="32">
        <v>48.741833333333332</v>
      </c>
      <c r="I272" s="32">
        <v>-147.58183333333332</v>
      </c>
      <c r="J272" s="60">
        <v>43521</v>
      </c>
      <c r="K272" s="49">
        <v>0.11666666666666665</v>
      </c>
      <c r="L272" s="46">
        <v>4700</v>
      </c>
      <c r="M272" s="19" t="s">
        <v>378</v>
      </c>
      <c r="N272" s="25">
        <v>72</v>
      </c>
      <c r="O272" s="64" t="s">
        <v>27</v>
      </c>
      <c r="P272" s="62" t="s">
        <v>69</v>
      </c>
      <c r="Q272" s="64" t="s">
        <v>584</v>
      </c>
      <c r="R272" s="7">
        <v>1</v>
      </c>
      <c r="S272" s="7" t="s">
        <v>77</v>
      </c>
      <c r="T272" s="7">
        <v>397</v>
      </c>
      <c r="U272" s="55" t="s">
        <v>58</v>
      </c>
      <c r="V272" s="7">
        <v>692</v>
      </c>
      <c r="W272" s="55" t="s">
        <v>110</v>
      </c>
      <c r="X272" s="7" t="s">
        <v>77</v>
      </c>
      <c r="Y272" s="59" t="s">
        <v>1514</v>
      </c>
    </row>
    <row r="273" spans="1:25" x14ac:dyDescent="0.55000000000000004">
      <c r="A273" t="s">
        <v>2019</v>
      </c>
      <c r="B273" s="57">
        <v>11</v>
      </c>
      <c r="C273" t="s">
        <v>53</v>
      </c>
      <c r="D273" s="19">
        <v>1</v>
      </c>
      <c r="E273" s="46">
        <v>30</v>
      </c>
      <c r="F273" s="32">
        <v>48.686666666666667</v>
      </c>
      <c r="G273" s="32">
        <v>-147.51783333333333</v>
      </c>
      <c r="H273" s="32">
        <v>48.741833333333332</v>
      </c>
      <c r="I273" s="32">
        <v>-147.58183333333332</v>
      </c>
      <c r="J273" s="60">
        <v>43521</v>
      </c>
      <c r="K273" s="49">
        <v>0.11666666666666665</v>
      </c>
      <c r="L273" s="46">
        <v>4700</v>
      </c>
      <c r="M273" s="19" t="s">
        <v>379</v>
      </c>
      <c r="N273" s="25">
        <v>68</v>
      </c>
      <c r="O273" s="64" t="s">
        <v>27</v>
      </c>
      <c r="P273" s="62" t="s">
        <v>69</v>
      </c>
      <c r="Q273" s="64" t="s">
        <v>584</v>
      </c>
      <c r="R273" s="7">
        <v>1</v>
      </c>
      <c r="S273" s="7" t="s">
        <v>77</v>
      </c>
      <c r="T273" s="7">
        <v>396</v>
      </c>
      <c r="U273" s="55" t="s">
        <v>58</v>
      </c>
      <c r="V273" s="7">
        <v>684</v>
      </c>
      <c r="W273" s="55" t="s">
        <v>110</v>
      </c>
      <c r="X273" s="7" t="s">
        <v>77</v>
      </c>
      <c r="Y273" s="59" t="s">
        <v>1514</v>
      </c>
    </row>
    <row r="274" spans="1:25" x14ac:dyDescent="0.55000000000000004">
      <c r="A274" t="s">
        <v>2019</v>
      </c>
      <c r="B274" s="57">
        <v>11</v>
      </c>
      <c r="C274" t="s">
        <v>53</v>
      </c>
      <c r="D274" s="19">
        <v>1</v>
      </c>
      <c r="E274" s="46">
        <v>30</v>
      </c>
      <c r="F274" s="32">
        <v>48.686666666666667</v>
      </c>
      <c r="G274" s="32">
        <v>-147.51783333333333</v>
      </c>
      <c r="H274" s="32">
        <v>48.741833333333332</v>
      </c>
      <c r="I274" s="32">
        <v>-147.58183333333332</v>
      </c>
      <c r="J274" s="60">
        <v>43521</v>
      </c>
      <c r="K274" s="49">
        <v>0.11666666666666665</v>
      </c>
      <c r="L274" s="46">
        <v>4700</v>
      </c>
      <c r="M274" s="19" t="s">
        <v>381</v>
      </c>
      <c r="N274" s="25">
        <v>54</v>
      </c>
      <c r="O274" s="64" t="s">
        <v>27</v>
      </c>
      <c r="P274" s="62" t="s">
        <v>69</v>
      </c>
      <c r="Q274" s="64" t="s">
        <v>584</v>
      </c>
      <c r="R274" s="7">
        <v>1</v>
      </c>
      <c r="S274" s="7" t="s">
        <v>77</v>
      </c>
      <c r="T274" s="7">
        <v>392</v>
      </c>
      <c r="U274" s="55" t="s">
        <v>58</v>
      </c>
      <c r="V274" s="7">
        <v>642</v>
      </c>
      <c r="W274" s="55" t="s">
        <v>110</v>
      </c>
      <c r="X274" s="7" t="s">
        <v>77</v>
      </c>
      <c r="Y274" s="59" t="s">
        <v>1514</v>
      </c>
    </row>
    <row r="275" spans="1:25" x14ac:dyDescent="0.55000000000000004">
      <c r="A275" t="s">
        <v>2019</v>
      </c>
      <c r="B275" s="57">
        <v>11</v>
      </c>
      <c r="C275" t="s">
        <v>53</v>
      </c>
      <c r="D275" s="19">
        <v>1</v>
      </c>
      <c r="E275" s="46">
        <v>30</v>
      </c>
      <c r="F275" s="32">
        <v>48.686666666666667</v>
      </c>
      <c r="G275" s="32">
        <v>-147.51783333333333</v>
      </c>
      <c r="H275" s="32">
        <v>48.741833333333332</v>
      </c>
      <c r="I275" s="32">
        <v>-147.58183333333332</v>
      </c>
      <c r="J275" s="60">
        <v>43521</v>
      </c>
      <c r="K275" s="49">
        <v>0.11666666666666665</v>
      </c>
      <c r="L275" s="46">
        <v>4700</v>
      </c>
      <c r="M275" s="19" t="s">
        <v>384</v>
      </c>
      <c r="N275" s="25">
        <v>58</v>
      </c>
      <c r="O275" s="64" t="s">
        <v>27</v>
      </c>
      <c r="P275" s="62" t="s">
        <v>69</v>
      </c>
      <c r="Q275" s="64" t="s">
        <v>133</v>
      </c>
      <c r="R275" s="7">
        <v>1</v>
      </c>
      <c r="S275" s="7" t="s">
        <v>77</v>
      </c>
      <c r="T275" s="7">
        <v>368</v>
      </c>
      <c r="U275" s="55" t="s">
        <v>58</v>
      </c>
      <c r="V275" s="7">
        <v>530</v>
      </c>
      <c r="W275" s="55" t="s">
        <v>110</v>
      </c>
      <c r="X275" s="7" t="s">
        <v>77</v>
      </c>
      <c r="Y275" s="59" t="s">
        <v>1514</v>
      </c>
    </row>
    <row r="276" spans="1:25" x14ac:dyDescent="0.55000000000000004">
      <c r="A276" t="s">
        <v>2019</v>
      </c>
      <c r="B276" s="57">
        <v>11</v>
      </c>
      <c r="C276" t="s">
        <v>53</v>
      </c>
      <c r="D276" s="19">
        <v>1</v>
      </c>
      <c r="E276" s="46">
        <v>30</v>
      </c>
      <c r="F276" s="32">
        <v>48.686666666666667</v>
      </c>
      <c r="G276" s="32">
        <v>-147.51783333333333</v>
      </c>
      <c r="H276" s="32">
        <v>48.741833333333332</v>
      </c>
      <c r="I276" s="32">
        <v>-147.58183333333332</v>
      </c>
      <c r="J276" s="60">
        <v>43521</v>
      </c>
      <c r="K276" s="49">
        <v>0.11666666666666665</v>
      </c>
      <c r="L276" s="46">
        <v>4700</v>
      </c>
      <c r="M276" s="19" t="s">
        <v>385</v>
      </c>
      <c r="N276" s="25">
        <v>71</v>
      </c>
      <c r="O276" s="64" t="s">
        <v>27</v>
      </c>
      <c r="P276" s="62" t="s">
        <v>69</v>
      </c>
      <c r="Q276" s="64" t="s">
        <v>133</v>
      </c>
      <c r="R276" s="7">
        <v>1</v>
      </c>
      <c r="S276" s="7" t="s">
        <v>77</v>
      </c>
      <c r="T276" s="7">
        <v>355</v>
      </c>
      <c r="U276" s="55" t="s">
        <v>58</v>
      </c>
      <c r="V276" s="7">
        <v>462</v>
      </c>
      <c r="W276" s="55" t="s">
        <v>110</v>
      </c>
      <c r="X276" s="7" t="s">
        <v>77</v>
      </c>
      <c r="Y276" s="59" t="s">
        <v>1514</v>
      </c>
    </row>
    <row r="277" spans="1:25" x14ac:dyDescent="0.55000000000000004">
      <c r="A277" t="s">
        <v>2019</v>
      </c>
      <c r="B277" s="57">
        <v>11</v>
      </c>
      <c r="C277" t="s">
        <v>53</v>
      </c>
      <c r="D277" s="19">
        <v>1</v>
      </c>
      <c r="E277" s="46">
        <v>30</v>
      </c>
      <c r="F277" s="32">
        <v>48.686666666666667</v>
      </c>
      <c r="G277" s="32">
        <v>-147.51783333333333</v>
      </c>
      <c r="H277" s="32">
        <v>48.741833333333332</v>
      </c>
      <c r="I277" s="32">
        <v>-147.58183333333332</v>
      </c>
      <c r="J277" s="60">
        <v>43521</v>
      </c>
      <c r="K277" s="49">
        <v>0.11666666666666665</v>
      </c>
      <c r="L277" s="46">
        <v>4700</v>
      </c>
      <c r="M277" s="19" t="s">
        <v>353</v>
      </c>
      <c r="N277" s="25">
        <v>70</v>
      </c>
      <c r="O277" s="64" t="s">
        <v>27</v>
      </c>
      <c r="P277" s="62" t="s">
        <v>69</v>
      </c>
      <c r="Q277" s="64" t="s">
        <v>328</v>
      </c>
      <c r="R277" s="7">
        <v>1</v>
      </c>
      <c r="S277" s="7" t="s">
        <v>77</v>
      </c>
      <c r="T277" s="7">
        <v>553</v>
      </c>
      <c r="U277" s="55" t="s">
        <v>58</v>
      </c>
      <c r="V277" s="7">
        <v>1713</v>
      </c>
      <c r="W277" s="55" t="s">
        <v>110</v>
      </c>
      <c r="X277" s="7" t="s">
        <v>77</v>
      </c>
      <c r="Y277" s="59" t="s">
        <v>1514</v>
      </c>
    </row>
    <row r="278" spans="1:25" x14ac:dyDescent="0.55000000000000004">
      <c r="A278" t="s">
        <v>2019</v>
      </c>
      <c r="B278" s="57">
        <v>11</v>
      </c>
      <c r="C278" t="s">
        <v>53</v>
      </c>
      <c r="D278" s="19">
        <v>1</v>
      </c>
      <c r="E278" s="46">
        <v>30</v>
      </c>
      <c r="F278" s="32">
        <v>48.686666666666667</v>
      </c>
      <c r="G278" s="32">
        <v>-147.51783333333333</v>
      </c>
      <c r="H278" s="32">
        <v>48.741833333333332</v>
      </c>
      <c r="I278" s="32">
        <v>-147.58183333333332</v>
      </c>
      <c r="J278" s="60">
        <v>43521</v>
      </c>
      <c r="K278" s="49">
        <v>0.11666666666666665</v>
      </c>
      <c r="L278" s="46">
        <v>4700</v>
      </c>
      <c r="M278" s="19" t="s">
        <v>356</v>
      </c>
      <c r="N278" s="25">
        <v>67</v>
      </c>
      <c r="O278" s="64" t="s">
        <v>27</v>
      </c>
      <c r="P278" s="62" t="s">
        <v>69</v>
      </c>
      <c r="Q278" s="64" t="s">
        <v>328</v>
      </c>
      <c r="R278" s="7">
        <v>1</v>
      </c>
      <c r="S278" s="7" t="s">
        <v>77</v>
      </c>
      <c r="T278" s="7">
        <v>531</v>
      </c>
      <c r="U278" s="55" t="s">
        <v>58</v>
      </c>
      <c r="V278" s="7">
        <v>1649</v>
      </c>
      <c r="W278" s="55" t="s">
        <v>110</v>
      </c>
      <c r="X278" s="7" t="s">
        <v>77</v>
      </c>
      <c r="Y278" s="59" t="s">
        <v>1514</v>
      </c>
    </row>
    <row r="279" spans="1:25" x14ac:dyDescent="0.55000000000000004">
      <c r="A279" t="s">
        <v>2019</v>
      </c>
      <c r="B279" s="57">
        <v>11</v>
      </c>
      <c r="C279" t="s">
        <v>53</v>
      </c>
      <c r="D279" s="19">
        <v>1</v>
      </c>
      <c r="E279" s="46">
        <v>30</v>
      </c>
      <c r="F279" s="32">
        <v>48.686666666666667</v>
      </c>
      <c r="G279" s="32">
        <v>-147.51783333333333</v>
      </c>
      <c r="H279" s="32">
        <v>48.741833333333332</v>
      </c>
      <c r="I279" s="32">
        <v>-147.58183333333332</v>
      </c>
      <c r="J279" s="60">
        <v>43521</v>
      </c>
      <c r="K279" s="49">
        <v>0.11666666666666665</v>
      </c>
      <c r="L279" s="46">
        <v>4700</v>
      </c>
      <c r="M279" s="19" t="s">
        <v>358</v>
      </c>
      <c r="N279" s="25">
        <v>43</v>
      </c>
      <c r="O279" s="64" t="s">
        <v>27</v>
      </c>
      <c r="P279" s="62" t="s">
        <v>69</v>
      </c>
      <c r="Q279" s="64" t="s">
        <v>328</v>
      </c>
      <c r="R279" s="7">
        <v>1</v>
      </c>
      <c r="S279" s="7" t="s">
        <v>77</v>
      </c>
      <c r="T279" s="7">
        <v>522</v>
      </c>
      <c r="U279" s="55" t="s">
        <v>58</v>
      </c>
      <c r="V279" s="7">
        <v>1388</v>
      </c>
      <c r="W279" s="55" t="s">
        <v>110</v>
      </c>
      <c r="X279" s="7" t="s">
        <v>77</v>
      </c>
      <c r="Y279" s="59" t="s">
        <v>1514</v>
      </c>
    </row>
    <row r="280" spans="1:25" x14ac:dyDescent="0.55000000000000004">
      <c r="A280" t="s">
        <v>2019</v>
      </c>
      <c r="B280" s="57">
        <v>11</v>
      </c>
      <c r="C280" t="s">
        <v>53</v>
      </c>
      <c r="D280" s="19">
        <v>1</v>
      </c>
      <c r="E280" s="46">
        <v>30</v>
      </c>
      <c r="F280" s="32">
        <v>48.686666666666667</v>
      </c>
      <c r="G280" s="32">
        <v>-147.51783333333333</v>
      </c>
      <c r="H280" s="32">
        <v>48.741833333333332</v>
      </c>
      <c r="I280" s="32">
        <v>-147.58183333333332</v>
      </c>
      <c r="J280" s="60">
        <v>43521</v>
      </c>
      <c r="K280" s="49">
        <v>0.11666666666666665</v>
      </c>
      <c r="L280" s="46">
        <v>4700</v>
      </c>
      <c r="M280" s="19" t="s">
        <v>357</v>
      </c>
      <c r="N280" s="25">
        <v>69</v>
      </c>
      <c r="O280" s="64" t="s">
        <v>27</v>
      </c>
      <c r="P280" s="62" t="s">
        <v>69</v>
      </c>
      <c r="Q280" s="64" t="s">
        <v>328</v>
      </c>
      <c r="R280" s="7">
        <v>1</v>
      </c>
      <c r="S280" s="7" t="s">
        <v>77</v>
      </c>
      <c r="T280" s="7">
        <v>497</v>
      </c>
      <c r="U280" s="55" t="s">
        <v>58</v>
      </c>
      <c r="V280" s="7">
        <v>1909</v>
      </c>
      <c r="W280" s="55" t="s">
        <v>110</v>
      </c>
      <c r="X280" s="7" t="s">
        <v>77</v>
      </c>
      <c r="Y280" s="59" t="s">
        <v>1514</v>
      </c>
    </row>
    <row r="281" spans="1:25" x14ac:dyDescent="0.55000000000000004">
      <c r="A281" t="s">
        <v>2019</v>
      </c>
      <c r="B281" s="57">
        <v>11</v>
      </c>
      <c r="C281" t="s">
        <v>53</v>
      </c>
      <c r="D281" s="19">
        <v>1</v>
      </c>
      <c r="E281" s="46">
        <v>30</v>
      </c>
      <c r="F281" s="32">
        <v>48.686666666666667</v>
      </c>
      <c r="G281" s="32">
        <v>-147.51783333333333</v>
      </c>
      <c r="H281" s="32">
        <v>48.741833333333332</v>
      </c>
      <c r="I281" s="32">
        <v>-147.58183333333332</v>
      </c>
      <c r="J281" s="60">
        <v>43521</v>
      </c>
      <c r="K281" s="49">
        <v>0.11666666666666665</v>
      </c>
      <c r="L281" s="46">
        <v>4700</v>
      </c>
      <c r="M281" s="19" t="s">
        <v>359</v>
      </c>
      <c r="N281" s="25">
        <v>61</v>
      </c>
      <c r="O281" s="64" t="s">
        <v>27</v>
      </c>
      <c r="P281" s="62" t="s">
        <v>69</v>
      </c>
      <c r="Q281" s="64" t="s">
        <v>328</v>
      </c>
      <c r="R281" s="7">
        <v>1</v>
      </c>
      <c r="S281" s="7" t="s">
        <v>77</v>
      </c>
      <c r="T281" s="7">
        <v>493</v>
      </c>
      <c r="U281" s="55" t="s">
        <v>58</v>
      </c>
      <c r="V281" s="7">
        <v>1235</v>
      </c>
      <c r="W281" s="55" t="s">
        <v>110</v>
      </c>
      <c r="X281" s="7" t="s">
        <v>77</v>
      </c>
      <c r="Y281" s="59" t="s">
        <v>1514</v>
      </c>
    </row>
    <row r="282" spans="1:25" x14ac:dyDescent="0.55000000000000004">
      <c r="A282" t="s">
        <v>2019</v>
      </c>
      <c r="B282" s="57">
        <v>11</v>
      </c>
      <c r="C282" t="s">
        <v>53</v>
      </c>
      <c r="D282" s="19">
        <v>1</v>
      </c>
      <c r="E282" s="46">
        <v>30</v>
      </c>
      <c r="F282" s="32">
        <v>48.686666666666667</v>
      </c>
      <c r="G282" s="32">
        <v>-147.51783333333333</v>
      </c>
      <c r="H282" s="32">
        <v>48.741833333333332</v>
      </c>
      <c r="I282" s="32">
        <v>-147.58183333333332</v>
      </c>
      <c r="J282" s="60">
        <v>43521</v>
      </c>
      <c r="K282" s="49">
        <v>0.11666666666666665</v>
      </c>
      <c r="L282" s="46">
        <v>4700</v>
      </c>
      <c r="M282" s="19" t="s">
        <v>355</v>
      </c>
      <c r="N282" s="25">
        <v>66</v>
      </c>
      <c r="O282" s="64" t="s">
        <v>27</v>
      </c>
      <c r="P282" s="62" t="s">
        <v>69</v>
      </c>
      <c r="Q282" s="64" t="s">
        <v>328</v>
      </c>
      <c r="R282" s="7">
        <v>1</v>
      </c>
      <c r="S282" s="7" t="s">
        <v>77</v>
      </c>
      <c r="T282" s="7">
        <v>464</v>
      </c>
      <c r="U282" s="55" t="s">
        <v>58</v>
      </c>
      <c r="V282" s="7">
        <v>1017</v>
      </c>
      <c r="W282" s="55" t="s">
        <v>110</v>
      </c>
      <c r="X282" s="7" t="s">
        <v>77</v>
      </c>
      <c r="Y282" s="59" t="s">
        <v>1514</v>
      </c>
    </row>
    <row r="283" spans="1:25" x14ac:dyDescent="0.55000000000000004">
      <c r="A283" t="s">
        <v>2019</v>
      </c>
      <c r="B283" s="57">
        <v>11</v>
      </c>
      <c r="C283" t="s">
        <v>53</v>
      </c>
      <c r="D283" s="19">
        <v>1</v>
      </c>
      <c r="E283" s="46">
        <v>30</v>
      </c>
      <c r="F283" s="32">
        <v>48.686666666666667</v>
      </c>
      <c r="G283" s="32">
        <v>-147.51783333333333</v>
      </c>
      <c r="H283" s="32">
        <v>48.741833333333332</v>
      </c>
      <c r="I283" s="32">
        <v>-147.58183333333332</v>
      </c>
      <c r="J283" s="60">
        <v>43521</v>
      </c>
      <c r="K283" s="49">
        <v>0.11666666666666665</v>
      </c>
      <c r="L283" s="46">
        <v>4700</v>
      </c>
      <c r="M283" s="19" t="s">
        <v>367</v>
      </c>
      <c r="N283" s="25" t="s">
        <v>77</v>
      </c>
      <c r="O283" s="64" t="s">
        <v>27</v>
      </c>
      <c r="P283" s="62" t="s">
        <v>71</v>
      </c>
      <c r="Q283" s="64" t="s">
        <v>106</v>
      </c>
      <c r="R283" s="7">
        <v>1</v>
      </c>
      <c r="S283" s="7" t="s">
        <v>77</v>
      </c>
      <c r="T283" s="7">
        <v>107</v>
      </c>
      <c r="U283" s="55" t="s">
        <v>59</v>
      </c>
      <c r="V283" s="7">
        <v>45</v>
      </c>
      <c r="W283" s="55" t="s">
        <v>59</v>
      </c>
      <c r="X283" s="7" t="s">
        <v>77</v>
      </c>
      <c r="Y283" s="59" t="s">
        <v>1514</v>
      </c>
    </row>
    <row r="284" spans="1:25" x14ac:dyDescent="0.55000000000000004">
      <c r="A284" t="s">
        <v>2019</v>
      </c>
      <c r="B284" s="57">
        <v>11</v>
      </c>
      <c r="C284" t="s">
        <v>53</v>
      </c>
      <c r="D284" s="19">
        <v>1</v>
      </c>
      <c r="E284" s="46">
        <v>30</v>
      </c>
      <c r="F284" s="32">
        <v>48.686666666666667</v>
      </c>
      <c r="G284" s="32">
        <v>-147.51783333333333</v>
      </c>
      <c r="H284" s="32">
        <v>48.741833333333332</v>
      </c>
      <c r="I284" s="32">
        <v>-147.58183333333332</v>
      </c>
      <c r="J284" s="60">
        <v>43521</v>
      </c>
      <c r="K284" s="49">
        <v>0.11666666666666665</v>
      </c>
      <c r="L284" s="46">
        <v>4700</v>
      </c>
      <c r="M284" s="19" t="s">
        <v>365</v>
      </c>
      <c r="N284" s="25" t="s">
        <v>77</v>
      </c>
      <c r="O284" s="64" t="s">
        <v>27</v>
      </c>
      <c r="P284" s="62" t="s">
        <v>71</v>
      </c>
      <c r="Q284" s="64" t="s">
        <v>106</v>
      </c>
      <c r="R284" s="7">
        <v>1</v>
      </c>
      <c r="S284" s="7" t="s">
        <v>77</v>
      </c>
      <c r="T284" s="7">
        <v>101</v>
      </c>
      <c r="U284" s="55" t="s">
        <v>59</v>
      </c>
      <c r="V284" s="7">
        <v>41</v>
      </c>
      <c r="W284" s="55" t="s">
        <v>59</v>
      </c>
      <c r="X284" s="7" t="s">
        <v>77</v>
      </c>
      <c r="Y284" s="59" t="s">
        <v>1514</v>
      </c>
    </row>
    <row r="285" spans="1:25" x14ac:dyDescent="0.55000000000000004">
      <c r="A285" t="s">
        <v>2019</v>
      </c>
      <c r="B285" s="57">
        <v>11</v>
      </c>
      <c r="C285" t="s">
        <v>53</v>
      </c>
      <c r="D285" s="19">
        <v>1</v>
      </c>
      <c r="E285" s="46">
        <v>30</v>
      </c>
      <c r="F285" s="32">
        <v>48.686666666666667</v>
      </c>
      <c r="G285" s="32">
        <v>-147.51783333333333</v>
      </c>
      <c r="H285" s="32">
        <v>48.741833333333332</v>
      </c>
      <c r="I285" s="32">
        <v>-147.58183333333332</v>
      </c>
      <c r="J285" s="60">
        <v>43521</v>
      </c>
      <c r="K285" s="49">
        <v>0.11666666666666665</v>
      </c>
      <c r="L285" s="46">
        <v>4700</v>
      </c>
      <c r="M285" s="19" t="s">
        <v>366</v>
      </c>
      <c r="N285" s="25" t="s">
        <v>77</v>
      </c>
      <c r="O285" s="64" t="s">
        <v>27</v>
      </c>
      <c r="P285" s="62" t="s">
        <v>71</v>
      </c>
      <c r="Q285" s="64" t="s">
        <v>106</v>
      </c>
      <c r="R285" s="7">
        <v>1</v>
      </c>
      <c r="S285" s="7" t="s">
        <v>77</v>
      </c>
      <c r="T285" s="7">
        <v>96</v>
      </c>
      <c r="U285" s="55" t="s">
        <v>59</v>
      </c>
      <c r="V285" s="7">
        <v>40</v>
      </c>
      <c r="W285" s="55" t="s">
        <v>59</v>
      </c>
      <c r="X285" s="7" t="s">
        <v>77</v>
      </c>
      <c r="Y285" s="59" t="s">
        <v>1514</v>
      </c>
    </row>
    <row r="286" spans="1:25" x14ac:dyDescent="0.55000000000000004">
      <c r="A286" t="s">
        <v>2019</v>
      </c>
      <c r="B286" s="57">
        <v>11</v>
      </c>
      <c r="C286" t="s">
        <v>53</v>
      </c>
      <c r="D286" s="19">
        <v>1</v>
      </c>
      <c r="E286" s="46">
        <v>30</v>
      </c>
      <c r="F286" s="32">
        <v>48.686666666666667</v>
      </c>
      <c r="G286" s="32">
        <v>-147.51783333333333</v>
      </c>
      <c r="H286" s="32">
        <v>48.741833333333332</v>
      </c>
      <c r="I286" s="32">
        <v>-147.58183333333332</v>
      </c>
      <c r="J286" s="60">
        <v>43521</v>
      </c>
      <c r="K286" s="49">
        <v>0.11666666666666665</v>
      </c>
      <c r="L286" s="46">
        <v>4700</v>
      </c>
      <c r="M286" s="19" t="s">
        <v>364</v>
      </c>
      <c r="N286" s="25" t="s">
        <v>77</v>
      </c>
      <c r="O286" s="64" t="s">
        <v>27</v>
      </c>
      <c r="P286" s="62" t="s">
        <v>71</v>
      </c>
      <c r="Q286" s="64" t="s">
        <v>106</v>
      </c>
      <c r="R286" s="7">
        <v>1</v>
      </c>
      <c r="S286" s="7" t="s">
        <v>77</v>
      </c>
      <c r="T286" s="7">
        <v>93</v>
      </c>
      <c r="U286" s="55" t="s">
        <v>59</v>
      </c>
      <c r="V286" s="7">
        <v>31</v>
      </c>
      <c r="W286" s="55" t="s">
        <v>59</v>
      </c>
      <c r="X286" s="7" t="s">
        <v>77</v>
      </c>
      <c r="Y286" s="59" t="s">
        <v>1514</v>
      </c>
    </row>
    <row r="287" spans="1:25" x14ac:dyDescent="0.55000000000000004">
      <c r="A287" t="s">
        <v>2019</v>
      </c>
      <c r="B287" s="57">
        <v>11</v>
      </c>
      <c r="C287" t="s">
        <v>53</v>
      </c>
      <c r="D287" s="19">
        <v>1</v>
      </c>
      <c r="E287" s="46">
        <v>30</v>
      </c>
      <c r="F287" s="32">
        <v>48.686666666666667</v>
      </c>
      <c r="G287" s="32">
        <v>-147.51783333333333</v>
      </c>
      <c r="H287" s="32">
        <v>48.741833333333332</v>
      </c>
      <c r="I287" s="32">
        <v>-147.58183333333332</v>
      </c>
      <c r="J287" s="60">
        <v>43521</v>
      </c>
      <c r="K287" s="49">
        <v>0.11666666666666665</v>
      </c>
      <c r="L287" s="46">
        <v>4700</v>
      </c>
      <c r="M287" s="19" t="s">
        <v>368</v>
      </c>
      <c r="N287" s="25" t="s">
        <v>77</v>
      </c>
      <c r="O287" s="64" t="s">
        <v>27</v>
      </c>
      <c r="P287" s="62" t="s">
        <v>71</v>
      </c>
      <c r="Q287" s="64" t="s">
        <v>106</v>
      </c>
      <c r="R287" s="7">
        <v>1</v>
      </c>
      <c r="S287" s="7" t="s">
        <v>77</v>
      </c>
      <c r="T287" s="7">
        <v>68</v>
      </c>
      <c r="U287" s="55" t="s">
        <v>59</v>
      </c>
      <c r="V287" s="7">
        <v>12</v>
      </c>
      <c r="W287" s="55" t="s">
        <v>59</v>
      </c>
      <c r="X287" s="7" t="s">
        <v>77</v>
      </c>
      <c r="Y287" s="59" t="s">
        <v>1514</v>
      </c>
    </row>
    <row r="288" spans="1:25" x14ac:dyDescent="0.55000000000000004">
      <c r="A288" t="s">
        <v>2019</v>
      </c>
      <c r="B288" s="57">
        <v>11</v>
      </c>
      <c r="C288" t="s">
        <v>53</v>
      </c>
      <c r="D288" s="19">
        <v>1</v>
      </c>
      <c r="E288" s="46">
        <v>30</v>
      </c>
      <c r="F288" s="32">
        <v>48.686666666666667</v>
      </c>
      <c r="G288" s="32">
        <v>-147.51783333333333</v>
      </c>
      <c r="H288" s="32">
        <v>48.741833333333332</v>
      </c>
      <c r="I288" s="32">
        <v>-147.58183333333332</v>
      </c>
      <c r="J288" s="60">
        <v>43521</v>
      </c>
      <c r="K288" s="49">
        <v>0.11666666666666665</v>
      </c>
      <c r="L288" s="46">
        <v>4700</v>
      </c>
      <c r="M288" s="19" t="s">
        <v>369</v>
      </c>
      <c r="N288" s="25" t="s">
        <v>77</v>
      </c>
      <c r="O288" s="64" t="s">
        <v>27</v>
      </c>
      <c r="P288" s="62" t="s">
        <v>71</v>
      </c>
      <c r="Q288" s="64" t="s">
        <v>106</v>
      </c>
      <c r="R288" s="7">
        <v>1</v>
      </c>
      <c r="S288" s="7" t="s">
        <v>77</v>
      </c>
      <c r="T288" s="7">
        <v>67</v>
      </c>
      <c r="U288" s="55" t="s">
        <v>59</v>
      </c>
      <c r="V288" s="7">
        <v>10</v>
      </c>
      <c r="W288" s="55" t="s">
        <v>59</v>
      </c>
      <c r="X288" s="7" t="s">
        <v>77</v>
      </c>
      <c r="Y288" s="59" t="s">
        <v>1514</v>
      </c>
    </row>
    <row r="289" spans="1:25" x14ac:dyDescent="0.55000000000000004">
      <c r="A289" t="s">
        <v>2019</v>
      </c>
      <c r="B289" s="57">
        <v>11</v>
      </c>
      <c r="C289" t="s">
        <v>53</v>
      </c>
      <c r="D289" s="19">
        <v>1</v>
      </c>
      <c r="E289" s="46">
        <v>30</v>
      </c>
      <c r="F289" s="32">
        <v>48.686666666666667</v>
      </c>
      <c r="G289" s="32">
        <v>-147.51783333333333</v>
      </c>
      <c r="H289" s="32">
        <v>48.741833333333332</v>
      </c>
      <c r="I289" s="32">
        <v>-147.58183333333332</v>
      </c>
      <c r="J289" s="60">
        <v>43521</v>
      </c>
      <c r="K289" s="49">
        <v>0.11666666666666665</v>
      </c>
      <c r="L289" s="46">
        <v>4700</v>
      </c>
      <c r="M289" s="19" t="s">
        <v>370</v>
      </c>
      <c r="N289" s="25" t="s">
        <v>77</v>
      </c>
      <c r="O289" s="64" t="s">
        <v>27</v>
      </c>
      <c r="P289" s="62" t="s">
        <v>71</v>
      </c>
      <c r="Q289" s="64" t="s">
        <v>106</v>
      </c>
      <c r="R289" s="7">
        <v>1</v>
      </c>
      <c r="S289" s="7" t="s">
        <v>77</v>
      </c>
      <c r="T289" s="7">
        <v>65</v>
      </c>
      <c r="U289" s="55" t="s">
        <v>59</v>
      </c>
      <c r="V289" s="7">
        <v>9</v>
      </c>
      <c r="W289" s="55" t="s">
        <v>59</v>
      </c>
      <c r="X289" s="7" t="s">
        <v>77</v>
      </c>
      <c r="Y289" s="59" t="s">
        <v>1514</v>
      </c>
    </row>
    <row r="290" spans="1:25" x14ac:dyDescent="0.55000000000000004">
      <c r="A290" t="s">
        <v>2019</v>
      </c>
      <c r="B290" s="57">
        <v>11</v>
      </c>
      <c r="C290" t="s">
        <v>53</v>
      </c>
      <c r="D290" s="19">
        <v>1</v>
      </c>
      <c r="E290" s="46">
        <v>30</v>
      </c>
      <c r="F290" s="32">
        <v>48.686666666666667</v>
      </c>
      <c r="G290" s="32">
        <v>-147.51783333333333</v>
      </c>
      <c r="H290" s="32">
        <v>48.741833333333332</v>
      </c>
      <c r="I290" s="32">
        <v>-147.58183333333332</v>
      </c>
      <c r="J290" s="60">
        <v>43521</v>
      </c>
      <c r="K290" s="49">
        <v>0.11666666666666665</v>
      </c>
      <c r="L290" s="46">
        <v>4700</v>
      </c>
      <c r="M290" s="19" t="s">
        <v>374</v>
      </c>
      <c r="N290" s="25" t="s">
        <v>77</v>
      </c>
      <c r="O290" s="64" t="s">
        <v>27</v>
      </c>
      <c r="P290" s="62" t="s">
        <v>71</v>
      </c>
      <c r="Q290" s="64" t="s">
        <v>106</v>
      </c>
      <c r="R290" s="7">
        <v>1</v>
      </c>
      <c r="S290" s="7" t="s">
        <v>77</v>
      </c>
      <c r="T290" s="7">
        <v>52</v>
      </c>
      <c r="U290" s="55" t="s">
        <v>59</v>
      </c>
      <c r="V290" s="7">
        <v>5</v>
      </c>
      <c r="W290" s="55" t="s">
        <v>59</v>
      </c>
      <c r="X290" s="7" t="s">
        <v>77</v>
      </c>
      <c r="Y290" s="59" t="s">
        <v>1514</v>
      </c>
    </row>
    <row r="291" spans="1:25" x14ac:dyDescent="0.55000000000000004">
      <c r="A291" t="s">
        <v>2019</v>
      </c>
      <c r="B291" s="57">
        <v>12</v>
      </c>
      <c r="C291" t="s">
        <v>74</v>
      </c>
      <c r="D291" s="19">
        <v>2</v>
      </c>
      <c r="E291" s="46">
        <v>250</v>
      </c>
      <c r="F291" s="32">
        <v>49.666666666666664</v>
      </c>
      <c r="G291" s="32">
        <v>-147.5</v>
      </c>
      <c r="H291" s="32" t="s">
        <v>77</v>
      </c>
      <c r="I291" s="32" t="s">
        <v>77</v>
      </c>
      <c r="J291" s="60">
        <v>43521</v>
      </c>
      <c r="K291" s="49">
        <v>0.46875</v>
      </c>
      <c r="L291" s="46">
        <v>4800</v>
      </c>
      <c r="M291" s="19" t="s">
        <v>452</v>
      </c>
      <c r="N291" s="25" t="s">
        <v>77</v>
      </c>
      <c r="O291" s="64" t="s">
        <v>1997</v>
      </c>
      <c r="P291" s="62" t="s">
        <v>79</v>
      </c>
      <c r="Q291" s="64" t="s">
        <v>78</v>
      </c>
      <c r="R291" s="7">
        <v>1</v>
      </c>
      <c r="S291" s="7">
        <v>0.25</v>
      </c>
      <c r="T291" s="7">
        <v>0.25</v>
      </c>
      <c r="U291" s="55" t="s">
        <v>78</v>
      </c>
      <c r="V291" s="7" t="s">
        <v>107</v>
      </c>
      <c r="W291" s="7" t="s">
        <v>29</v>
      </c>
      <c r="X291" s="7" t="s">
        <v>77</v>
      </c>
      <c r="Y291" s="59" t="s">
        <v>1514</v>
      </c>
    </row>
    <row r="292" spans="1:25" x14ac:dyDescent="0.55000000000000004">
      <c r="A292" t="s">
        <v>2019</v>
      </c>
      <c r="B292" s="57">
        <v>12</v>
      </c>
      <c r="C292" t="s">
        <v>74</v>
      </c>
      <c r="D292" s="19">
        <v>2</v>
      </c>
      <c r="E292" s="46">
        <v>250</v>
      </c>
      <c r="F292" s="32">
        <v>49.666666666666664</v>
      </c>
      <c r="G292" s="32">
        <v>-147.5</v>
      </c>
      <c r="H292" s="32" t="s">
        <v>77</v>
      </c>
      <c r="I292" s="32" t="s">
        <v>77</v>
      </c>
      <c r="J292" s="60">
        <v>43521</v>
      </c>
      <c r="K292" s="49">
        <v>0.46875</v>
      </c>
      <c r="L292" s="46">
        <v>4800</v>
      </c>
      <c r="M292" s="19" t="s">
        <v>451</v>
      </c>
      <c r="N292" s="25" t="s">
        <v>77</v>
      </c>
      <c r="O292" s="64" t="s">
        <v>1997</v>
      </c>
      <c r="P292" s="62" t="s">
        <v>79</v>
      </c>
      <c r="Q292" s="64" t="s">
        <v>78</v>
      </c>
      <c r="R292" s="7">
        <v>1</v>
      </c>
      <c r="S292" s="7">
        <v>0.5</v>
      </c>
      <c r="T292" s="7">
        <v>0.5</v>
      </c>
      <c r="U292" s="55" t="s">
        <v>78</v>
      </c>
      <c r="V292" s="7" t="s">
        <v>107</v>
      </c>
      <c r="W292" s="55" t="s">
        <v>29</v>
      </c>
      <c r="X292" s="7" t="s">
        <v>77</v>
      </c>
      <c r="Y292" s="59" t="s">
        <v>1514</v>
      </c>
    </row>
    <row r="293" spans="1:25" x14ac:dyDescent="0.55000000000000004">
      <c r="A293" t="s">
        <v>2019</v>
      </c>
      <c r="B293" s="57">
        <v>12</v>
      </c>
      <c r="C293" t="s">
        <v>74</v>
      </c>
      <c r="D293" s="19">
        <v>2</v>
      </c>
      <c r="E293" s="46">
        <v>250</v>
      </c>
      <c r="F293" s="32">
        <v>49.666666666666664</v>
      </c>
      <c r="G293" s="32">
        <v>-147.5</v>
      </c>
      <c r="H293" s="32" t="s">
        <v>77</v>
      </c>
      <c r="I293" s="32" t="s">
        <v>77</v>
      </c>
      <c r="J293" s="60">
        <v>43521</v>
      </c>
      <c r="K293" s="49">
        <v>0.46875</v>
      </c>
      <c r="L293" s="46">
        <v>4800</v>
      </c>
      <c r="M293" s="19" t="s">
        <v>450</v>
      </c>
      <c r="N293" s="25" t="s">
        <v>77</v>
      </c>
      <c r="O293" s="64" t="s">
        <v>1997</v>
      </c>
      <c r="P293" s="62" t="s">
        <v>79</v>
      </c>
      <c r="Q293" s="64" t="s">
        <v>78</v>
      </c>
      <c r="R293" s="7">
        <v>1</v>
      </c>
      <c r="S293" s="7">
        <v>1</v>
      </c>
      <c r="T293" s="7">
        <v>1</v>
      </c>
      <c r="U293" s="55" t="s">
        <v>78</v>
      </c>
      <c r="V293" s="7" t="s">
        <v>107</v>
      </c>
      <c r="W293" s="55" t="s">
        <v>29</v>
      </c>
      <c r="X293" s="7" t="s">
        <v>77</v>
      </c>
      <c r="Y293" s="59" t="s">
        <v>1514</v>
      </c>
    </row>
    <row r="294" spans="1:25" x14ac:dyDescent="0.55000000000000004">
      <c r="A294" t="s">
        <v>2019</v>
      </c>
      <c r="B294" s="57">
        <v>12</v>
      </c>
      <c r="C294" t="s">
        <v>74</v>
      </c>
      <c r="D294" s="19">
        <v>2</v>
      </c>
      <c r="E294" s="46">
        <v>250</v>
      </c>
      <c r="F294" s="32">
        <v>49.666666666666664</v>
      </c>
      <c r="G294" s="32">
        <v>-147.5</v>
      </c>
      <c r="H294" s="32" t="s">
        <v>77</v>
      </c>
      <c r="I294" s="32" t="s">
        <v>77</v>
      </c>
      <c r="J294" s="60">
        <v>43521</v>
      </c>
      <c r="K294" s="49">
        <v>0.46875</v>
      </c>
      <c r="L294" s="46">
        <v>4800</v>
      </c>
      <c r="M294" s="19" t="s">
        <v>449</v>
      </c>
      <c r="N294" s="25" t="s">
        <v>77</v>
      </c>
      <c r="O294" s="64" t="s">
        <v>1997</v>
      </c>
      <c r="P294" s="62" t="s">
        <v>79</v>
      </c>
      <c r="Q294" s="64" t="s">
        <v>78</v>
      </c>
      <c r="R294" s="7">
        <v>1</v>
      </c>
      <c r="S294" s="7">
        <v>2</v>
      </c>
      <c r="T294" s="7">
        <v>2</v>
      </c>
      <c r="U294" s="55" t="s">
        <v>78</v>
      </c>
      <c r="V294" s="7" t="s">
        <v>107</v>
      </c>
      <c r="W294" s="55" t="s">
        <v>29</v>
      </c>
      <c r="X294" s="7" t="s">
        <v>77</v>
      </c>
      <c r="Y294" s="59" t="s">
        <v>1514</v>
      </c>
    </row>
    <row r="295" spans="1:25" x14ac:dyDescent="0.55000000000000004">
      <c r="A295" t="s">
        <v>2019</v>
      </c>
      <c r="B295" s="57">
        <v>12</v>
      </c>
      <c r="C295" t="s">
        <v>74</v>
      </c>
      <c r="D295" s="19">
        <v>2</v>
      </c>
      <c r="E295" s="46">
        <v>250</v>
      </c>
      <c r="F295" s="32">
        <v>49.666666666666664</v>
      </c>
      <c r="G295" s="32">
        <v>-147.5</v>
      </c>
      <c r="H295" s="32" t="s">
        <v>77</v>
      </c>
      <c r="I295" s="32" t="s">
        <v>77</v>
      </c>
      <c r="J295" s="60">
        <v>43521</v>
      </c>
      <c r="K295" s="49">
        <v>0.46875</v>
      </c>
      <c r="L295" s="46">
        <v>4800</v>
      </c>
      <c r="M295" s="19" t="s">
        <v>448</v>
      </c>
      <c r="N295" s="25" t="s">
        <v>77</v>
      </c>
      <c r="O295" s="64" t="s">
        <v>1997</v>
      </c>
      <c r="P295" s="62" t="s">
        <v>79</v>
      </c>
      <c r="Q295" s="64" t="s">
        <v>78</v>
      </c>
      <c r="R295" s="7">
        <v>1</v>
      </c>
      <c r="S295" s="7">
        <v>4</v>
      </c>
      <c r="T295" s="7">
        <v>4</v>
      </c>
      <c r="U295" s="55" t="s">
        <v>78</v>
      </c>
      <c r="V295" s="7" t="s">
        <v>107</v>
      </c>
      <c r="W295" s="55" t="s">
        <v>29</v>
      </c>
      <c r="X295" s="7" t="s">
        <v>77</v>
      </c>
      <c r="Y295" s="59" t="s">
        <v>1514</v>
      </c>
    </row>
    <row r="296" spans="1:25" x14ac:dyDescent="0.55000000000000004">
      <c r="A296" t="s">
        <v>2019</v>
      </c>
      <c r="B296" s="57">
        <v>12</v>
      </c>
      <c r="C296" t="s">
        <v>53</v>
      </c>
      <c r="D296" s="19">
        <v>1</v>
      </c>
      <c r="E296" s="46">
        <v>30</v>
      </c>
      <c r="F296" s="32">
        <v>49.685000000000002</v>
      </c>
      <c r="G296" s="32">
        <v>-147.51499999999999</v>
      </c>
      <c r="H296" s="32">
        <v>49.716666666666669</v>
      </c>
      <c r="I296" s="32">
        <v>-147.59333333333333</v>
      </c>
      <c r="J296" s="60">
        <v>43521</v>
      </c>
      <c r="K296" s="49">
        <v>0.4916666666666667</v>
      </c>
      <c r="L296" s="46">
        <v>4800</v>
      </c>
      <c r="M296" s="19" t="s">
        <v>389</v>
      </c>
      <c r="N296" s="25">
        <v>85</v>
      </c>
      <c r="O296" s="64" t="s">
        <v>1997</v>
      </c>
      <c r="P296" s="62" t="s">
        <v>69</v>
      </c>
      <c r="Q296" s="64" t="s">
        <v>584</v>
      </c>
      <c r="R296" s="7">
        <v>1</v>
      </c>
      <c r="S296" s="7" t="s">
        <v>77</v>
      </c>
      <c r="T296" s="7">
        <v>385</v>
      </c>
      <c r="U296" s="55" t="s">
        <v>58</v>
      </c>
      <c r="V296" s="7">
        <v>587</v>
      </c>
      <c r="W296" s="55" t="s">
        <v>110</v>
      </c>
      <c r="X296" s="7" t="s">
        <v>77</v>
      </c>
      <c r="Y296" s="59" t="s">
        <v>1514</v>
      </c>
    </row>
    <row r="297" spans="1:25" x14ac:dyDescent="0.55000000000000004">
      <c r="A297" t="s">
        <v>2019</v>
      </c>
      <c r="B297" s="57">
        <v>12</v>
      </c>
      <c r="C297" t="s">
        <v>53</v>
      </c>
      <c r="D297" s="19">
        <v>1</v>
      </c>
      <c r="E297" s="46">
        <v>30</v>
      </c>
      <c r="F297" s="32">
        <v>49.685000000000002</v>
      </c>
      <c r="G297" s="32">
        <v>-147.51499999999999</v>
      </c>
      <c r="H297" s="32">
        <v>49.716666666666669</v>
      </c>
      <c r="I297" s="32">
        <v>-147.59333333333333</v>
      </c>
      <c r="J297" s="60">
        <v>43521</v>
      </c>
      <c r="K297" s="49">
        <v>0.4916666666666667</v>
      </c>
      <c r="L297" s="46">
        <v>4800</v>
      </c>
      <c r="M297" s="19" t="s">
        <v>381</v>
      </c>
      <c r="N297" s="25">
        <v>93</v>
      </c>
      <c r="O297" s="64" t="s">
        <v>1997</v>
      </c>
      <c r="P297" s="62" t="s">
        <v>69</v>
      </c>
      <c r="Q297" s="64" t="s">
        <v>328</v>
      </c>
      <c r="R297" s="7">
        <v>1</v>
      </c>
      <c r="S297" s="7" t="s">
        <v>77</v>
      </c>
      <c r="T297" s="7">
        <v>494</v>
      </c>
      <c r="U297" s="55" t="s">
        <v>58</v>
      </c>
      <c r="V297" s="7">
        <v>996</v>
      </c>
      <c r="W297" s="55" t="s">
        <v>110</v>
      </c>
      <c r="X297" s="7" t="s">
        <v>77</v>
      </c>
      <c r="Y297" s="59" t="s">
        <v>1514</v>
      </c>
    </row>
    <row r="298" spans="1:25" x14ac:dyDescent="0.55000000000000004">
      <c r="A298" t="s">
        <v>2019</v>
      </c>
      <c r="B298" s="57">
        <v>12</v>
      </c>
      <c r="C298" t="s">
        <v>53</v>
      </c>
      <c r="D298" s="19">
        <v>1</v>
      </c>
      <c r="E298" s="46">
        <v>30</v>
      </c>
      <c r="F298" s="32">
        <v>49.685000000000002</v>
      </c>
      <c r="G298" s="32">
        <v>-147.51499999999999</v>
      </c>
      <c r="H298" s="32">
        <v>49.716666666666669</v>
      </c>
      <c r="I298" s="32">
        <v>-147.59333333333333</v>
      </c>
      <c r="J298" s="60">
        <v>43521</v>
      </c>
      <c r="K298" s="49">
        <v>0.4916666666666667</v>
      </c>
      <c r="L298" s="46">
        <v>4800</v>
      </c>
      <c r="M298" s="19" t="s">
        <v>395</v>
      </c>
      <c r="N298" s="25">
        <v>52</v>
      </c>
      <c r="O298" s="64" t="s">
        <v>1997</v>
      </c>
      <c r="P298" s="62" t="s">
        <v>69</v>
      </c>
      <c r="Q298" s="64" t="s">
        <v>328</v>
      </c>
      <c r="R298" s="7">
        <v>1</v>
      </c>
      <c r="S298" s="7" t="s">
        <v>77</v>
      </c>
      <c r="T298" s="7">
        <v>401</v>
      </c>
      <c r="U298" s="55" t="s">
        <v>58</v>
      </c>
      <c r="V298" s="7">
        <v>631</v>
      </c>
      <c r="W298" s="55" t="s">
        <v>110</v>
      </c>
      <c r="X298" s="7" t="s">
        <v>77</v>
      </c>
      <c r="Y298" s="59" t="s">
        <v>1514</v>
      </c>
    </row>
    <row r="299" spans="1:25" x14ac:dyDescent="0.55000000000000004">
      <c r="A299" t="s">
        <v>2019</v>
      </c>
      <c r="B299" s="57">
        <v>12</v>
      </c>
      <c r="C299" t="s">
        <v>53</v>
      </c>
      <c r="D299" s="19">
        <v>1</v>
      </c>
      <c r="E299" s="46">
        <v>30</v>
      </c>
      <c r="F299" s="32">
        <v>49.685000000000002</v>
      </c>
      <c r="G299" s="32">
        <v>-147.51499999999999</v>
      </c>
      <c r="H299" s="32">
        <v>49.716666666666669</v>
      </c>
      <c r="I299" s="32">
        <v>-147.59333333333333</v>
      </c>
      <c r="J299" s="60">
        <v>43521</v>
      </c>
      <c r="K299" s="49">
        <v>0.4916666666666667</v>
      </c>
      <c r="L299" s="46">
        <v>4800</v>
      </c>
      <c r="M299" s="19" t="s">
        <v>394</v>
      </c>
      <c r="N299" s="25">
        <v>94</v>
      </c>
      <c r="O299" s="64" t="s">
        <v>1997</v>
      </c>
      <c r="P299" s="62" t="s">
        <v>69</v>
      </c>
      <c r="Q299" s="64" t="s">
        <v>328</v>
      </c>
      <c r="R299" s="7">
        <v>1</v>
      </c>
      <c r="S299" s="7" t="s">
        <v>77</v>
      </c>
      <c r="T299" s="7">
        <v>369</v>
      </c>
      <c r="U299" s="55" t="s">
        <v>58</v>
      </c>
      <c r="V299" s="7">
        <v>479</v>
      </c>
      <c r="W299" s="55" t="s">
        <v>110</v>
      </c>
      <c r="X299" s="7" t="s">
        <v>77</v>
      </c>
      <c r="Y299" s="59" t="s">
        <v>1514</v>
      </c>
    </row>
    <row r="300" spans="1:25" x14ac:dyDescent="0.55000000000000004">
      <c r="A300" t="s">
        <v>2019</v>
      </c>
      <c r="B300" s="57">
        <v>12</v>
      </c>
      <c r="C300" t="s">
        <v>53</v>
      </c>
      <c r="D300" s="19">
        <v>1</v>
      </c>
      <c r="E300" s="46">
        <v>30</v>
      </c>
      <c r="F300" s="32">
        <v>49.685000000000002</v>
      </c>
      <c r="G300" s="32">
        <v>-147.51499999999999</v>
      </c>
      <c r="H300" s="32">
        <v>49.716666666666669</v>
      </c>
      <c r="I300" s="32">
        <v>-147.59333333333333</v>
      </c>
      <c r="J300" s="60">
        <v>43521</v>
      </c>
      <c r="K300" s="49">
        <v>0.4916666666666667</v>
      </c>
      <c r="L300" s="46">
        <v>4800</v>
      </c>
      <c r="M300" s="19" t="s">
        <v>391</v>
      </c>
      <c r="N300" s="25">
        <v>95</v>
      </c>
      <c r="O300" s="64" t="s">
        <v>1997</v>
      </c>
      <c r="P300" s="62" t="s">
        <v>69</v>
      </c>
      <c r="Q300" s="64" t="s">
        <v>328</v>
      </c>
      <c r="R300" s="7">
        <v>1</v>
      </c>
      <c r="S300" s="7" t="s">
        <v>77</v>
      </c>
      <c r="T300" s="7">
        <v>276</v>
      </c>
      <c r="U300" s="55" t="s">
        <v>58</v>
      </c>
      <c r="V300" s="7">
        <v>203</v>
      </c>
      <c r="W300" s="55" t="s">
        <v>110</v>
      </c>
      <c r="X300" s="7" t="s">
        <v>77</v>
      </c>
      <c r="Y300" s="59" t="s">
        <v>1514</v>
      </c>
    </row>
    <row r="301" spans="1:25" x14ac:dyDescent="0.55000000000000004">
      <c r="A301" t="s">
        <v>2019</v>
      </c>
      <c r="B301" s="57">
        <v>12</v>
      </c>
      <c r="C301" t="s">
        <v>53</v>
      </c>
      <c r="D301" s="19">
        <v>1</v>
      </c>
      <c r="E301" s="46">
        <v>30</v>
      </c>
      <c r="F301" s="32">
        <v>49.685000000000002</v>
      </c>
      <c r="G301" s="32">
        <v>-147.51499999999999</v>
      </c>
      <c r="H301" s="32">
        <v>49.716666666666669</v>
      </c>
      <c r="I301" s="32">
        <v>-147.59333333333333</v>
      </c>
      <c r="J301" s="60">
        <v>43521</v>
      </c>
      <c r="K301" s="49">
        <v>0.4916666666666667</v>
      </c>
      <c r="L301" s="46">
        <v>4800</v>
      </c>
      <c r="M301" s="19">
        <v>140</v>
      </c>
      <c r="N301" s="25">
        <v>97</v>
      </c>
      <c r="O301" s="64" t="s">
        <v>1997</v>
      </c>
      <c r="P301" s="62" t="s">
        <v>69</v>
      </c>
      <c r="Q301" s="64" t="s">
        <v>328</v>
      </c>
      <c r="R301" s="7">
        <v>1</v>
      </c>
      <c r="S301" s="7" t="s">
        <v>77</v>
      </c>
      <c r="T301" s="7">
        <v>273</v>
      </c>
      <c r="U301" s="55" t="s">
        <v>58</v>
      </c>
      <c r="V301" s="7">
        <v>95</v>
      </c>
      <c r="W301" s="55" t="s">
        <v>110</v>
      </c>
      <c r="X301" s="7" t="s">
        <v>77</v>
      </c>
      <c r="Y301" s="59" t="s">
        <v>1514</v>
      </c>
    </row>
    <row r="302" spans="1:25" x14ac:dyDescent="0.55000000000000004">
      <c r="A302" t="s">
        <v>2019</v>
      </c>
      <c r="B302" s="57">
        <v>12</v>
      </c>
      <c r="C302" t="s">
        <v>53</v>
      </c>
      <c r="D302" s="19">
        <v>1</v>
      </c>
      <c r="E302" s="46">
        <v>30</v>
      </c>
      <c r="F302" s="32">
        <v>49.685000000000002</v>
      </c>
      <c r="G302" s="32">
        <v>-147.51499999999999</v>
      </c>
      <c r="H302" s="32">
        <v>49.716666666666669</v>
      </c>
      <c r="I302" s="32">
        <v>-147.59333333333333</v>
      </c>
      <c r="J302" s="60">
        <v>43521</v>
      </c>
      <c r="K302" s="49">
        <v>0.4916666666666667</v>
      </c>
      <c r="L302" s="46">
        <v>4800</v>
      </c>
      <c r="M302" s="19" t="s">
        <v>390</v>
      </c>
      <c r="N302" s="25">
        <v>63</v>
      </c>
      <c r="O302" s="64" t="s">
        <v>1997</v>
      </c>
      <c r="P302" s="62" t="s">
        <v>69</v>
      </c>
      <c r="Q302" s="64" t="s">
        <v>328</v>
      </c>
      <c r="R302" s="7">
        <v>1</v>
      </c>
      <c r="S302" s="7" t="s">
        <v>77</v>
      </c>
      <c r="T302" s="7">
        <v>257</v>
      </c>
      <c r="U302" s="55" t="s">
        <v>58</v>
      </c>
      <c r="V302" s="7">
        <v>160</v>
      </c>
      <c r="W302" s="55" t="s">
        <v>110</v>
      </c>
      <c r="X302" s="7" t="s">
        <v>77</v>
      </c>
      <c r="Y302" s="59" t="s">
        <v>1514</v>
      </c>
    </row>
    <row r="303" spans="1:25" x14ac:dyDescent="0.55000000000000004">
      <c r="A303" t="s">
        <v>2019</v>
      </c>
      <c r="B303" s="57">
        <v>12</v>
      </c>
      <c r="C303" t="s">
        <v>53</v>
      </c>
      <c r="D303" s="19">
        <v>1</v>
      </c>
      <c r="E303" s="46">
        <v>30</v>
      </c>
      <c r="F303" s="32">
        <v>49.685000000000002</v>
      </c>
      <c r="G303" s="32">
        <v>-147.51499999999999</v>
      </c>
      <c r="H303" s="32">
        <v>49.716666666666669</v>
      </c>
      <c r="I303" s="32">
        <v>-147.59333333333333</v>
      </c>
      <c r="J303" s="60">
        <v>43521</v>
      </c>
      <c r="K303" s="49">
        <v>0.4916666666666667</v>
      </c>
      <c r="L303" s="46">
        <v>4800</v>
      </c>
      <c r="M303" s="19" t="s">
        <v>393</v>
      </c>
      <c r="N303" s="25">
        <v>98</v>
      </c>
      <c r="O303" s="64" t="s">
        <v>1997</v>
      </c>
      <c r="P303" s="62" t="s">
        <v>69</v>
      </c>
      <c r="Q303" s="64" t="s">
        <v>328</v>
      </c>
      <c r="R303" s="7">
        <v>1</v>
      </c>
      <c r="S303" s="7" t="s">
        <v>77</v>
      </c>
      <c r="T303" s="7">
        <v>253</v>
      </c>
      <c r="U303" s="55" t="s">
        <v>58</v>
      </c>
      <c r="V303" s="7">
        <v>150</v>
      </c>
      <c r="W303" s="55" t="s">
        <v>110</v>
      </c>
      <c r="X303" s="7" t="s">
        <v>77</v>
      </c>
      <c r="Y303" s="59" t="s">
        <v>1514</v>
      </c>
    </row>
    <row r="304" spans="1:25" x14ac:dyDescent="0.55000000000000004">
      <c r="A304" t="s">
        <v>2019</v>
      </c>
      <c r="B304" s="57">
        <v>12</v>
      </c>
      <c r="C304" t="s">
        <v>53</v>
      </c>
      <c r="D304" s="19">
        <v>1</v>
      </c>
      <c r="E304" s="46">
        <v>30</v>
      </c>
      <c r="F304" s="32">
        <v>49.685000000000002</v>
      </c>
      <c r="G304" s="32">
        <v>-147.51499999999999</v>
      </c>
      <c r="H304" s="32">
        <v>49.716666666666669</v>
      </c>
      <c r="I304" s="32">
        <v>-147.59333333333333</v>
      </c>
      <c r="J304" s="60">
        <v>43521</v>
      </c>
      <c r="K304" s="49">
        <v>0.4916666666666667</v>
      </c>
      <c r="L304" s="46">
        <v>4800</v>
      </c>
      <c r="M304" s="19" t="s">
        <v>392</v>
      </c>
      <c r="N304" s="25">
        <v>99</v>
      </c>
      <c r="O304" s="64" t="s">
        <v>1997</v>
      </c>
      <c r="P304" s="62" t="s">
        <v>69</v>
      </c>
      <c r="Q304" s="64" t="s">
        <v>328</v>
      </c>
      <c r="R304" s="7">
        <v>1</v>
      </c>
      <c r="S304" s="7" t="s">
        <v>77</v>
      </c>
      <c r="T304" s="7">
        <v>84</v>
      </c>
      <c r="U304" s="55" t="s">
        <v>58</v>
      </c>
      <c r="V304" s="7">
        <v>210</v>
      </c>
      <c r="W304" s="55" t="s">
        <v>110</v>
      </c>
      <c r="X304" s="7" t="s">
        <v>77</v>
      </c>
      <c r="Y304" s="59" t="s">
        <v>1514</v>
      </c>
    </row>
    <row r="305" spans="1:27" x14ac:dyDescent="0.55000000000000004">
      <c r="A305" t="s">
        <v>2019</v>
      </c>
      <c r="B305" s="57">
        <v>13</v>
      </c>
      <c r="C305" t="s">
        <v>74</v>
      </c>
      <c r="D305" s="19">
        <v>2</v>
      </c>
      <c r="E305" s="46">
        <v>250</v>
      </c>
      <c r="F305" s="32">
        <v>50.666666666666664</v>
      </c>
      <c r="G305" s="32">
        <v>-147.5</v>
      </c>
      <c r="H305" s="32" t="s">
        <v>77</v>
      </c>
      <c r="I305" s="32" t="s">
        <v>77</v>
      </c>
      <c r="J305" s="60">
        <v>43521</v>
      </c>
      <c r="K305" s="49">
        <v>0.85833333333333339</v>
      </c>
      <c r="L305" s="46">
        <v>4800</v>
      </c>
      <c r="M305" s="19" t="s">
        <v>466</v>
      </c>
      <c r="N305" s="25" t="s">
        <v>77</v>
      </c>
      <c r="O305" s="64" t="s">
        <v>27</v>
      </c>
      <c r="P305" s="62" t="s">
        <v>79</v>
      </c>
      <c r="Q305" s="64" t="s">
        <v>78</v>
      </c>
      <c r="R305" s="7">
        <v>1</v>
      </c>
      <c r="S305" s="7">
        <v>0.25</v>
      </c>
      <c r="T305" s="7">
        <v>0.25</v>
      </c>
      <c r="U305" s="55" t="s">
        <v>78</v>
      </c>
      <c r="V305" s="7" t="s">
        <v>107</v>
      </c>
      <c r="W305" s="7" t="s">
        <v>29</v>
      </c>
      <c r="X305" s="7" t="s">
        <v>77</v>
      </c>
      <c r="Y305" s="59" t="s">
        <v>1514</v>
      </c>
    </row>
    <row r="306" spans="1:27" x14ac:dyDescent="0.55000000000000004">
      <c r="A306" t="s">
        <v>2019</v>
      </c>
      <c r="B306" s="57">
        <v>13</v>
      </c>
      <c r="C306" t="s">
        <v>74</v>
      </c>
      <c r="D306" s="19">
        <v>2</v>
      </c>
      <c r="E306" s="46">
        <v>250</v>
      </c>
      <c r="F306" s="32">
        <v>50.666666666666664</v>
      </c>
      <c r="G306" s="32">
        <v>-147.5</v>
      </c>
      <c r="H306" s="32" t="s">
        <v>77</v>
      </c>
      <c r="I306" s="32" t="s">
        <v>77</v>
      </c>
      <c r="J306" s="60">
        <v>43521</v>
      </c>
      <c r="K306" s="49">
        <v>0.85833333333333339</v>
      </c>
      <c r="L306" s="46">
        <v>4800</v>
      </c>
      <c r="M306" s="19" t="s">
        <v>465</v>
      </c>
      <c r="N306" s="25" t="s">
        <v>77</v>
      </c>
      <c r="O306" s="64" t="s">
        <v>27</v>
      </c>
      <c r="P306" s="62" t="s">
        <v>79</v>
      </c>
      <c r="Q306" s="64" t="s">
        <v>78</v>
      </c>
      <c r="R306" s="7">
        <v>1</v>
      </c>
      <c r="S306" s="7">
        <v>0.5</v>
      </c>
      <c r="T306" s="7">
        <v>0.5</v>
      </c>
      <c r="U306" s="55" t="s">
        <v>78</v>
      </c>
      <c r="V306" s="7" t="s">
        <v>107</v>
      </c>
      <c r="W306" s="55" t="s">
        <v>29</v>
      </c>
      <c r="X306" s="7" t="s">
        <v>77</v>
      </c>
      <c r="Y306" s="59" t="s">
        <v>1514</v>
      </c>
    </row>
    <row r="307" spans="1:27" x14ac:dyDescent="0.55000000000000004">
      <c r="A307" t="s">
        <v>2019</v>
      </c>
      <c r="B307" s="57">
        <v>13</v>
      </c>
      <c r="C307" t="s">
        <v>74</v>
      </c>
      <c r="D307" s="19">
        <v>2</v>
      </c>
      <c r="E307" s="46">
        <v>250</v>
      </c>
      <c r="F307" s="32">
        <v>50.666666666666664</v>
      </c>
      <c r="G307" s="32">
        <v>-147.5</v>
      </c>
      <c r="H307" s="32" t="s">
        <v>77</v>
      </c>
      <c r="I307" s="32" t="s">
        <v>77</v>
      </c>
      <c r="J307" s="60">
        <v>43521</v>
      </c>
      <c r="K307" s="49">
        <v>0.85833333333333339</v>
      </c>
      <c r="L307" s="46">
        <v>4800</v>
      </c>
      <c r="M307" s="19" t="s">
        <v>464</v>
      </c>
      <c r="N307" s="25" t="s">
        <v>77</v>
      </c>
      <c r="O307" s="64" t="s">
        <v>27</v>
      </c>
      <c r="P307" s="62" t="s">
        <v>79</v>
      </c>
      <c r="Q307" s="64" t="s">
        <v>78</v>
      </c>
      <c r="R307" s="7">
        <v>1</v>
      </c>
      <c r="S307" s="7">
        <v>1</v>
      </c>
      <c r="T307" s="7">
        <v>1</v>
      </c>
      <c r="U307" s="55" t="s">
        <v>78</v>
      </c>
      <c r="V307" s="7" t="s">
        <v>107</v>
      </c>
      <c r="W307" s="55" t="s">
        <v>29</v>
      </c>
      <c r="X307" s="7" t="s">
        <v>77</v>
      </c>
      <c r="Y307" s="59" t="s">
        <v>1514</v>
      </c>
    </row>
    <row r="308" spans="1:27" x14ac:dyDescent="0.55000000000000004">
      <c r="A308" t="s">
        <v>2019</v>
      </c>
      <c r="B308" s="57">
        <v>13</v>
      </c>
      <c r="C308" t="s">
        <v>74</v>
      </c>
      <c r="D308" s="19">
        <v>2</v>
      </c>
      <c r="E308" s="46">
        <v>250</v>
      </c>
      <c r="F308" s="32">
        <v>50.666666666666664</v>
      </c>
      <c r="G308" s="32">
        <v>-147.5</v>
      </c>
      <c r="H308" s="32" t="s">
        <v>77</v>
      </c>
      <c r="I308" s="32" t="s">
        <v>77</v>
      </c>
      <c r="J308" s="60">
        <v>43521</v>
      </c>
      <c r="K308" s="49">
        <v>0.85833333333333339</v>
      </c>
      <c r="L308" s="46">
        <v>4800</v>
      </c>
      <c r="M308" s="19" t="s">
        <v>463</v>
      </c>
      <c r="N308" s="25" t="s">
        <v>77</v>
      </c>
      <c r="O308" s="64" t="s">
        <v>27</v>
      </c>
      <c r="P308" s="62" t="s">
        <v>79</v>
      </c>
      <c r="Q308" s="64" t="s">
        <v>78</v>
      </c>
      <c r="R308" s="7">
        <v>1</v>
      </c>
      <c r="S308" s="7">
        <v>2</v>
      </c>
      <c r="T308" s="7">
        <v>2</v>
      </c>
      <c r="U308" s="55" t="s">
        <v>78</v>
      </c>
      <c r="V308" s="7" t="s">
        <v>107</v>
      </c>
      <c r="W308" s="55" t="s">
        <v>29</v>
      </c>
      <c r="X308" s="7" t="s">
        <v>77</v>
      </c>
      <c r="Y308" s="59" t="s">
        <v>1514</v>
      </c>
    </row>
    <row r="309" spans="1:27" x14ac:dyDescent="0.55000000000000004">
      <c r="A309" t="s">
        <v>2019</v>
      </c>
      <c r="B309" s="57">
        <v>13</v>
      </c>
      <c r="C309" t="s">
        <v>74</v>
      </c>
      <c r="D309" s="19">
        <v>2</v>
      </c>
      <c r="E309" s="46">
        <v>250</v>
      </c>
      <c r="F309" s="32">
        <v>50.666666666666664</v>
      </c>
      <c r="G309" s="32">
        <v>-147.5</v>
      </c>
      <c r="H309" s="32" t="s">
        <v>77</v>
      </c>
      <c r="I309" s="32" t="s">
        <v>77</v>
      </c>
      <c r="J309" s="60">
        <v>43521</v>
      </c>
      <c r="K309" s="49">
        <v>0.85833333333333339</v>
      </c>
      <c r="L309" s="46">
        <v>4800</v>
      </c>
      <c r="M309" s="19" t="s">
        <v>462</v>
      </c>
      <c r="N309" s="25" t="s">
        <v>77</v>
      </c>
      <c r="O309" s="64" t="s">
        <v>27</v>
      </c>
      <c r="P309" s="62" t="s">
        <v>79</v>
      </c>
      <c r="Q309" s="64" t="s">
        <v>78</v>
      </c>
      <c r="R309" s="7">
        <v>1</v>
      </c>
      <c r="S309" s="7">
        <v>4</v>
      </c>
      <c r="T309" s="7">
        <v>4</v>
      </c>
      <c r="U309" s="55" t="s">
        <v>78</v>
      </c>
      <c r="V309" s="7" t="s">
        <v>107</v>
      </c>
      <c r="W309" s="55" t="s">
        <v>29</v>
      </c>
      <c r="X309" s="7" t="s">
        <v>77</v>
      </c>
      <c r="Y309" s="59" t="s">
        <v>1514</v>
      </c>
    </row>
    <row r="310" spans="1:27" x14ac:dyDescent="0.55000000000000004">
      <c r="A310" t="s">
        <v>2019</v>
      </c>
      <c r="B310" s="57">
        <v>13</v>
      </c>
      <c r="C310" t="s">
        <v>74</v>
      </c>
      <c r="D310" s="19">
        <v>1</v>
      </c>
      <c r="E310" s="46">
        <v>250</v>
      </c>
      <c r="F310" s="32">
        <v>50.666666666666664</v>
      </c>
      <c r="G310" s="32">
        <v>-147.5</v>
      </c>
      <c r="H310" s="32" t="s">
        <v>77</v>
      </c>
      <c r="I310" s="32" t="s">
        <v>77</v>
      </c>
      <c r="J310" s="60">
        <v>43521</v>
      </c>
      <c r="K310" s="49">
        <v>0.85833333333333339</v>
      </c>
      <c r="L310" s="46">
        <v>4800</v>
      </c>
      <c r="M310" s="19" t="s">
        <v>460</v>
      </c>
      <c r="N310" s="25" t="s">
        <v>77</v>
      </c>
      <c r="O310" s="64" t="s">
        <v>27</v>
      </c>
      <c r="P310" s="62" t="s">
        <v>67</v>
      </c>
      <c r="Q310" s="64" t="s">
        <v>31</v>
      </c>
      <c r="R310" s="7">
        <v>2</v>
      </c>
      <c r="S310" s="7" t="s">
        <v>77</v>
      </c>
      <c r="T310" s="7">
        <v>16</v>
      </c>
      <c r="U310" s="55" t="s">
        <v>56</v>
      </c>
      <c r="V310" s="7" t="s">
        <v>107</v>
      </c>
      <c r="W310" s="7" t="s">
        <v>29</v>
      </c>
      <c r="X310" s="7" t="s">
        <v>77</v>
      </c>
      <c r="Y310" s="59" t="s">
        <v>1514</v>
      </c>
      <c r="AA310" s="62" t="s">
        <v>1288</v>
      </c>
    </row>
    <row r="311" spans="1:27" x14ac:dyDescent="0.55000000000000004">
      <c r="A311" t="s">
        <v>2019</v>
      </c>
      <c r="B311" s="57">
        <v>13</v>
      </c>
      <c r="C311" t="s">
        <v>74</v>
      </c>
      <c r="D311" s="19">
        <v>1</v>
      </c>
      <c r="E311" s="46">
        <v>250</v>
      </c>
      <c r="F311" s="32">
        <v>50.666666666666664</v>
      </c>
      <c r="G311" s="32">
        <v>-147.5</v>
      </c>
      <c r="H311" s="32" t="s">
        <v>77</v>
      </c>
      <c r="I311" s="32" t="s">
        <v>77</v>
      </c>
      <c r="J311" s="60">
        <v>43521</v>
      </c>
      <c r="K311" s="49">
        <v>0.85833333333333339</v>
      </c>
      <c r="L311" s="46">
        <v>4800</v>
      </c>
      <c r="M311" s="19" t="s">
        <v>461</v>
      </c>
      <c r="N311" s="25" t="s">
        <v>77</v>
      </c>
      <c r="O311" s="64" t="s">
        <v>27</v>
      </c>
      <c r="P311" s="62" t="s">
        <v>408</v>
      </c>
      <c r="Q311" s="64" t="s">
        <v>407</v>
      </c>
      <c r="R311" s="7">
        <v>1</v>
      </c>
      <c r="S311" s="7" t="s">
        <v>77</v>
      </c>
      <c r="T311" s="7">
        <v>46</v>
      </c>
      <c r="U311" s="55" t="s">
        <v>56</v>
      </c>
      <c r="V311" s="7" t="s">
        <v>107</v>
      </c>
      <c r="W311" s="7" t="s">
        <v>29</v>
      </c>
      <c r="X311" s="7" t="s">
        <v>77</v>
      </c>
      <c r="Y311" s="59" t="s">
        <v>1514</v>
      </c>
      <c r="AA311" s="62" t="s">
        <v>1288</v>
      </c>
    </row>
    <row r="312" spans="1:27" x14ac:dyDescent="0.55000000000000004">
      <c r="A312" t="s">
        <v>2019</v>
      </c>
      <c r="B312" s="57">
        <v>13</v>
      </c>
      <c r="C312" t="s">
        <v>74</v>
      </c>
      <c r="D312" s="19">
        <v>1</v>
      </c>
      <c r="E312" s="46">
        <v>250</v>
      </c>
      <c r="F312" s="32">
        <v>50.666666666666664</v>
      </c>
      <c r="G312" s="32">
        <v>-147.5</v>
      </c>
      <c r="H312" s="32" t="s">
        <v>77</v>
      </c>
      <c r="I312" s="32" t="s">
        <v>77</v>
      </c>
      <c r="J312" s="60">
        <v>43521</v>
      </c>
      <c r="K312" s="49">
        <v>0.85833333333333339</v>
      </c>
      <c r="L312" s="46">
        <v>4800</v>
      </c>
      <c r="M312" s="19" t="s">
        <v>459</v>
      </c>
      <c r="N312" s="25" t="s">
        <v>77</v>
      </c>
      <c r="O312" s="64" t="s">
        <v>27</v>
      </c>
      <c r="P312" s="62" t="s">
        <v>408</v>
      </c>
      <c r="Q312" s="64" t="s">
        <v>407</v>
      </c>
      <c r="R312" s="7">
        <v>1</v>
      </c>
      <c r="S312" s="7" t="s">
        <v>77</v>
      </c>
      <c r="T312" s="7">
        <v>44</v>
      </c>
      <c r="U312" s="55" t="s">
        <v>56</v>
      </c>
      <c r="V312" s="7" t="s">
        <v>107</v>
      </c>
      <c r="W312" s="7" t="s">
        <v>29</v>
      </c>
      <c r="X312" s="7" t="s">
        <v>77</v>
      </c>
      <c r="Y312" s="59" t="s">
        <v>1514</v>
      </c>
      <c r="AA312" s="62" t="s">
        <v>1288</v>
      </c>
    </row>
    <row r="313" spans="1:27" x14ac:dyDescent="0.55000000000000004">
      <c r="A313" t="s">
        <v>2019</v>
      </c>
      <c r="B313" s="57">
        <v>13</v>
      </c>
      <c r="C313" t="s">
        <v>74</v>
      </c>
      <c r="D313" s="19">
        <v>1</v>
      </c>
      <c r="E313" s="46">
        <v>250</v>
      </c>
      <c r="F313" s="32">
        <v>50.666666666666664</v>
      </c>
      <c r="G313" s="32">
        <v>-147.5</v>
      </c>
      <c r="H313" s="32" t="s">
        <v>77</v>
      </c>
      <c r="I313" s="32" t="s">
        <v>77</v>
      </c>
      <c r="J313" s="60">
        <v>43521</v>
      </c>
      <c r="K313" s="49">
        <v>0.85833333333333339</v>
      </c>
      <c r="L313" s="46">
        <v>4800</v>
      </c>
      <c r="M313" s="19" t="s">
        <v>458</v>
      </c>
      <c r="N313" s="25" t="s">
        <v>77</v>
      </c>
      <c r="O313" s="64" t="s">
        <v>27</v>
      </c>
      <c r="P313" s="62" t="s">
        <v>408</v>
      </c>
      <c r="Q313" s="64" t="s">
        <v>407</v>
      </c>
      <c r="R313" s="7">
        <v>1</v>
      </c>
      <c r="S313" s="7" t="s">
        <v>77</v>
      </c>
      <c r="T313" s="7">
        <v>41</v>
      </c>
      <c r="U313" s="55" t="s">
        <v>56</v>
      </c>
      <c r="V313" s="7" t="s">
        <v>107</v>
      </c>
      <c r="W313" s="7" t="s">
        <v>29</v>
      </c>
      <c r="X313" s="7" t="s">
        <v>77</v>
      </c>
      <c r="Y313" s="59" t="s">
        <v>1514</v>
      </c>
      <c r="AA313" s="62" t="s">
        <v>1288</v>
      </c>
    </row>
    <row r="314" spans="1:27" x14ac:dyDescent="0.55000000000000004">
      <c r="A314" t="s">
        <v>2019</v>
      </c>
      <c r="B314" s="57">
        <v>13</v>
      </c>
      <c r="C314" t="s">
        <v>74</v>
      </c>
      <c r="D314" s="19">
        <v>1</v>
      </c>
      <c r="E314" s="46">
        <v>250</v>
      </c>
      <c r="F314" s="32">
        <v>50.666666666666664</v>
      </c>
      <c r="G314" s="32">
        <v>-147.5</v>
      </c>
      <c r="H314" s="32" t="s">
        <v>77</v>
      </c>
      <c r="I314" s="32" t="s">
        <v>77</v>
      </c>
      <c r="J314" s="60">
        <v>43521</v>
      </c>
      <c r="K314" s="49">
        <v>0.85833333333333339</v>
      </c>
      <c r="L314" s="46">
        <v>4800</v>
      </c>
      <c r="M314" s="19" t="s">
        <v>456</v>
      </c>
      <c r="N314" s="25" t="s">
        <v>77</v>
      </c>
      <c r="O314" s="64" t="s">
        <v>27</v>
      </c>
      <c r="P314" s="62" t="s">
        <v>1238</v>
      </c>
      <c r="Q314" s="64" t="s">
        <v>425</v>
      </c>
      <c r="R314" s="7">
        <v>5</v>
      </c>
      <c r="S314" s="7" t="s">
        <v>77</v>
      </c>
      <c r="T314" s="7">
        <v>6.5</v>
      </c>
      <c r="U314" s="55" t="s">
        <v>56</v>
      </c>
      <c r="V314" s="7" t="s">
        <v>107</v>
      </c>
      <c r="W314" s="7" t="s">
        <v>29</v>
      </c>
      <c r="X314" s="7" t="s">
        <v>77</v>
      </c>
      <c r="Y314" s="59" t="s">
        <v>1514</v>
      </c>
      <c r="AA314" s="62" t="s">
        <v>1288</v>
      </c>
    </row>
    <row r="315" spans="1:27" x14ac:dyDescent="0.55000000000000004">
      <c r="A315" t="s">
        <v>2019</v>
      </c>
      <c r="B315" s="57">
        <v>13</v>
      </c>
      <c r="C315" t="s">
        <v>74</v>
      </c>
      <c r="D315" s="19">
        <v>1</v>
      </c>
      <c r="E315" s="46">
        <v>250</v>
      </c>
      <c r="F315" s="32">
        <v>50.666666666666664</v>
      </c>
      <c r="G315" s="32">
        <v>-147.5</v>
      </c>
      <c r="H315" s="32" t="s">
        <v>77</v>
      </c>
      <c r="I315" s="32" t="s">
        <v>77</v>
      </c>
      <c r="J315" s="60">
        <v>43521</v>
      </c>
      <c r="K315" s="49">
        <v>0.85833333333333339</v>
      </c>
      <c r="L315" s="46">
        <v>4800</v>
      </c>
      <c r="M315" s="19" t="s">
        <v>457</v>
      </c>
      <c r="N315" s="25" t="s">
        <v>77</v>
      </c>
      <c r="O315" s="64" t="s">
        <v>27</v>
      </c>
      <c r="P315" s="62" t="s">
        <v>1238</v>
      </c>
      <c r="Q315" s="64" t="s">
        <v>425</v>
      </c>
      <c r="R315" s="7">
        <v>5</v>
      </c>
      <c r="S315" s="7" t="s">
        <v>77</v>
      </c>
      <c r="T315" s="7">
        <v>6.5</v>
      </c>
      <c r="U315" s="55" t="s">
        <v>56</v>
      </c>
      <c r="V315" s="7" t="s">
        <v>107</v>
      </c>
      <c r="W315" s="7" t="s">
        <v>29</v>
      </c>
      <c r="X315" s="7" t="s">
        <v>77</v>
      </c>
      <c r="Y315" s="59" t="s">
        <v>1514</v>
      </c>
      <c r="AA315" s="62" t="s">
        <v>1288</v>
      </c>
    </row>
    <row r="316" spans="1:27" x14ac:dyDescent="0.55000000000000004">
      <c r="A316" t="s">
        <v>2019</v>
      </c>
      <c r="B316" s="57">
        <v>13</v>
      </c>
      <c r="C316" t="s">
        <v>53</v>
      </c>
      <c r="D316" s="19">
        <v>1</v>
      </c>
      <c r="E316" s="46">
        <v>30</v>
      </c>
      <c r="F316" s="32">
        <v>50.685000000000002</v>
      </c>
      <c r="G316" s="32">
        <v>-147.52000000000001</v>
      </c>
      <c r="H316" s="32">
        <v>50.73</v>
      </c>
      <c r="I316" s="32">
        <v>-147.60499999999999</v>
      </c>
      <c r="J316" s="60">
        <v>43521</v>
      </c>
      <c r="K316" s="49">
        <v>0.87847222222222221</v>
      </c>
      <c r="L316" s="46">
        <v>4800</v>
      </c>
      <c r="M316" s="19" t="s">
        <v>404</v>
      </c>
      <c r="N316" s="25" t="s">
        <v>77</v>
      </c>
      <c r="O316" s="64" t="s">
        <v>27</v>
      </c>
      <c r="P316" s="62" t="s">
        <v>69</v>
      </c>
      <c r="Q316" s="62" t="s">
        <v>1714</v>
      </c>
      <c r="R316" s="7">
        <v>25</v>
      </c>
      <c r="S316" s="7" t="s">
        <v>77</v>
      </c>
      <c r="T316" s="7">
        <v>60</v>
      </c>
      <c r="U316" s="55" t="s">
        <v>58</v>
      </c>
      <c r="V316" s="7" t="s">
        <v>107</v>
      </c>
      <c r="W316" s="55" t="s">
        <v>29</v>
      </c>
      <c r="X316" s="7" t="s">
        <v>77</v>
      </c>
      <c r="Y316" s="59" t="s">
        <v>1514</v>
      </c>
    </row>
    <row r="317" spans="1:27" x14ac:dyDescent="0.55000000000000004">
      <c r="A317" t="s">
        <v>2019</v>
      </c>
      <c r="B317" s="57">
        <v>13</v>
      </c>
      <c r="C317" t="s">
        <v>53</v>
      </c>
      <c r="D317" s="19">
        <v>1</v>
      </c>
      <c r="E317" s="46">
        <v>30</v>
      </c>
      <c r="F317" s="32">
        <v>50.685000000000002</v>
      </c>
      <c r="G317" s="32">
        <v>-147.52000000000001</v>
      </c>
      <c r="H317" s="32">
        <v>50.73</v>
      </c>
      <c r="I317" s="32">
        <v>-147.60499999999999</v>
      </c>
      <c r="J317" s="60">
        <v>43521</v>
      </c>
      <c r="K317" s="49">
        <v>0.87847222222222221</v>
      </c>
      <c r="L317" s="46">
        <v>4800</v>
      </c>
      <c r="M317" s="19" t="s">
        <v>401</v>
      </c>
      <c r="N317" s="25" t="s">
        <v>77</v>
      </c>
      <c r="O317" s="64" t="s">
        <v>27</v>
      </c>
      <c r="P317" s="62" t="s">
        <v>408</v>
      </c>
      <c r="Q317" s="64" t="s">
        <v>407</v>
      </c>
      <c r="R317" s="7">
        <v>3</v>
      </c>
      <c r="S317" s="7" t="s">
        <v>77</v>
      </c>
      <c r="T317" s="7">
        <v>40</v>
      </c>
      <c r="U317" s="55" t="s">
        <v>56</v>
      </c>
      <c r="V317" s="7" t="s">
        <v>107</v>
      </c>
      <c r="W317" s="55" t="s">
        <v>29</v>
      </c>
      <c r="X317" s="7" t="s">
        <v>77</v>
      </c>
      <c r="Y317" s="59" t="s">
        <v>1514</v>
      </c>
    </row>
    <row r="318" spans="1:27" x14ac:dyDescent="0.55000000000000004">
      <c r="A318" t="s">
        <v>2019</v>
      </c>
      <c r="B318" s="57">
        <v>13</v>
      </c>
      <c r="C318" t="s">
        <v>53</v>
      </c>
      <c r="D318" s="19">
        <v>1</v>
      </c>
      <c r="E318" s="46">
        <v>30</v>
      </c>
      <c r="F318" s="32">
        <v>50.685000000000002</v>
      </c>
      <c r="G318" s="32">
        <v>-147.52000000000001</v>
      </c>
      <c r="H318" s="32">
        <v>50.73</v>
      </c>
      <c r="I318" s="32">
        <v>-147.60499999999999</v>
      </c>
      <c r="J318" s="60">
        <v>43521</v>
      </c>
      <c r="K318" s="49">
        <v>0.87847222222222221</v>
      </c>
      <c r="L318" s="46">
        <v>4800</v>
      </c>
      <c r="M318" s="19" t="s">
        <v>402</v>
      </c>
      <c r="N318" s="25" t="s">
        <v>77</v>
      </c>
      <c r="O318" s="64" t="s">
        <v>27</v>
      </c>
      <c r="P318" s="62" t="s">
        <v>408</v>
      </c>
      <c r="Q318" s="64" t="s">
        <v>407</v>
      </c>
      <c r="R318" s="7">
        <v>2</v>
      </c>
      <c r="S318" s="7" t="s">
        <v>77</v>
      </c>
      <c r="T318" s="7">
        <v>40</v>
      </c>
      <c r="U318" s="55" t="s">
        <v>56</v>
      </c>
      <c r="V318" s="7" t="s">
        <v>107</v>
      </c>
      <c r="W318" s="55" t="s">
        <v>29</v>
      </c>
      <c r="X318" s="7" t="s">
        <v>77</v>
      </c>
      <c r="Y318" s="59" t="s">
        <v>1514</v>
      </c>
    </row>
    <row r="319" spans="1:27" x14ac:dyDescent="0.55000000000000004">
      <c r="A319" t="s">
        <v>2019</v>
      </c>
      <c r="B319" s="57">
        <v>13</v>
      </c>
      <c r="C319" t="s">
        <v>53</v>
      </c>
      <c r="D319" s="19">
        <v>1</v>
      </c>
      <c r="E319" s="46">
        <v>30</v>
      </c>
      <c r="F319" s="32">
        <v>50.685000000000002</v>
      </c>
      <c r="G319" s="32">
        <v>-147.52000000000001</v>
      </c>
      <c r="H319" s="32">
        <v>50.73</v>
      </c>
      <c r="I319" s="32">
        <v>-147.60499999999999</v>
      </c>
      <c r="J319" s="60">
        <v>43521</v>
      </c>
      <c r="K319" s="49">
        <v>0.87847222222222221</v>
      </c>
      <c r="L319" s="46">
        <v>4800</v>
      </c>
      <c r="M319" s="19" t="s">
        <v>403</v>
      </c>
      <c r="N319" s="25" t="s">
        <v>77</v>
      </c>
      <c r="O319" s="64" t="s">
        <v>27</v>
      </c>
      <c r="P319" s="62" t="s">
        <v>408</v>
      </c>
      <c r="Q319" s="64" t="s">
        <v>407</v>
      </c>
      <c r="R319" s="7">
        <v>2</v>
      </c>
      <c r="S319" s="7" t="s">
        <v>77</v>
      </c>
      <c r="T319" s="7">
        <v>40</v>
      </c>
      <c r="U319" s="55" t="s">
        <v>56</v>
      </c>
      <c r="V319" s="7" t="s">
        <v>107</v>
      </c>
      <c r="W319" s="55" t="s">
        <v>29</v>
      </c>
      <c r="X319" s="7" t="s">
        <v>77</v>
      </c>
      <c r="Y319" s="59" t="s">
        <v>1514</v>
      </c>
    </row>
    <row r="320" spans="1:27" x14ac:dyDescent="0.55000000000000004">
      <c r="A320" t="s">
        <v>2019</v>
      </c>
      <c r="B320" s="57">
        <v>13</v>
      </c>
      <c r="C320" t="s">
        <v>53</v>
      </c>
      <c r="D320" s="19">
        <v>1</v>
      </c>
      <c r="E320" s="46">
        <v>30</v>
      </c>
      <c r="F320" s="32">
        <v>50.685000000000002</v>
      </c>
      <c r="G320" s="32">
        <v>-147.52000000000001</v>
      </c>
      <c r="H320" s="32">
        <v>50.73</v>
      </c>
      <c r="I320" s="32">
        <v>-147.60499999999999</v>
      </c>
      <c r="J320" s="60">
        <v>43521</v>
      </c>
      <c r="K320" s="49">
        <v>0.87847222222222221</v>
      </c>
      <c r="L320" s="46">
        <v>4800</v>
      </c>
      <c r="M320" s="19" t="s">
        <v>406</v>
      </c>
      <c r="N320" s="25">
        <v>78</v>
      </c>
      <c r="O320" s="64" t="s">
        <v>27</v>
      </c>
      <c r="P320" s="62" t="s">
        <v>69</v>
      </c>
      <c r="Q320" s="64" t="s">
        <v>584</v>
      </c>
      <c r="R320" s="7">
        <v>1</v>
      </c>
      <c r="S320" s="7" t="s">
        <v>77</v>
      </c>
      <c r="T320" s="7">
        <v>428</v>
      </c>
      <c r="U320" s="55" t="s">
        <v>58</v>
      </c>
      <c r="V320" s="7">
        <v>802</v>
      </c>
      <c r="W320" s="55" t="s">
        <v>110</v>
      </c>
      <c r="X320" s="7" t="s">
        <v>77</v>
      </c>
      <c r="Y320" s="59" t="s">
        <v>1514</v>
      </c>
    </row>
    <row r="321" spans="1:27" x14ac:dyDescent="0.55000000000000004">
      <c r="A321" t="s">
        <v>2019</v>
      </c>
      <c r="B321" s="57">
        <v>13</v>
      </c>
      <c r="C321" t="s">
        <v>53</v>
      </c>
      <c r="D321" s="19">
        <v>1</v>
      </c>
      <c r="E321" s="46">
        <v>30</v>
      </c>
      <c r="F321" s="32">
        <v>50.685000000000002</v>
      </c>
      <c r="G321" s="32">
        <v>-147.52000000000001</v>
      </c>
      <c r="H321" s="32">
        <v>50.73</v>
      </c>
      <c r="I321" s="32">
        <v>-147.60499999999999</v>
      </c>
      <c r="J321" s="60">
        <v>43521</v>
      </c>
      <c r="K321" s="49">
        <v>0.87847222222222221</v>
      </c>
      <c r="L321" s="46">
        <v>4800</v>
      </c>
      <c r="M321" s="19" t="s">
        <v>405</v>
      </c>
      <c r="N321" s="25">
        <v>82</v>
      </c>
      <c r="O321" s="64" t="s">
        <v>27</v>
      </c>
      <c r="P321" s="62" t="s">
        <v>69</v>
      </c>
      <c r="Q321" s="64" t="s">
        <v>328</v>
      </c>
      <c r="R321" s="7">
        <v>1</v>
      </c>
      <c r="S321" s="7" t="s">
        <v>77</v>
      </c>
      <c r="T321" s="7">
        <v>528</v>
      </c>
      <c r="U321" s="55" t="s">
        <v>58</v>
      </c>
      <c r="V321" s="7">
        <v>1437</v>
      </c>
      <c r="W321" s="55" t="s">
        <v>110</v>
      </c>
      <c r="X321" s="7" t="s">
        <v>77</v>
      </c>
      <c r="Y321" s="59" t="s">
        <v>1514</v>
      </c>
    </row>
    <row r="322" spans="1:27" x14ac:dyDescent="0.55000000000000004">
      <c r="A322" t="s">
        <v>2019</v>
      </c>
      <c r="B322" s="57">
        <v>13</v>
      </c>
      <c r="C322" t="s">
        <v>53</v>
      </c>
      <c r="D322" s="19">
        <v>1</v>
      </c>
      <c r="E322" s="46">
        <v>30</v>
      </c>
      <c r="F322" s="32">
        <v>50.685000000000002</v>
      </c>
      <c r="G322" s="32">
        <v>-147.52000000000001</v>
      </c>
      <c r="H322" s="32">
        <v>50.73</v>
      </c>
      <c r="I322" s="32">
        <v>-147.60499999999999</v>
      </c>
      <c r="J322" s="60">
        <v>43521</v>
      </c>
      <c r="K322" s="49">
        <v>0.87847222222222221</v>
      </c>
      <c r="L322" s="46">
        <v>4800</v>
      </c>
      <c r="M322" s="19" t="s">
        <v>398</v>
      </c>
      <c r="N322" s="25" t="s">
        <v>77</v>
      </c>
      <c r="O322" s="64" t="s">
        <v>27</v>
      </c>
      <c r="P322" s="62" t="s">
        <v>71</v>
      </c>
      <c r="Q322" s="64" t="s">
        <v>106</v>
      </c>
      <c r="R322" s="7">
        <v>1</v>
      </c>
      <c r="S322" s="7" t="s">
        <v>77</v>
      </c>
      <c r="T322" s="7">
        <v>60</v>
      </c>
      <c r="U322" s="55" t="s">
        <v>59</v>
      </c>
      <c r="V322" s="7">
        <v>8</v>
      </c>
      <c r="W322" s="55" t="s">
        <v>59</v>
      </c>
      <c r="X322" s="7" t="s">
        <v>77</v>
      </c>
      <c r="Y322" s="59" t="s">
        <v>1514</v>
      </c>
    </row>
    <row r="323" spans="1:27" x14ac:dyDescent="0.55000000000000004">
      <c r="A323" t="s">
        <v>2019</v>
      </c>
      <c r="B323" s="57">
        <v>13</v>
      </c>
      <c r="C323" t="s">
        <v>53</v>
      </c>
      <c r="D323" s="19">
        <v>1</v>
      </c>
      <c r="E323" s="46">
        <v>30</v>
      </c>
      <c r="F323" s="32">
        <v>50.685000000000002</v>
      </c>
      <c r="G323" s="32">
        <v>-147.52000000000001</v>
      </c>
      <c r="H323" s="32">
        <v>50.73</v>
      </c>
      <c r="I323" s="32">
        <v>-147.60499999999999</v>
      </c>
      <c r="J323" s="60">
        <v>43521</v>
      </c>
      <c r="K323" s="49">
        <v>0.87847222222222221</v>
      </c>
      <c r="L323" s="46">
        <v>4800</v>
      </c>
      <c r="M323" s="19" t="s">
        <v>400</v>
      </c>
      <c r="N323" s="25" t="s">
        <v>77</v>
      </c>
      <c r="O323" s="64" t="s">
        <v>27</v>
      </c>
      <c r="P323" s="62" t="s">
        <v>71</v>
      </c>
      <c r="Q323" s="64" t="s">
        <v>106</v>
      </c>
      <c r="R323" s="7">
        <v>1</v>
      </c>
      <c r="S323" s="7" t="s">
        <v>77</v>
      </c>
      <c r="T323" s="7">
        <v>59</v>
      </c>
      <c r="U323" s="55" t="s">
        <v>59</v>
      </c>
      <c r="V323" s="7">
        <v>9</v>
      </c>
      <c r="W323" s="55" t="s">
        <v>59</v>
      </c>
      <c r="X323" s="7" t="s">
        <v>77</v>
      </c>
      <c r="Y323" s="59" t="s">
        <v>1514</v>
      </c>
    </row>
    <row r="324" spans="1:27" x14ac:dyDescent="0.55000000000000004">
      <c r="A324" t="s">
        <v>2019</v>
      </c>
      <c r="B324" s="57">
        <v>13</v>
      </c>
      <c r="C324" t="s">
        <v>53</v>
      </c>
      <c r="D324" s="19">
        <v>1</v>
      </c>
      <c r="E324" s="46">
        <v>30</v>
      </c>
      <c r="F324" s="32">
        <v>50.685000000000002</v>
      </c>
      <c r="G324" s="32">
        <v>-147.52000000000001</v>
      </c>
      <c r="H324" s="32">
        <v>50.73</v>
      </c>
      <c r="I324" s="32">
        <v>-147.60499999999999</v>
      </c>
      <c r="J324" s="60">
        <v>43521</v>
      </c>
      <c r="K324" s="49">
        <v>0.87847222222222221</v>
      </c>
      <c r="L324" s="46">
        <v>4800</v>
      </c>
      <c r="M324" s="19" t="s">
        <v>399</v>
      </c>
      <c r="N324" s="25" t="s">
        <v>77</v>
      </c>
      <c r="O324" s="64" t="s">
        <v>27</v>
      </c>
      <c r="P324" s="62" t="s">
        <v>71</v>
      </c>
      <c r="Q324" s="64" t="s">
        <v>106</v>
      </c>
      <c r="R324" s="7">
        <v>1</v>
      </c>
      <c r="S324" s="7" t="s">
        <v>77</v>
      </c>
      <c r="T324" s="7">
        <v>44</v>
      </c>
      <c r="U324" s="55" t="s">
        <v>59</v>
      </c>
      <c r="V324" s="7">
        <v>4</v>
      </c>
      <c r="W324" s="55" t="s">
        <v>59</v>
      </c>
      <c r="X324" s="7" t="s">
        <v>77</v>
      </c>
      <c r="Y324" s="59" t="s">
        <v>1514</v>
      </c>
    </row>
    <row r="325" spans="1:27" x14ac:dyDescent="0.55000000000000004">
      <c r="A325" t="s">
        <v>2019</v>
      </c>
      <c r="B325" s="57">
        <v>13</v>
      </c>
      <c r="C325" t="s">
        <v>53</v>
      </c>
      <c r="D325" s="19">
        <v>1</v>
      </c>
      <c r="E325" s="46">
        <v>30</v>
      </c>
      <c r="F325" s="32">
        <v>50.685000000000002</v>
      </c>
      <c r="G325" s="32">
        <v>-147.52000000000001</v>
      </c>
      <c r="H325" s="32">
        <v>50.73</v>
      </c>
      <c r="I325" s="32">
        <v>-147.60499999999999</v>
      </c>
      <c r="J325" s="60">
        <v>43521</v>
      </c>
      <c r="K325" s="49">
        <v>0.87847222222222221</v>
      </c>
      <c r="L325" s="46">
        <v>4800</v>
      </c>
      <c r="M325" s="19" t="s">
        <v>397</v>
      </c>
      <c r="N325" s="25" t="s">
        <v>77</v>
      </c>
      <c r="O325" s="64" t="s">
        <v>27</v>
      </c>
      <c r="P325" s="62" t="s">
        <v>71</v>
      </c>
      <c r="Q325" s="64" t="s">
        <v>106</v>
      </c>
      <c r="R325" s="7">
        <v>1</v>
      </c>
      <c r="S325" s="7" t="s">
        <v>77</v>
      </c>
      <c r="T325" s="7">
        <v>39</v>
      </c>
      <c r="U325" s="55" t="s">
        <v>59</v>
      </c>
      <c r="V325" s="7">
        <v>3</v>
      </c>
      <c r="W325" s="55" t="s">
        <v>59</v>
      </c>
      <c r="X325" s="7" t="s">
        <v>77</v>
      </c>
      <c r="Y325" s="59" t="s">
        <v>1514</v>
      </c>
    </row>
    <row r="326" spans="1:27" x14ac:dyDescent="0.55000000000000004">
      <c r="A326" t="s">
        <v>2019</v>
      </c>
      <c r="B326" s="57">
        <v>14</v>
      </c>
      <c r="C326" t="s">
        <v>74</v>
      </c>
      <c r="D326" s="19">
        <v>2</v>
      </c>
      <c r="E326" s="46">
        <v>250</v>
      </c>
      <c r="F326" s="32">
        <v>51.665666666666667</v>
      </c>
      <c r="G326" s="32">
        <v>-147.50133333333332</v>
      </c>
      <c r="H326" s="32" t="s">
        <v>77</v>
      </c>
      <c r="I326" s="32" t="s">
        <v>77</v>
      </c>
      <c r="J326" s="60">
        <v>43522</v>
      </c>
      <c r="K326" s="49">
        <v>0.21875</v>
      </c>
      <c r="L326" s="46">
        <v>4200</v>
      </c>
      <c r="M326" s="19" t="s">
        <v>487</v>
      </c>
      <c r="N326" s="25" t="s">
        <v>77</v>
      </c>
      <c r="O326" s="64" t="s">
        <v>1997</v>
      </c>
      <c r="P326" s="62" t="s">
        <v>79</v>
      </c>
      <c r="Q326" s="64" t="s">
        <v>78</v>
      </c>
      <c r="R326" s="7">
        <v>1</v>
      </c>
      <c r="S326" s="7">
        <v>0.25</v>
      </c>
      <c r="T326" s="7">
        <v>0.25</v>
      </c>
      <c r="U326" s="55" t="s">
        <v>78</v>
      </c>
      <c r="V326" s="7" t="s">
        <v>107</v>
      </c>
      <c r="W326" s="7" t="s">
        <v>29</v>
      </c>
      <c r="X326" s="7" t="s">
        <v>77</v>
      </c>
      <c r="Y326" s="59" t="s">
        <v>1514</v>
      </c>
    </row>
    <row r="327" spans="1:27" x14ac:dyDescent="0.55000000000000004">
      <c r="A327" t="s">
        <v>2019</v>
      </c>
      <c r="B327" s="57">
        <v>14</v>
      </c>
      <c r="C327" t="s">
        <v>74</v>
      </c>
      <c r="D327" s="19">
        <v>2</v>
      </c>
      <c r="E327" s="46">
        <v>250</v>
      </c>
      <c r="F327" s="32">
        <v>51.665666666666667</v>
      </c>
      <c r="G327" s="32">
        <v>-147.50133333333332</v>
      </c>
      <c r="H327" s="32" t="s">
        <v>77</v>
      </c>
      <c r="I327" s="32" t="s">
        <v>77</v>
      </c>
      <c r="J327" s="60">
        <v>43522</v>
      </c>
      <c r="K327" s="49">
        <v>0.21875</v>
      </c>
      <c r="L327" s="46">
        <v>4200</v>
      </c>
      <c r="M327" s="19" t="s">
        <v>486</v>
      </c>
      <c r="N327" s="25" t="s">
        <v>77</v>
      </c>
      <c r="O327" s="64" t="s">
        <v>1997</v>
      </c>
      <c r="P327" s="62" t="s">
        <v>79</v>
      </c>
      <c r="Q327" s="64" t="s">
        <v>78</v>
      </c>
      <c r="R327" s="7">
        <v>1</v>
      </c>
      <c r="S327" s="7">
        <v>0.5</v>
      </c>
      <c r="T327" s="7">
        <v>0.5</v>
      </c>
      <c r="U327" s="55" t="s">
        <v>78</v>
      </c>
      <c r="V327" s="7" t="s">
        <v>107</v>
      </c>
      <c r="W327" s="7" t="s">
        <v>29</v>
      </c>
      <c r="X327" s="7" t="s">
        <v>77</v>
      </c>
      <c r="Y327" s="59" t="s">
        <v>1514</v>
      </c>
    </row>
    <row r="328" spans="1:27" x14ac:dyDescent="0.55000000000000004">
      <c r="A328" t="s">
        <v>2019</v>
      </c>
      <c r="B328" s="57">
        <v>14</v>
      </c>
      <c r="C328" t="s">
        <v>74</v>
      </c>
      <c r="D328" s="19">
        <v>2</v>
      </c>
      <c r="E328" s="46">
        <v>250</v>
      </c>
      <c r="F328" s="32">
        <v>51.665666666666667</v>
      </c>
      <c r="G328" s="32">
        <v>-147.50133333333332</v>
      </c>
      <c r="H328" s="32" t="s">
        <v>77</v>
      </c>
      <c r="I328" s="32" t="s">
        <v>77</v>
      </c>
      <c r="J328" s="60">
        <v>43522</v>
      </c>
      <c r="K328" s="49">
        <v>0.21875</v>
      </c>
      <c r="L328" s="46">
        <v>4200</v>
      </c>
      <c r="M328" s="19" t="s">
        <v>485</v>
      </c>
      <c r="N328" s="25" t="s">
        <v>77</v>
      </c>
      <c r="O328" s="64" t="s">
        <v>1997</v>
      </c>
      <c r="P328" s="62" t="s">
        <v>79</v>
      </c>
      <c r="Q328" s="64" t="s">
        <v>78</v>
      </c>
      <c r="R328" s="7">
        <v>1</v>
      </c>
      <c r="S328" s="7">
        <v>1</v>
      </c>
      <c r="T328" s="7">
        <v>1</v>
      </c>
      <c r="U328" s="55" t="s">
        <v>78</v>
      </c>
      <c r="V328" s="7" t="s">
        <v>107</v>
      </c>
      <c r="W328" s="7" t="s">
        <v>29</v>
      </c>
      <c r="X328" s="7" t="s">
        <v>77</v>
      </c>
      <c r="Y328" s="59" t="s">
        <v>1514</v>
      </c>
    </row>
    <row r="329" spans="1:27" x14ac:dyDescent="0.55000000000000004">
      <c r="A329" t="s">
        <v>2019</v>
      </c>
      <c r="B329" s="57">
        <v>14</v>
      </c>
      <c r="C329" t="s">
        <v>74</v>
      </c>
      <c r="D329" s="19">
        <v>2</v>
      </c>
      <c r="E329" s="46">
        <v>250</v>
      </c>
      <c r="F329" s="32">
        <v>51.665666666666667</v>
      </c>
      <c r="G329" s="32">
        <v>-147.50133333333332</v>
      </c>
      <c r="H329" s="32" t="s">
        <v>77</v>
      </c>
      <c r="I329" s="32" t="s">
        <v>77</v>
      </c>
      <c r="J329" s="60">
        <v>43522</v>
      </c>
      <c r="K329" s="49">
        <v>0.21875</v>
      </c>
      <c r="L329" s="46">
        <v>4200</v>
      </c>
      <c r="M329" s="19" t="s">
        <v>484</v>
      </c>
      <c r="N329" s="25" t="s">
        <v>77</v>
      </c>
      <c r="O329" s="64" t="s">
        <v>1997</v>
      </c>
      <c r="P329" s="62" t="s">
        <v>79</v>
      </c>
      <c r="Q329" s="64" t="s">
        <v>78</v>
      </c>
      <c r="R329" s="7">
        <v>1</v>
      </c>
      <c r="S329" s="7">
        <v>2</v>
      </c>
      <c r="T329" s="7">
        <v>2</v>
      </c>
      <c r="U329" s="55" t="s">
        <v>78</v>
      </c>
      <c r="V329" s="7" t="s">
        <v>107</v>
      </c>
      <c r="W329" s="7" t="s">
        <v>29</v>
      </c>
      <c r="X329" s="7" t="s">
        <v>77</v>
      </c>
      <c r="Y329" s="59" t="s">
        <v>1514</v>
      </c>
    </row>
    <row r="330" spans="1:27" x14ac:dyDescent="0.55000000000000004">
      <c r="A330" t="s">
        <v>2019</v>
      </c>
      <c r="B330" s="57">
        <v>14</v>
      </c>
      <c r="C330" t="s">
        <v>74</v>
      </c>
      <c r="D330" s="19">
        <v>2</v>
      </c>
      <c r="E330" s="46">
        <v>250</v>
      </c>
      <c r="F330" s="32">
        <v>51.665666666666667</v>
      </c>
      <c r="G330" s="32">
        <v>-147.50133333333332</v>
      </c>
      <c r="H330" s="32" t="s">
        <v>77</v>
      </c>
      <c r="I330" s="32" t="s">
        <v>77</v>
      </c>
      <c r="J330" s="60">
        <v>43522</v>
      </c>
      <c r="K330" s="49">
        <v>0.21875</v>
      </c>
      <c r="L330" s="46">
        <v>4200</v>
      </c>
      <c r="M330" s="19" t="s">
        <v>476</v>
      </c>
      <c r="N330" s="25" t="s">
        <v>77</v>
      </c>
      <c r="O330" s="64" t="s">
        <v>1997</v>
      </c>
      <c r="P330" s="62" t="s">
        <v>67</v>
      </c>
      <c r="Q330" s="64" t="s">
        <v>31</v>
      </c>
      <c r="R330" s="7">
        <v>2</v>
      </c>
      <c r="S330" s="7">
        <v>4</v>
      </c>
      <c r="T330" s="7" t="s">
        <v>482</v>
      </c>
      <c r="U330" s="55" t="s">
        <v>56</v>
      </c>
      <c r="V330" s="7" t="s">
        <v>107</v>
      </c>
      <c r="W330" s="7" t="s">
        <v>29</v>
      </c>
      <c r="X330" s="7" t="s">
        <v>77</v>
      </c>
      <c r="Y330" s="59" t="s">
        <v>1514</v>
      </c>
      <c r="AA330" s="62" t="s">
        <v>491</v>
      </c>
    </row>
    <row r="331" spans="1:27" x14ac:dyDescent="0.55000000000000004">
      <c r="A331" t="s">
        <v>2019</v>
      </c>
      <c r="B331" s="57">
        <v>14</v>
      </c>
      <c r="C331" t="s">
        <v>74</v>
      </c>
      <c r="D331" s="19">
        <v>2</v>
      </c>
      <c r="E331" s="46">
        <v>250</v>
      </c>
      <c r="F331" s="32">
        <v>51.665666666666667</v>
      </c>
      <c r="G331" s="32">
        <v>-147.50133333333332</v>
      </c>
      <c r="H331" s="32" t="s">
        <v>77</v>
      </c>
      <c r="I331" s="32" t="s">
        <v>77</v>
      </c>
      <c r="J331" s="60">
        <v>43522</v>
      </c>
      <c r="K331" s="49">
        <v>0.21875</v>
      </c>
      <c r="L331" s="46">
        <v>4200</v>
      </c>
      <c r="M331" s="19" t="s">
        <v>474</v>
      </c>
      <c r="N331" s="25" t="s">
        <v>77</v>
      </c>
      <c r="O331" s="64" t="s">
        <v>1997</v>
      </c>
      <c r="P331" s="62" t="s">
        <v>79</v>
      </c>
      <c r="Q331" s="62" t="s">
        <v>479</v>
      </c>
      <c r="R331" s="7">
        <v>1</v>
      </c>
      <c r="S331" s="7">
        <v>4</v>
      </c>
      <c r="T331" s="7">
        <v>15</v>
      </c>
      <c r="U331" s="55" t="s">
        <v>56</v>
      </c>
      <c r="V331" s="7" t="s">
        <v>107</v>
      </c>
      <c r="W331" s="7" t="s">
        <v>29</v>
      </c>
      <c r="X331" s="7" t="s">
        <v>77</v>
      </c>
      <c r="Y331" s="59" t="s">
        <v>1514</v>
      </c>
      <c r="AA331" s="62" t="s">
        <v>491</v>
      </c>
    </row>
    <row r="332" spans="1:27" x14ac:dyDescent="0.55000000000000004">
      <c r="A332" t="s">
        <v>2019</v>
      </c>
      <c r="B332" s="57">
        <v>14</v>
      </c>
      <c r="C332" t="s">
        <v>74</v>
      </c>
      <c r="D332" s="19">
        <v>2</v>
      </c>
      <c r="E332" s="46">
        <v>250</v>
      </c>
      <c r="F332" s="32">
        <v>51.665666666666667</v>
      </c>
      <c r="G332" s="32">
        <v>-147.50133333333332</v>
      </c>
      <c r="H332" s="32" t="s">
        <v>77</v>
      </c>
      <c r="I332" s="32" t="s">
        <v>77</v>
      </c>
      <c r="J332" s="60">
        <v>43522</v>
      </c>
      <c r="K332" s="49">
        <v>0.21875</v>
      </c>
      <c r="L332" s="46">
        <v>4200</v>
      </c>
      <c r="M332" s="19" t="s">
        <v>478</v>
      </c>
      <c r="N332" s="25" t="s">
        <v>77</v>
      </c>
      <c r="O332" s="64" t="s">
        <v>1997</v>
      </c>
      <c r="P332" s="62" t="s">
        <v>1944</v>
      </c>
      <c r="Q332" s="62" t="s">
        <v>1794</v>
      </c>
      <c r="R332" s="7">
        <v>3</v>
      </c>
      <c r="S332" s="7">
        <v>4</v>
      </c>
      <c r="T332" s="7" t="s">
        <v>483</v>
      </c>
      <c r="U332" s="55" t="s">
        <v>56</v>
      </c>
      <c r="V332" s="7" t="s">
        <v>107</v>
      </c>
      <c r="W332" s="7" t="s">
        <v>29</v>
      </c>
      <c r="X332" s="7" t="s">
        <v>77</v>
      </c>
      <c r="Y332" s="59" t="s">
        <v>1514</v>
      </c>
      <c r="AA332" s="62" t="s">
        <v>491</v>
      </c>
    </row>
    <row r="333" spans="1:27" x14ac:dyDescent="0.55000000000000004">
      <c r="A333" t="s">
        <v>2019</v>
      </c>
      <c r="B333" s="57">
        <v>14</v>
      </c>
      <c r="C333" t="s">
        <v>74</v>
      </c>
      <c r="D333" s="19">
        <v>2</v>
      </c>
      <c r="E333" s="46">
        <v>250</v>
      </c>
      <c r="F333" s="32">
        <v>51.665666666666667</v>
      </c>
      <c r="G333" s="32">
        <v>-147.50133333333332</v>
      </c>
      <c r="H333" s="32" t="s">
        <v>77</v>
      </c>
      <c r="I333" s="32" t="s">
        <v>77</v>
      </c>
      <c r="J333" s="60">
        <v>43522</v>
      </c>
      <c r="K333" s="49">
        <v>0.21875</v>
      </c>
      <c r="L333" s="46">
        <v>4200</v>
      </c>
      <c r="M333" s="19" t="s">
        <v>475</v>
      </c>
      <c r="N333" s="25" t="s">
        <v>77</v>
      </c>
      <c r="O333" s="64" t="s">
        <v>1997</v>
      </c>
      <c r="P333" s="62" t="s">
        <v>1238</v>
      </c>
      <c r="Q333" s="64" t="s">
        <v>425</v>
      </c>
      <c r="R333" s="7">
        <v>1</v>
      </c>
      <c r="S333" s="7">
        <v>4</v>
      </c>
      <c r="T333" s="7">
        <v>6.5</v>
      </c>
      <c r="U333" s="55" t="s">
        <v>56</v>
      </c>
      <c r="V333" s="7" t="s">
        <v>107</v>
      </c>
      <c r="W333" s="7" t="s">
        <v>29</v>
      </c>
      <c r="X333" s="7" t="s">
        <v>77</v>
      </c>
      <c r="Y333" s="59" t="s">
        <v>1514</v>
      </c>
      <c r="AA333" s="62" t="s">
        <v>491</v>
      </c>
    </row>
    <row r="334" spans="1:27" x14ac:dyDescent="0.55000000000000004">
      <c r="A334" t="s">
        <v>2019</v>
      </c>
      <c r="B334" s="57">
        <v>14</v>
      </c>
      <c r="C334" t="s">
        <v>74</v>
      </c>
      <c r="D334" s="19">
        <v>2</v>
      </c>
      <c r="E334" s="46">
        <v>250</v>
      </c>
      <c r="F334" s="32">
        <v>51.665666666666667</v>
      </c>
      <c r="G334" s="32">
        <v>-147.50133333333332</v>
      </c>
      <c r="H334" s="32" t="s">
        <v>77</v>
      </c>
      <c r="I334" s="32" t="s">
        <v>77</v>
      </c>
      <c r="J334" s="60">
        <v>43522</v>
      </c>
      <c r="K334" s="49">
        <v>0.21875</v>
      </c>
      <c r="L334" s="46">
        <v>4200</v>
      </c>
      <c r="M334" s="19">
        <v>22008</v>
      </c>
      <c r="N334" s="25" t="s">
        <v>77</v>
      </c>
      <c r="O334" s="64" t="s">
        <v>1296</v>
      </c>
      <c r="P334" s="62" t="s">
        <v>1238</v>
      </c>
      <c r="Q334" s="64" t="s">
        <v>425</v>
      </c>
      <c r="R334" s="7">
        <v>1</v>
      </c>
      <c r="S334" s="7">
        <v>4</v>
      </c>
      <c r="T334" s="7">
        <v>6</v>
      </c>
      <c r="U334" s="55" t="s">
        <v>56</v>
      </c>
      <c r="V334" s="7" t="s">
        <v>107</v>
      </c>
      <c r="W334" s="7" t="s">
        <v>29</v>
      </c>
      <c r="X334" s="7" t="s">
        <v>77</v>
      </c>
      <c r="Y334" s="59" t="s">
        <v>1514</v>
      </c>
    </row>
    <row r="335" spans="1:27" x14ac:dyDescent="0.55000000000000004">
      <c r="A335" t="s">
        <v>2019</v>
      </c>
      <c r="B335" s="57">
        <v>14</v>
      </c>
      <c r="C335" t="s">
        <v>74</v>
      </c>
      <c r="D335" s="19">
        <v>2</v>
      </c>
      <c r="E335" s="46">
        <v>250</v>
      </c>
      <c r="F335" s="32">
        <v>51.665666666666667</v>
      </c>
      <c r="G335" s="32">
        <v>-147.50133333333332</v>
      </c>
      <c r="H335" s="32" t="s">
        <v>77</v>
      </c>
      <c r="I335" s="32" t="s">
        <v>77</v>
      </c>
      <c r="J335" s="60">
        <v>43522</v>
      </c>
      <c r="K335" s="49">
        <v>0.21875</v>
      </c>
      <c r="L335" s="46">
        <v>4200</v>
      </c>
      <c r="M335" s="19">
        <v>22009</v>
      </c>
      <c r="N335" s="25" t="s">
        <v>77</v>
      </c>
      <c r="O335" s="64" t="s">
        <v>1296</v>
      </c>
      <c r="P335" s="62" t="s">
        <v>1238</v>
      </c>
      <c r="Q335" s="64" t="s">
        <v>425</v>
      </c>
      <c r="R335" s="7">
        <v>1</v>
      </c>
      <c r="S335" s="7">
        <v>4</v>
      </c>
      <c r="T335" s="7">
        <v>6</v>
      </c>
      <c r="U335" s="55" t="s">
        <v>56</v>
      </c>
      <c r="V335" s="7" t="s">
        <v>107</v>
      </c>
      <c r="W335" s="7" t="s">
        <v>29</v>
      </c>
      <c r="X335" s="7" t="s">
        <v>77</v>
      </c>
      <c r="Y335" s="59" t="s">
        <v>1514</v>
      </c>
    </row>
    <row r="336" spans="1:27" x14ac:dyDescent="0.55000000000000004">
      <c r="A336" t="s">
        <v>2019</v>
      </c>
      <c r="B336" s="57">
        <v>14</v>
      </c>
      <c r="C336" t="s">
        <v>74</v>
      </c>
      <c r="D336" s="19">
        <v>2</v>
      </c>
      <c r="E336" s="46">
        <v>250</v>
      </c>
      <c r="F336" s="32">
        <v>51.665666666666667</v>
      </c>
      <c r="G336" s="32">
        <v>-147.50133333333332</v>
      </c>
      <c r="H336" s="32" t="s">
        <v>77</v>
      </c>
      <c r="I336" s="32" t="s">
        <v>77</v>
      </c>
      <c r="J336" s="60">
        <v>43522</v>
      </c>
      <c r="K336" s="49">
        <v>0.21875</v>
      </c>
      <c r="L336" s="46">
        <v>4200</v>
      </c>
      <c r="M336" s="19">
        <v>22010</v>
      </c>
      <c r="N336" s="25" t="s">
        <v>77</v>
      </c>
      <c r="O336" s="64" t="s">
        <v>1296</v>
      </c>
      <c r="P336" s="62" t="s">
        <v>1238</v>
      </c>
      <c r="Q336" s="64" t="s">
        <v>425</v>
      </c>
      <c r="R336" s="7">
        <v>1</v>
      </c>
      <c r="S336" s="7">
        <v>4</v>
      </c>
      <c r="T336" s="7">
        <v>6</v>
      </c>
      <c r="U336" s="55" t="s">
        <v>56</v>
      </c>
      <c r="V336" s="7" t="s">
        <v>107</v>
      </c>
      <c r="W336" s="7" t="s">
        <v>29</v>
      </c>
      <c r="X336" s="7" t="s">
        <v>77</v>
      </c>
      <c r="Y336" s="59" t="s">
        <v>1514</v>
      </c>
    </row>
    <row r="337" spans="1:27" x14ac:dyDescent="0.55000000000000004">
      <c r="A337" t="s">
        <v>2019</v>
      </c>
      <c r="B337" s="57">
        <v>14</v>
      </c>
      <c r="C337" t="s">
        <v>74</v>
      </c>
      <c r="D337" s="19">
        <v>2</v>
      </c>
      <c r="E337" s="46">
        <v>250</v>
      </c>
      <c r="F337" s="32">
        <v>51.665666666666667</v>
      </c>
      <c r="G337" s="32">
        <v>-147.50133333333332</v>
      </c>
      <c r="H337" s="32" t="s">
        <v>77</v>
      </c>
      <c r="I337" s="32" t="s">
        <v>77</v>
      </c>
      <c r="J337" s="60">
        <v>43522</v>
      </c>
      <c r="K337" s="49">
        <v>0.21875</v>
      </c>
      <c r="L337" s="46">
        <v>4200</v>
      </c>
      <c r="M337" s="19">
        <v>22011</v>
      </c>
      <c r="N337" s="25" t="s">
        <v>77</v>
      </c>
      <c r="O337" s="64" t="s">
        <v>1296</v>
      </c>
      <c r="P337" s="62" t="s">
        <v>1238</v>
      </c>
      <c r="Q337" s="64" t="s">
        <v>425</v>
      </c>
      <c r="R337" s="7">
        <v>1</v>
      </c>
      <c r="S337" s="7">
        <v>4</v>
      </c>
      <c r="T337" s="7">
        <v>6</v>
      </c>
      <c r="U337" s="55" t="s">
        <v>56</v>
      </c>
      <c r="V337" s="7" t="s">
        <v>107</v>
      </c>
      <c r="W337" s="7" t="s">
        <v>29</v>
      </c>
      <c r="X337" s="7" t="s">
        <v>77</v>
      </c>
      <c r="Y337" s="59" t="s">
        <v>1514</v>
      </c>
    </row>
    <row r="338" spans="1:27" x14ac:dyDescent="0.55000000000000004">
      <c r="A338" t="s">
        <v>2019</v>
      </c>
      <c r="B338" s="57">
        <v>14</v>
      </c>
      <c r="C338" t="s">
        <v>74</v>
      </c>
      <c r="D338" s="19">
        <v>2</v>
      </c>
      <c r="E338" s="46">
        <v>250</v>
      </c>
      <c r="F338" s="32">
        <v>51.665666666666667</v>
      </c>
      <c r="G338" s="32">
        <v>-147.50133333333332</v>
      </c>
      <c r="H338" s="32" t="s">
        <v>77</v>
      </c>
      <c r="I338" s="32" t="s">
        <v>77</v>
      </c>
      <c r="J338" s="60">
        <v>43522</v>
      </c>
      <c r="K338" s="49">
        <v>0.21875</v>
      </c>
      <c r="L338" s="46">
        <v>4200</v>
      </c>
      <c r="M338" s="19" t="s">
        <v>472</v>
      </c>
      <c r="N338" s="25" t="s">
        <v>77</v>
      </c>
      <c r="O338" s="64" t="s">
        <v>1997</v>
      </c>
      <c r="P338" s="62" t="s">
        <v>67</v>
      </c>
      <c r="Q338" s="64" t="s">
        <v>189</v>
      </c>
      <c r="R338" s="7">
        <v>1</v>
      </c>
      <c r="S338" s="7">
        <v>4</v>
      </c>
      <c r="T338" s="7">
        <v>17</v>
      </c>
      <c r="U338" s="55" t="s">
        <v>56</v>
      </c>
      <c r="V338" s="7" t="s">
        <v>107</v>
      </c>
      <c r="W338" s="7" t="s">
        <v>29</v>
      </c>
      <c r="X338" s="7" t="s">
        <v>77</v>
      </c>
      <c r="Y338" s="59" t="s">
        <v>1514</v>
      </c>
      <c r="AA338" s="62" t="s">
        <v>491</v>
      </c>
    </row>
    <row r="339" spans="1:27" x14ac:dyDescent="0.55000000000000004">
      <c r="A339" t="s">
        <v>2019</v>
      </c>
      <c r="B339" s="57">
        <v>14</v>
      </c>
      <c r="C339" t="s">
        <v>74</v>
      </c>
      <c r="D339" s="19">
        <v>2</v>
      </c>
      <c r="E339" s="46">
        <v>250</v>
      </c>
      <c r="F339" s="32">
        <v>51.665666666666667</v>
      </c>
      <c r="G339" s="32">
        <v>-147.50133333333332</v>
      </c>
      <c r="H339" s="32" t="s">
        <v>77</v>
      </c>
      <c r="I339" s="32" t="s">
        <v>77</v>
      </c>
      <c r="J339" s="60">
        <v>43522</v>
      </c>
      <c r="K339" s="49">
        <v>0.21875</v>
      </c>
      <c r="L339" s="46">
        <v>4200</v>
      </c>
      <c r="M339" s="19" t="s">
        <v>471</v>
      </c>
      <c r="N339" s="25" t="s">
        <v>77</v>
      </c>
      <c r="O339" s="64" t="s">
        <v>1997</v>
      </c>
      <c r="P339" s="62" t="s">
        <v>67</v>
      </c>
      <c r="Q339" s="64" t="s">
        <v>189</v>
      </c>
      <c r="R339" s="7">
        <v>1</v>
      </c>
      <c r="S339" s="7">
        <v>4</v>
      </c>
      <c r="T339" s="7">
        <v>16</v>
      </c>
      <c r="U339" s="55" t="s">
        <v>56</v>
      </c>
      <c r="V339" s="7" t="s">
        <v>107</v>
      </c>
      <c r="W339" s="7" t="s">
        <v>29</v>
      </c>
      <c r="X339" s="7" t="s">
        <v>77</v>
      </c>
      <c r="Y339" s="59" t="s">
        <v>1514</v>
      </c>
      <c r="AA339" s="62" t="s">
        <v>491</v>
      </c>
    </row>
    <row r="340" spans="1:27" x14ac:dyDescent="0.55000000000000004">
      <c r="A340" t="s">
        <v>2019</v>
      </c>
      <c r="B340" s="57">
        <v>14</v>
      </c>
      <c r="C340" t="s">
        <v>74</v>
      </c>
      <c r="D340" s="19">
        <v>2</v>
      </c>
      <c r="E340" s="46">
        <v>250</v>
      </c>
      <c r="F340" s="32">
        <v>51.665666666666667</v>
      </c>
      <c r="G340" s="32">
        <v>-147.50133333333332</v>
      </c>
      <c r="H340" s="32" t="s">
        <v>77</v>
      </c>
      <c r="I340" s="32" t="s">
        <v>77</v>
      </c>
      <c r="J340" s="60">
        <v>43522</v>
      </c>
      <c r="K340" s="49">
        <v>0.21875</v>
      </c>
      <c r="L340" s="46">
        <v>4200</v>
      </c>
      <c r="M340" s="19" t="s">
        <v>473</v>
      </c>
      <c r="N340" s="25" t="s">
        <v>77</v>
      </c>
      <c r="O340" s="64" t="s">
        <v>1997</v>
      </c>
      <c r="P340" s="62" t="s">
        <v>67</v>
      </c>
      <c r="Q340" s="64" t="s">
        <v>189</v>
      </c>
      <c r="R340" s="7">
        <v>3</v>
      </c>
      <c r="S340" s="7">
        <v>4</v>
      </c>
      <c r="T340" s="7">
        <v>15</v>
      </c>
      <c r="U340" s="55" t="s">
        <v>56</v>
      </c>
      <c r="V340" s="7" t="s">
        <v>107</v>
      </c>
      <c r="W340" s="7" t="s">
        <v>29</v>
      </c>
      <c r="X340" s="7" t="s">
        <v>77</v>
      </c>
      <c r="Y340" s="59" t="s">
        <v>1514</v>
      </c>
      <c r="AA340" s="62" t="s">
        <v>491</v>
      </c>
    </row>
    <row r="341" spans="1:27" x14ac:dyDescent="0.55000000000000004">
      <c r="A341" t="s">
        <v>2019</v>
      </c>
      <c r="B341" s="57">
        <v>14</v>
      </c>
      <c r="C341" t="s">
        <v>74</v>
      </c>
      <c r="D341" s="19">
        <v>2</v>
      </c>
      <c r="E341" s="46">
        <v>250</v>
      </c>
      <c r="F341" s="32">
        <v>51.665666666666667</v>
      </c>
      <c r="G341" s="32">
        <v>-147.50133333333332</v>
      </c>
      <c r="H341" s="32" t="s">
        <v>77</v>
      </c>
      <c r="I341" s="32" t="s">
        <v>77</v>
      </c>
      <c r="J341" s="60">
        <v>43522</v>
      </c>
      <c r="K341" s="49">
        <v>0.21875</v>
      </c>
      <c r="L341" s="46">
        <v>4200</v>
      </c>
      <c r="M341" s="19" t="s">
        <v>477</v>
      </c>
      <c r="N341" s="25" t="s">
        <v>77</v>
      </c>
      <c r="O341" s="64" t="s">
        <v>1997</v>
      </c>
      <c r="P341" s="62" t="s">
        <v>1946</v>
      </c>
      <c r="Q341" s="64" t="s">
        <v>480</v>
      </c>
      <c r="R341" s="7">
        <v>3</v>
      </c>
      <c r="S341" s="7">
        <v>4</v>
      </c>
      <c r="T341" s="7" t="s">
        <v>481</v>
      </c>
      <c r="U341" s="55" t="s">
        <v>56</v>
      </c>
      <c r="V341" s="7" t="s">
        <v>107</v>
      </c>
      <c r="W341" s="7" t="s">
        <v>29</v>
      </c>
      <c r="X341" s="7" t="s">
        <v>77</v>
      </c>
      <c r="Y341" s="59" t="s">
        <v>1514</v>
      </c>
      <c r="AA341" s="62" t="s">
        <v>491</v>
      </c>
    </row>
    <row r="342" spans="1:27" x14ac:dyDescent="0.55000000000000004">
      <c r="A342" t="s">
        <v>2019</v>
      </c>
      <c r="B342" s="57">
        <v>14</v>
      </c>
      <c r="C342" t="s">
        <v>74</v>
      </c>
      <c r="D342" s="19">
        <v>1</v>
      </c>
      <c r="E342" s="46">
        <v>250</v>
      </c>
      <c r="F342" s="32">
        <v>51.665666666666667</v>
      </c>
      <c r="G342" s="32">
        <v>-147.50133333333332</v>
      </c>
      <c r="H342" s="32" t="s">
        <v>77</v>
      </c>
      <c r="I342" s="32" t="s">
        <v>77</v>
      </c>
      <c r="J342" s="60">
        <v>43522</v>
      </c>
      <c r="K342" s="49">
        <v>0.21875</v>
      </c>
      <c r="L342" s="46">
        <v>4200</v>
      </c>
      <c r="M342" s="19" t="s">
        <v>488</v>
      </c>
      <c r="N342" s="25" t="s">
        <v>77</v>
      </c>
      <c r="O342" s="64" t="s">
        <v>1997</v>
      </c>
      <c r="P342" s="62" t="s">
        <v>1238</v>
      </c>
      <c r="Q342" s="64" t="s">
        <v>425</v>
      </c>
      <c r="R342" s="7">
        <v>3</v>
      </c>
      <c r="S342" s="7" t="s">
        <v>77</v>
      </c>
      <c r="T342" s="7">
        <v>6.5</v>
      </c>
      <c r="U342" s="55" t="s">
        <v>56</v>
      </c>
      <c r="V342" s="7" t="s">
        <v>107</v>
      </c>
      <c r="W342" s="7" t="s">
        <v>29</v>
      </c>
      <c r="X342" s="7" t="s">
        <v>77</v>
      </c>
      <c r="Y342" s="59" t="s">
        <v>1514</v>
      </c>
      <c r="AA342" s="62" t="s">
        <v>492</v>
      </c>
    </row>
    <row r="343" spans="1:27" x14ac:dyDescent="0.55000000000000004">
      <c r="A343" t="s">
        <v>2019</v>
      </c>
      <c r="B343" s="57">
        <v>14</v>
      </c>
      <c r="C343" t="s">
        <v>74</v>
      </c>
      <c r="D343" s="19">
        <v>1</v>
      </c>
      <c r="E343" s="46">
        <v>250</v>
      </c>
      <c r="F343" s="32">
        <v>51.665666666666667</v>
      </c>
      <c r="G343" s="32">
        <v>-147.50133333333332</v>
      </c>
      <c r="H343" s="32" t="s">
        <v>77</v>
      </c>
      <c r="I343" s="32" t="s">
        <v>77</v>
      </c>
      <c r="J343" s="60">
        <v>43522</v>
      </c>
      <c r="K343" s="49">
        <v>0.21875</v>
      </c>
      <c r="L343" s="46">
        <v>4200</v>
      </c>
      <c r="M343" s="19" t="s">
        <v>489</v>
      </c>
      <c r="N343" s="25" t="s">
        <v>77</v>
      </c>
      <c r="O343" s="64" t="s">
        <v>1997</v>
      </c>
      <c r="P343" s="62" t="s">
        <v>1238</v>
      </c>
      <c r="Q343" s="64" t="s">
        <v>425</v>
      </c>
      <c r="R343" s="7">
        <v>3</v>
      </c>
      <c r="S343" s="7" t="s">
        <v>77</v>
      </c>
      <c r="T343" s="7">
        <v>6.5</v>
      </c>
      <c r="U343" s="55" t="s">
        <v>56</v>
      </c>
      <c r="V343" s="7" t="s">
        <v>107</v>
      </c>
      <c r="W343" s="7" t="s">
        <v>29</v>
      </c>
      <c r="X343" s="7" t="s">
        <v>77</v>
      </c>
      <c r="Y343" s="59" t="s">
        <v>1514</v>
      </c>
      <c r="AA343" s="62" t="s">
        <v>492</v>
      </c>
    </row>
    <row r="344" spans="1:27" x14ac:dyDescent="0.55000000000000004">
      <c r="A344" t="s">
        <v>2019</v>
      </c>
      <c r="B344" s="57">
        <v>14</v>
      </c>
      <c r="C344" t="s">
        <v>74</v>
      </c>
      <c r="D344" s="19">
        <v>1</v>
      </c>
      <c r="E344" s="46">
        <v>250</v>
      </c>
      <c r="F344" s="32">
        <v>51.665666666666667</v>
      </c>
      <c r="G344" s="32">
        <v>-147.50133333333332</v>
      </c>
      <c r="H344" s="32" t="s">
        <v>77</v>
      </c>
      <c r="I344" s="32" t="s">
        <v>77</v>
      </c>
      <c r="J344" s="60">
        <v>43522</v>
      </c>
      <c r="K344" s="49">
        <v>0.21875</v>
      </c>
      <c r="L344" s="46">
        <v>4200</v>
      </c>
      <c r="M344" s="19" t="s">
        <v>490</v>
      </c>
      <c r="N344" s="25" t="s">
        <v>77</v>
      </c>
      <c r="O344" s="64" t="s">
        <v>1997</v>
      </c>
      <c r="P344" s="62" t="s">
        <v>1238</v>
      </c>
      <c r="Q344" s="64" t="s">
        <v>425</v>
      </c>
      <c r="R344" s="7">
        <v>3</v>
      </c>
      <c r="S344" s="7" t="s">
        <v>77</v>
      </c>
      <c r="T344" s="7">
        <v>6.5</v>
      </c>
      <c r="U344" s="55" t="s">
        <v>56</v>
      </c>
      <c r="V344" s="7" t="s">
        <v>107</v>
      </c>
      <c r="W344" s="7" t="s">
        <v>29</v>
      </c>
      <c r="X344" s="7" t="s">
        <v>77</v>
      </c>
      <c r="Y344" s="59" t="s">
        <v>1514</v>
      </c>
      <c r="AA344" s="62" t="s">
        <v>492</v>
      </c>
    </row>
    <row r="345" spans="1:27" x14ac:dyDescent="0.55000000000000004">
      <c r="A345" t="s">
        <v>2019</v>
      </c>
      <c r="B345" s="57">
        <v>14</v>
      </c>
      <c r="C345" t="s">
        <v>53</v>
      </c>
      <c r="D345" s="19">
        <v>1</v>
      </c>
      <c r="E345" s="46">
        <v>30</v>
      </c>
      <c r="F345" s="32">
        <v>51.693333333333335</v>
      </c>
      <c r="G345" s="32">
        <v>-147.53716666666668</v>
      </c>
      <c r="H345" s="32">
        <v>51.750166666666665</v>
      </c>
      <c r="I345" s="32">
        <v>-147.62033333333332</v>
      </c>
      <c r="J345" s="60">
        <v>43522</v>
      </c>
      <c r="K345" s="49">
        <v>0.24652777777777779</v>
      </c>
      <c r="L345" s="46">
        <v>4200</v>
      </c>
      <c r="M345" s="19" t="s">
        <v>502</v>
      </c>
      <c r="N345" s="25">
        <v>88</v>
      </c>
      <c r="O345" s="64" t="s">
        <v>1997</v>
      </c>
      <c r="P345" s="62" t="s">
        <v>69</v>
      </c>
      <c r="Q345" s="64" t="s">
        <v>1982</v>
      </c>
      <c r="R345" s="7">
        <v>1</v>
      </c>
      <c r="S345" s="7" t="s">
        <v>77</v>
      </c>
      <c r="T345" s="7">
        <v>45</v>
      </c>
      <c r="U345" s="7" t="s">
        <v>58</v>
      </c>
      <c r="V345" s="7">
        <v>5076</v>
      </c>
      <c r="W345" s="7" t="s">
        <v>110</v>
      </c>
      <c r="X345" s="7" t="s">
        <v>77</v>
      </c>
      <c r="Y345" s="59" t="s">
        <v>1514</v>
      </c>
    </row>
    <row r="346" spans="1:27" x14ac:dyDescent="0.55000000000000004">
      <c r="A346" t="s">
        <v>2019</v>
      </c>
      <c r="B346" s="57">
        <v>14</v>
      </c>
      <c r="C346" t="s">
        <v>53</v>
      </c>
      <c r="D346" s="19">
        <v>1</v>
      </c>
      <c r="E346" s="46">
        <v>30</v>
      </c>
      <c r="F346" s="32">
        <v>51.693333333333335</v>
      </c>
      <c r="G346" s="32">
        <v>-147.53716666666668</v>
      </c>
      <c r="H346" s="32">
        <v>51.750166666666665</v>
      </c>
      <c r="I346" s="32">
        <v>-147.62033333333332</v>
      </c>
      <c r="J346" s="60">
        <v>43522</v>
      </c>
      <c r="K346" s="49">
        <v>0.24652777777777779</v>
      </c>
      <c r="L346" s="46">
        <v>4200</v>
      </c>
      <c r="M346" s="19" t="s">
        <v>501</v>
      </c>
      <c r="N346" s="25">
        <v>62</v>
      </c>
      <c r="O346" s="64" t="s">
        <v>1997</v>
      </c>
      <c r="P346" s="62" t="s">
        <v>69</v>
      </c>
      <c r="Q346" s="64" t="s">
        <v>133</v>
      </c>
      <c r="R346" s="7">
        <v>1</v>
      </c>
      <c r="S346" s="7" t="s">
        <v>77</v>
      </c>
      <c r="T346" s="7">
        <v>330</v>
      </c>
      <c r="U346" s="7" t="s">
        <v>58</v>
      </c>
      <c r="V346" s="7">
        <v>384</v>
      </c>
      <c r="W346" s="7" t="s">
        <v>110</v>
      </c>
      <c r="X346" s="7" t="s">
        <v>77</v>
      </c>
      <c r="Y346" s="59" t="s">
        <v>1514</v>
      </c>
    </row>
    <row r="347" spans="1:27" x14ac:dyDescent="0.55000000000000004">
      <c r="A347" t="s">
        <v>2019</v>
      </c>
      <c r="B347" s="57">
        <v>14</v>
      </c>
      <c r="C347" t="s">
        <v>53</v>
      </c>
      <c r="D347" s="19">
        <v>1</v>
      </c>
      <c r="E347" s="46">
        <v>30</v>
      </c>
      <c r="F347" s="32">
        <v>51.693333333333335</v>
      </c>
      <c r="G347" s="32">
        <v>-147.53716666666668</v>
      </c>
      <c r="H347" s="32">
        <v>51.750166666666665</v>
      </c>
      <c r="I347" s="32">
        <v>-147.62033333333332</v>
      </c>
      <c r="J347" s="60">
        <v>43522</v>
      </c>
      <c r="K347" s="49">
        <v>0.24652777777777779</v>
      </c>
      <c r="L347" s="46">
        <v>4200</v>
      </c>
      <c r="M347" s="19" t="s">
        <v>500</v>
      </c>
      <c r="N347" s="25">
        <v>84</v>
      </c>
      <c r="O347" s="64" t="s">
        <v>1997</v>
      </c>
      <c r="P347" s="62" t="s">
        <v>69</v>
      </c>
      <c r="Q347" s="64" t="s">
        <v>328</v>
      </c>
      <c r="R347" s="7">
        <v>1</v>
      </c>
      <c r="S347" s="7" t="s">
        <v>77</v>
      </c>
      <c r="T347" s="7">
        <v>457</v>
      </c>
      <c r="U347" s="7" t="s">
        <v>58</v>
      </c>
      <c r="V347" s="7">
        <v>812</v>
      </c>
      <c r="W347" s="7" t="s">
        <v>110</v>
      </c>
      <c r="X347" s="7" t="s">
        <v>77</v>
      </c>
      <c r="Y347" s="59" t="s">
        <v>1514</v>
      </c>
    </row>
    <row r="348" spans="1:27" x14ac:dyDescent="0.55000000000000004">
      <c r="A348" t="s">
        <v>2019</v>
      </c>
      <c r="B348" s="57">
        <v>14</v>
      </c>
      <c r="C348" t="s">
        <v>53</v>
      </c>
      <c r="D348" s="19">
        <v>1</v>
      </c>
      <c r="E348" s="46">
        <v>30</v>
      </c>
      <c r="F348" s="32">
        <v>51.693333333333335</v>
      </c>
      <c r="G348" s="32">
        <v>-147.53716666666668</v>
      </c>
      <c r="H348" s="32">
        <v>51.750166666666665</v>
      </c>
      <c r="I348" s="32">
        <v>-147.62033333333332</v>
      </c>
      <c r="J348" s="60">
        <v>43522</v>
      </c>
      <c r="K348" s="49">
        <v>0.24652777777777779</v>
      </c>
      <c r="L348" s="46">
        <v>4200</v>
      </c>
      <c r="M348" s="19" t="s">
        <v>503</v>
      </c>
      <c r="N348" s="25">
        <v>76</v>
      </c>
      <c r="O348" s="64" t="s">
        <v>1997</v>
      </c>
      <c r="P348" s="62" t="s">
        <v>69</v>
      </c>
      <c r="Q348" s="64" t="s">
        <v>328</v>
      </c>
      <c r="R348" s="7">
        <v>1</v>
      </c>
      <c r="S348" s="7" t="s">
        <v>77</v>
      </c>
      <c r="T348" s="7">
        <v>436</v>
      </c>
      <c r="U348" s="7" t="s">
        <v>58</v>
      </c>
      <c r="V348" s="7">
        <v>786</v>
      </c>
      <c r="W348" s="7" t="s">
        <v>110</v>
      </c>
      <c r="X348" s="7" t="s">
        <v>77</v>
      </c>
      <c r="Y348" s="59" t="s">
        <v>1514</v>
      </c>
    </row>
    <row r="349" spans="1:27" x14ac:dyDescent="0.55000000000000004">
      <c r="A349" t="s">
        <v>2019</v>
      </c>
      <c r="B349" s="57">
        <v>14</v>
      </c>
      <c r="C349" t="s">
        <v>53</v>
      </c>
      <c r="D349" s="19">
        <v>1</v>
      </c>
      <c r="E349" s="46">
        <v>30</v>
      </c>
      <c r="F349" s="32">
        <v>51.693333333333335</v>
      </c>
      <c r="G349" s="32">
        <v>-147.53716666666668</v>
      </c>
      <c r="H349" s="32">
        <v>51.750166666666665</v>
      </c>
      <c r="I349" s="32">
        <v>-147.62033333333332</v>
      </c>
      <c r="J349" s="60">
        <v>43522</v>
      </c>
      <c r="K349" s="49">
        <v>0.24652777777777779</v>
      </c>
      <c r="L349" s="46">
        <v>4200</v>
      </c>
      <c r="M349" s="19" t="s">
        <v>499</v>
      </c>
      <c r="N349" s="25">
        <v>75</v>
      </c>
      <c r="O349" s="64" t="s">
        <v>1997</v>
      </c>
      <c r="P349" s="62" t="s">
        <v>69</v>
      </c>
      <c r="Q349" s="64" t="s">
        <v>328</v>
      </c>
      <c r="R349" s="7">
        <v>1</v>
      </c>
      <c r="S349" s="7" t="s">
        <v>77</v>
      </c>
      <c r="T349" s="7">
        <v>376</v>
      </c>
      <c r="U349" s="7" t="s">
        <v>58</v>
      </c>
      <c r="V349" s="7">
        <v>460</v>
      </c>
      <c r="W349" s="7" t="s">
        <v>110</v>
      </c>
      <c r="X349" s="7" t="s">
        <v>77</v>
      </c>
      <c r="Y349" s="59" t="s">
        <v>1514</v>
      </c>
    </row>
    <row r="350" spans="1:27" x14ac:dyDescent="0.55000000000000004">
      <c r="A350" t="s">
        <v>2019</v>
      </c>
      <c r="B350" s="57">
        <v>14</v>
      </c>
      <c r="C350" t="s">
        <v>53</v>
      </c>
      <c r="D350" s="19">
        <v>1</v>
      </c>
      <c r="E350" s="46">
        <v>30</v>
      </c>
      <c r="F350" s="32">
        <v>51.693333333333335</v>
      </c>
      <c r="G350" s="32">
        <v>-147.53716666666668</v>
      </c>
      <c r="H350" s="32">
        <v>51.750166666666665</v>
      </c>
      <c r="I350" s="32">
        <v>-147.62033333333332</v>
      </c>
      <c r="J350" s="60">
        <v>43522</v>
      </c>
      <c r="K350" s="49">
        <v>0.24652777777777779</v>
      </c>
      <c r="L350" s="46">
        <v>4200</v>
      </c>
      <c r="M350" s="19" t="s">
        <v>496</v>
      </c>
      <c r="N350" s="25" t="s">
        <v>77</v>
      </c>
      <c r="O350" s="64" t="s">
        <v>1997</v>
      </c>
      <c r="P350" s="62" t="s">
        <v>68</v>
      </c>
      <c r="Q350" s="64" t="s">
        <v>498</v>
      </c>
      <c r="R350" s="7">
        <v>1</v>
      </c>
      <c r="S350" s="7" t="s">
        <v>77</v>
      </c>
      <c r="T350" s="7">
        <v>200</v>
      </c>
      <c r="U350" s="55" t="s">
        <v>57</v>
      </c>
      <c r="V350" s="7">
        <v>330</v>
      </c>
      <c r="W350" s="7" t="s">
        <v>29</v>
      </c>
      <c r="X350" s="7" t="s">
        <v>77</v>
      </c>
      <c r="Y350" s="59" t="s">
        <v>1514</v>
      </c>
    </row>
    <row r="351" spans="1:27" x14ac:dyDescent="0.55000000000000004">
      <c r="A351" t="s">
        <v>2019</v>
      </c>
      <c r="B351" s="57">
        <v>14</v>
      </c>
      <c r="C351" t="s">
        <v>53</v>
      </c>
      <c r="D351" s="19">
        <v>1</v>
      </c>
      <c r="E351" s="46">
        <v>30</v>
      </c>
      <c r="F351" s="32">
        <v>51.693333333333335</v>
      </c>
      <c r="G351" s="32">
        <v>-147.53716666666668</v>
      </c>
      <c r="H351" s="32">
        <v>51.750166666666665</v>
      </c>
      <c r="I351" s="32">
        <v>-147.62033333333332</v>
      </c>
      <c r="J351" s="60">
        <v>43522</v>
      </c>
      <c r="K351" s="49">
        <v>0.24652777777777779</v>
      </c>
      <c r="L351" s="46">
        <v>4200</v>
      </c>
      <c r="M351" s="19" t="s">
        <v>497</v>
      </c>
      <c r="N351" s="25" t="s">
        <v>77</v>
      </c>
      <c r="O351" s="64" t="s">
        <v>1997</v>
      </c>
      <c r="P351" s="62" t="s">
        <v>68</v>
      </c>
      <c r="Q351" s="64" t="s">
        <v>498</v>
      </c>
      <c r="R351" s="7">
        <v>1</v>
      </c>
      <c r="S351" s="7" t="s">
        <v>77</v>
      </c>
      <c r="T351" s="7">
        <v>200</v>
      </c>
      <c r="U351" s="55" t="s">
        <v>57</v>
      </c>
      <c r="V351" s="7">
        <v>300</v>
      </c>
      <c r="W351" s="7" t="s">
        <v>29</v>
      </c>
      <c r="X351" s="7" t="s">
        <v>77</v>
      </c>
      <c r="Y351" s="59" t="s">
        <v>1514</v>
      </c>
    </row>
    <row r="352" spans="1:27" x14ac:dyDescent="0.55000000000000004">
      <c r="A352" t="s">
        <v>2019</v>
      </c>
      <c r="B352" s="57">
        <v>14</v>
      </c>
      <c r="C352" t="s">
        <v>53</v>
      </c>
      <c r="D352" s="19">
        <v>1</v>
      </c>
      <c r="E352" s="46">
        <v>30</v>
      </c>
      <c r="F352" s="32">
        <v>51.693333333333335</v>
      </c>
      <c r="G352" s="32">
        <v>-147.53716666666668</v>
      </c>
      <c r="H352" s="32">
        <v>51.750166666666665</v>
      </c>
      <c r="I352" s="32">
        <v>-147.62033333333332</v>
      </c>
      <c r="J352" s="60">
        <v>43522</v>
      </c>
      <c r="K352" s="49">
        <v>0.24652777777777779</v>
      </c>
      <c r="L352" s="46">
        <v>4200</v>
      </c>
      <c r="M352" s="19" t="s">
        <v>495</v>
      </c>
      <c r="N352" s="25" t="s">
        <v>77</v>
      </c>
      <c r="O352" s="64" t="s">
        <v>1997</v>
      </c>
      <c r="P352" s="62" t="s">
        <v>68</v>
      </c>
      <c r="Q352" s="64" t="s">
        <v>498</v>
      </c>
      <c r="R352" s="7">
        <v>1</v>
      </c>
      <c r="S352" s="7" t="s">
        <v>77</v>
      </c>
      <c r="T352" s="7">
        <v>170</v>
      </c>
      <c r="U352" s="55" t="s">
        <v>57</v>
      </c>
      <c r="V352" s="7">
        <v>158</v>
      </c>
      <c r="W352" s="7" t="s">
        <v>29</v>
      </c>
      <c r="X352" s="7" t="s">
        <v>77</v>
      </c>
      <c r="Y352" s="59" t="s">
        <v>1514</v>
      </c>
    </row>
    <row r="353" spans="1:27" x14ac:dyDescent="0.55000000000000004">
      <c r="A353" t="s">
        <v>2019</v>
      </c>
      <c r="B353" s="57">
        <v>15</v>
      </c>
      <c r="C353" t="s">
        <v>74</v>
      </c>
      <c r="D353" s="19">
        <v>2</v>
      </c>
      <c r="E353" s="46">
        <v>250</v>
      </c>
      <c r="F353" s="32">
        <v>52.666666666666664</v>
      </c>
      <c r="G353" s="32">
        <v>-147.5</v>
      </c>
      <c r="H353" s="32" t="s">
        <v>77</v>
      </c>
      <c r="I353" s="32" t="s">
        <v>77</v>
      </c>
      <c r="J353" s="60">
        <v>43522</v>
      </c>
      <c r="K353" s="49">
        <v>0.63888888888888895</v>
      </c>
      <c r="L353" s="46">
        <v>4200</v>
      </c>
      <c r="M353" s="19" t="s">
        <v>518</v>
      </c>
      <c r="N353" s="25" t="s">
        <v>77</v>
      </c>
      <c r="O353" s="64" t="s">
        <v>27</v>
      </c>
      <c r="P353" s="62" t="s">
        <v>79</v>
      </c>
      <c r="Q353" s="64" t="s">
        <v>78</v>
      </c>
      <c r="R353" s="7">
        <v>1</v>
      </c>
      <c r="S353" s="7">
        <v>0.25</v>
      </c>
      <c r="T353" s="7">
        <v>0.25</v>
      </c>
      <c r="U353" s="55" t="s">
        <v>78</v>
      </c>
      <c r="V353" s="7" t="s">
        <v>107</v>
      </c>
      <c r="W353" s="7" t="s">
        <v>29</v>
      </c>
      <c r="X353" s="7" t="s">
        <v>77</v>
      </c>
      <c r="Y353" s="59" t="s">
        <v>1514</v>
      </c>
    </row>
    <row r="354" spans="1:27" x14ac:dyDescent="0.55000000000000004">
      <c r="A354" t="s">
        <v>2019</v>
      </c>
      <c r="B354" s="57">
        <v>15</v>
      </c>
      <c r="C354" t="s">
        <v>74</v>
      </c>
      <c r="D354" s="19">
        <v>2</v>
      </c>
      <c r="E354" s="46">
        <v>250</v>
      </c>
      <c r="F354" s="32">
        <v>52.666666666666664</v>
      </c>
      <c r="G354" s="32">
        <v>-147.5</v>
      </c>
      <c r="H354" s="32" t="s">
        <v>77</v>
      </c>
      <c r="I354" s="32" t="s">
        <v>77</v>
      </c>
      <c r="J354" s="60">
        <v>43522</v>
      </c>
      <c r="K354" s="49">
        <v>0.63888888888888895</v>
      </c>
      <c r="L354" s="46">
        <v>4200</v>
      </c>
      <c r="M354" s="19" t="s">
        <v>517</v>
      </c>
      <c r="N354" s="25" t="s">
        <v>77</v>
      </c>
      <c r="O354" s="64" t="s">
        <v>27</v>
      </c>
      <c r="P354" s="62" t="s">
        <v>79</v>
      </c>
      <c r="Q354" s="64" t="s">
        <v>78</v>
      </c>
      <c r="R354" s="7">
        <v>1</v>
      </c>
      <c r="S354" s="7">
        <v>0.5</v>
      </c>
      <c r="T354" s="7">
        <v>0.5</v>
      </c>
      <c r="U354" s="55" t="s">
        <v>78</v>
      </c>
      <c r="V354" s="7" t="s">
        <v>107</v>
      </c>
      <c r="W354" s="7" t="s">
        <v>29</v>
      </c>
      <c r="X354" s="7" t="s">
        <v>77</v>
      </c>
      <c r="Y354" s="59" t="s">
        <v>1514</v>
      </c>
    </row>
    <row r="355" spans="1:27" x14ac:dyDescent="0.55000000000000004">
      <c r="A355" t="s">
        <v>2019</v>
      </c>
      <c r="B355" s="57">
        <v>15</v>
      </c>
      <c r="C355" t="s">
        <v>74</v>
      </c>
      <c r="D355" s="19">
        <v>2</v>
      </c>
      <c r="E355" s="46">
        <v>250</v>
      </c>
      <c r="F355" s="32">
        <v>52.666666666666664</v>
      </c>
      <c r="G355" s="32">
        <v>-147.5</v>
      </c>
      <c r="H355" s="32" t="s">
        <v>77</v>
      </c>
      <c r="I355" s="32" t="s">
        <v>77</v>
      </c>
      <c r="J355" s="60">
        <v>43522</v>
      </c>
      <c r="K355" s="49">
        <v>0.63888888888888895</v>
      </c>
      <c r="L355" s="46">
        <v>4200</v>
      </c>
      <c r="M355" s="19" t="s">
        <v>516</v>
      </c>
      <c r="N355" s="25" t="s">
        <v>77</v>
      </c>
      <c r="O355" s="64" t="s">
        <v>27</v>
      </c>
      <c r="P355" s="62" t="s">
        <v>79</v>
      </c>
      <c r="Q355" s="64" t="s">
        <v>78</v>
      </c>
      <c r="R355" s="7">
        <v>1</v>
      </c>
      <c r="S355" s="7">
        <v>1</v>
      </c>
      <c r="T355" s="7">
        <v>1</v>
      </c>
      <c r="U355" s="55" t="s">
        <v>78</v>
      </c>
      <c r="V355" s="7" t="s">
        <v>107</v>
      </c>
      <c r="W355" s="7" t="s">
        <v>29</v>
      </c>
      <c r="X355" s="7" t="s">
        <v>77</v>
      </c>
      <c r="Y355" s="59" t="s">
        <v>1514</v>
      </c>
    </row>
    <row r="356" spans="1:27" x14ac:dyDescent="0.55000000000000004">
      <c r="A356" t="s">
        <v>2019</v>
      </c>
      <c r="B356" s="57">
        <v>15</v>
      </c>
      <c r="C356" t="s">
        <v>74</v>
      </c>
      <c r="D356" s="19">
        <v>2</v>
      </c>
      <c r="E356" s="46">
        <v>250</v>
      </c>
      <c r="F356" s="32">
        <v>52.666666666666664</v>
      </c>
      <c r="G356" s="32">
        <v>-147.5</v>
      </c>
      <c r="H356" s="32" t="s">
        <v>77</v>
      </c>
      <c r="I356" s="32" t="s">
        <v>77</v>
      </c>
      <c r="J356" s="60">
        <v>43522</v>
      </c>
      <c r="K356" s="49">
        <v>0.63888888888888895</v>
      </c>
      <c r="L356" s="46">
        <v>4200</v>
      </c>
      <c r="M356" s="19" t="s">
        <v>515</v>
      </c>
      <c r="N356" s="25" t="s">
        <v>77</v>
      </c>
      <c r="O356" s="64" t="s">
        <v>27</v>
      </c>
      <c r="P356" s="62" t="s">
        <v>79</v>
      </c>
      <c r="Q356" s="64" t="s">
        <v>78</v>
      </c>
      <c r="R356" s="7">
        <v>1</v>
      </c>
      <c r="S356" s="7">
        <v>2</v>
      </c>
      <c r="T356" s="7">
        <v>2</v>
      </c>
      <c r="U356" s="55" t="s">
        <v>78</v>
      </c>
      <c r="V356" s="7" t="s">
        <v>107</v>
      </c>
      <c r="W356" s="7" t="s">
        <v>29</v>
      </c>
      <c r="X356" s="7" t="s">
        <v>77</v>
      </c>
      <c r="Y356" s="59" t="s">
        <v>1514</v>
      </c>
    </row>
    <row r="357" spans="1:27" x14ac:dyDescent="0.55000000000000004">
      <c r="A357" t="s">
        <v>2019</v>
      </c>
      <c r="B357" s="57">
        <v>15</v>
      </c>
      <c r="C357" t="s">
        <v>53</v>
      </c>
      <c r="D357" s="19">
        <v>1</v>
      </c>
      <c r="E357" s="46">
        <v>30</v>
      </c>
      <c r="F357" s="32">
        <v>52.696666666666665</v>
      </c>
      <c r="G357" s="32">
        <v>-147.51166666666666</v>
      </c>
      <c r="H357" s="32">
        <v>52.773333333333333</v>
      </c>
      <c r="I357" s="32">
        <v>-147.52500000000001</v>
      </c>
      <c r="J357" s="60">
        <v>43522</v>
      </c>
      <c r="K357" s="49">
        <v>0.58819444444444446</v>
      </c>
      <c r="L357" s="46">
        <v>4200</v>
      </c>
      <c r="M357" s="19" t="s">
        <v>549</v>
      </c>
      <c r="N357" s="25">
        <v>96</v>
      </c>
      <c r="O357" s="64" t="s">
        <v>27</v>
      </c>
      <c r="P357" s="62" t="s">
        <v>69</v>
      </c>
      <c r="Q357" s="64" t="s">
        <v>328</v>
      </c>
      <c r="R357" s="7">
        <v>1</v>
      </c>
      <c r="S357" s="7" t="s">
        <v>77</v>
      </c>
      <c r="T357" s="7">
        <v>365</v>
      </c>
      <c r="U357" s="55" t="s">
        <v>58</v>
      </c>
      <c r="V357" s="7">
        <v>519</v>
      </c>
      <c r="W357" s="7" t="s">
        <v>110</v>
      </c>
      <c r="X357" s="7" t="s">
        <v>77</v>
      </c>
      <c r="Y357" s="59" t="s">
        <v>1514</v>
      </c>
    </row>
    <row r="358" spans="1:27" x14ac:dyDescent="0.55000000000000004">
      <c r="A358" t="s">
        <v>2019</v>
      </c>
      <c r="B358" s="57">
        <v>15</v>
      </c>
      <c r="C358" t="s">
        <v>53</v>
      </c>
      <c r="D358" s="19">
        <v>1</v>
      </c>
      <c r="E358" s="46">
        <v>30</v>
      </c>
      <c r="F358" s="32">
        <v>52.696666666666665</v>
      </c>
      <c r="G358" s="32">
        <v>-147.51166666666666</v>
      </c>
      <c r="H358" s="32">
        <v>52.773333333333333</v>
      </c>
      <c r="I358" s="32">
        <v>-147.52500000000001</v>
      </c>
      <c r="J358" s="60">
        <v>43522</v>
      </c>
      <c r="K358" s="49">
        <v>0.58819444444444446</v>
      </c>
      <c r="L358" s="46">
        <v>4200</v>
      </c>
      <c r="M358" s="19" t="s">
        <v>546</v>
      </c>
      <c r="N358" s="25" t="s">
        <v>77</v>
      </c>
      <c r="O358" s="64" t="s">
        <v>27</v>
      </c>
      <c r="P358" s="62" t="s">
        <v>68</v>
      </c>
      <c r="Q358" s="64" t="s">
        <v>498</v>
      </c>
      <c r="R358" s="7">
        <v>2</v>
      </c>
      <c r="S358" s="7" t="s">
        <v>77</v>
      </c>
      <c r="T358" s="7" t="s">
        <v>550</v>
      </c>
      <c r="U358" s="55" t="s">
        <v>57</v>
      </c>
      <c r="V358" s="7">
        <v>138</v>
      </c>
      <c r="W358" s="7" t="s">
        <v>29</v>
      </c>
      <c r="X358" s="7" t="s">
        <v>77</v>
      </c>
      <c r="Y358" s="59" t="s">
        <v>1514</v>
      </c>
    </row>
    <row r="359" spans="1:27" x14ac:dyDescent="0.55000000000000004">
      <c r="A359" t="s">
        <v>2019</v>
      </c>
      <c r="B359" s="57">
        <v>15</v>
      </c>
      <c r="C359" t="s">
        <v>53</v>
      </c>
      <c r="D359" s="19">
        <v>1</v>
      </c>
      <c r="E359" s="46">
        <v>30</v>
      </c>
      <c r="F359" s="32">
        <v>52.696666666666665</v>
      </c>
      <c r="G359" s="32">
        <v>-147.51166666666666</v>
      </c>
      <c r="H359" s="32">
        <v>52.773333333333333</v>
      </c>
      <c r="I359" s="32">
        <v>-147.52500000000001</v>
      </c>
      <c r="J359" s="60">
        <v>43522</v>
      </c>
      <c r="K359" s="49">
        <v>0.58819444444444446</v>
      </c>
      <c r="L359" s="46">
        <v>4200</v>
      </c>
      <c r="M359" s="19" t="s">
        <v>547</v>
      </c>
      <c r="N359" s="25" t="s">
        <v>77</v>
      </c>
      <c r="O359" s="64" t="s">
        <v>27</v>
      </c>
      <c r="P359" s="62" t="s">
        <v>68</v>
      </c>
      <c r="Q359" s="64" t="s">
        <v>388</v>
      </c>
      <c r="R359" s="7">
        <v>1</v>
      </c>
      <c r="S359" s="7" t="s">
        <v>77</v>
      </c>
      <c r="T359" s="7">
        <v>150</v>
      </c>
      <c r="U359" s="7" t="s">
        <v>57</v>
      </c>
      <c r="V359" s="7">
        <v>228</v>
      </c>
      <c r="W359" s="7" t="s">
        <v>29</v>
      </c>
      <c r="X359" s="7" t="s">
        <v>77</v>
      </c>
      <c r="Y359" s="59" t="s">
        <v>1514</v>
      </c>
    </row>
    <row r="360" spans="1:27" x14ac:dyDescent="0.55000000000000004">
      <c r="A360" t="s">
        <v>2019</v>
      </c>
      <c r="B360" s="57">
        <v>15</v>
      </c>
      <c r="C360" t="s">
        <v>53</v>
      </c>
      <c r="D360" s="19">
        <v>1</v>
      </c>
      <c r="E360" s="46">
        <v>30</v>
      </c>
      <c r="F360" s="32">
        <v>52.696666666666665</v>
      </c>
      <c r="G360" s="32">
        <v>-147.51166666666666</v>
      </c>
      <c r="H360" s="32">
        <v>52.773333333333333</v>
      </c>
      <c r="I360" s="32">
        <v>-147.52500000000001</v>
      </c>
      <c r="J360" s="60">
        <v>43522</v>
      </c>
      <c r="K360" s="49">
        <v>0.58819444444444446</v>
      </c>
      <c r="L360" s="46">
        <v>4200</v>
      </c>
      <c r="M360" s="19" t="s">
        <v>548</v>
      </c>
      <c r="N360" s="25" t="s">
        <v>77</v>
      </c>
      <c r="O360" s="64" t="s">
        <v>27</v>
      </c>
      <c r="P360" s="62" t="s">
        <v>386</v>
      </c>
      <c r="Q360" s="64" t="s">
        <v>387</v>
      </c>
      <c r="R360" s="7" t="s">
        <v>551</v>
      </c>
      <c r="S360" s="7" t="s">
        <v>77</v>
      </c>
      <c r="T360" s="7" t="s">
        <v>130</v>
      </c>
      <c r="U360" s="55" t="s">
        <v>57</v>
      </c>
      <c r="V360" s="7">
        <v>400</v>
      </c>
      <c r="W360" s="7" t="s">
        <v>29</v>
      </c>
      <c r="X360" s="7" t="s">
        <v>77</v>
      </c>
      <c r="Y360" s="59" t="s">
        <v>1514</v>
      </c>
    </row>
    <row r="361" spans="1:27" x14ac:dyDescent="0.55000000000000004">
      <c r="A361" t="s">
        <v>2019</v>
      </c>
      <c r="B361" s="57">
        <v>16</v>
      </c>
      <c r="C361" t="s">
        <v>74</v>
      </c>
      <c r="D361" s="19">
        <v>2</v>
      </c>
      <c r="E361" s="46">
        <v>250</v>
      </c>
      <c r="F361" s="32">
        <v>53.666666666666664</v>
      </c>
      <c r="G361" s="32">
        <v>-147.5</v>
      </c>
      <c r="H361" s="32" t="s">
        <v>77</v>
      </c>
      <c r="I361" s="32" t="s">
        <v>77</v>
      </c>
      <c r="J361" s="60">
        <v>43522</v>
      </c>
      <c r="K361" s="49">
        <v>0.89236111111111116</v>
      </c>
      <c r="L361" s="46">
        <v>4200</v>
      </c>
      <c r="M361" s="19" t="s">
        <v>526</v>
      </c>
      <c r="N361" s="25" t="s">
        <v>77</v>
      </c>
      <c r="O361" s="64" t="s">
        <v>27</v>
      </c>
      <c r="P361" s="62" t="s">
        <v>79</v>
      </c>
      <c r="Q361" s="64" t="s">
        <v>78</v>
      </c>
      <c r="R361" s="7">
        <v>1</v>
      </c>
      <c r="S361" s="7">
        <v>0.25</v>
      </c>
      <c r="T361" s="7">
        <v>0.25</v>
      </c>
      <c r="U361" s="55" t="s">
        <v>78</v>
      </c>
      <c r="V361" s="7" t="s">
        <v>107</v>
      </c>
      <c r="W361" s="7" t="s">
        <v>29</v>
      </c>
      <c r="X361" s="7" t="s">
        <v>77</v>
      </c>
      <c r="Y361" s="59" t="s">
        <v>1514</v>
      </c>
    </row>
    <row r="362" spans="1:27" x14ac:dyDescent="0.55000000000000004">
      <c r="A362" t="s">
        <v>2019</v>
      </c>
      <c r="B362" s="57">
        <v>16</v>
      </c>
      <c r="C362" t="s">
        <v>74</v>
      </c>
      <c r="D362" s="19">
        <v>2</v>
      </c>
      <c r="E362" s="46">
        <v>250</v>
      </c>
      <c r="F362" s="32">
        <v>53.666666666666664</v>
      </c>
      <c r="G362" s="32">
        <v>-147.5</v>
      </c>
      <c r="H362" s="32" t="s">
        <v>77</v>
      </c>
      <c r="I362" s="32" t="s">
        <v>77</v>
      </c>
      <c r="J362" s="60">
        <v>43522</v>
      </c>
      <c r="K362" s="49">
        <v>0.89236111111111116</v>
      </c>
      <c r="L362" s="46">
        <v>4200</v>
      </c>
      <c r="M362" s="19" t="s">
        <v>525</v>
      </c>
      <c r="N362" s="25" t="s">
        <v>77</v>
      </c>
      <c r="O362" s="64" t="s">
        <v>27</v>
      </c>
      <c r="P362" s="62" t="s">
        <v>79</v>
      </c>
      <c r="Q362" s="64" t="s">
        <v>78</v>
      </c>
      <c r="R362" s="7">
        <v>1</v>
      </c>
      <c r="S362" s="7">
        <v>0.5</v>
      </c>
      <c r="T362" s="7">
        <v>0.5</v>
      </c>
      <c r="U362" s="55" t="s">
        <v>78</v>
      </c>
      <c r="V362" s="7" t="s">
        <v>107</v>
      </c>
      <c r="W362" s="55" t="s">
        <v>29</v>
      </c>
      <c r="X362" s="7" t="s">
        <v>77</v>
      </c>
      <c r="Y362" s="59" t="s">
        <v>1514</v>
      </c>
    </row>
    <row r="363" spans="1:27" x14ac:dyDescent="0.55000000000000004">
      <c r="A363" t="s">
        <v>2019</v>
      </c>
      <c r="B363" s="57">
        <v>16</v>
      </c>
      <c r="C363" t="s">
        <v>74</v>
      </c>
      <c r="D363" s="19">
        <v>2</v>
      </c>
      <c r="E363" s="46">
        <v>250</v>
      </c>
      <c r="F363" s="32">
        <v>53.666666666666664</v>
      </c>
      <c r="G363" s="32">
        <v>-147.5</v>
      </c>
      <c r="H363" s="32" t="s">
        <v>77</v>
      </c>
      <c r="I363" s="32" t="s">
        <v>77</v>
      </c>
      <c r="J363" s="60">
        <v>43522</v>
      </c>
      <c r="K363" s="49">
        <v>0.89236111111111116</v>
      </c>
      <c r="L363" s="46">
        <v>4200</v>
      </c>
      <c r="M363" s="19" t="s">
        <v>524</v>
      </c>
      <c r="N363" s="25" t="s">
        <v>77</v>
      </c>
      <c r="O363" s="64" t="s">
        <v>27</v>
      </c>
      <c r="P363" s="62" t="s">
        <v>79</v>
      </c>
      <c r="Q363" s="64" t="s">
        <v>78</v>
      </c>
      <c r="R363" s="7">
        <v>1</v>
      </c>
      <c r="S363" s="7">
        <v>1</v>
      </c>
      <c r="T363" s="7">
        <v>1</v>
      </c>
      <c r="U363" s="55" t="s">
        <v>78</v>
      </c>
      <c r="V363" s="7" t="s">
        <v>107</v>
      </c>
      <c r="W363" s="55" t="s">
        <v>29</v>
      </c>
      <c r="X363" s="7" t="s">
        <v>77</v>
      </c>
      <c r="Y363" s="59" t="s">
        <v>1514</v>
      </c>
    </row>
    <row r="364" spans="1:27" x14ac:dyDescent="0.55000000000000004">
      <c r="A364" t="s">
        <v>2019</v>
      </c>
      <c r="B364" s="57">
        <v>16</v>
      </c>
      <c r="C364" t="s">
        <v>74</v>
      </c>
      <c r="D364" s="19">
        <v>2</v>
      </c>
      <c r="E364" s="46">
        <v>250</v>
      </c>
      <c r="F364" s="32">
        <v>53.666666666666664</v>
      </c>
      <c r="G364" s="32">
        <v>-147.5</v>
      </c>
      <c r="H364" s="32" t="s">
        <v>77</v>
      </c>
      <c r="I364" s="32" t="s">
        <v>77</v>
      </c>
      <c r="J364" s="60">
        <v>43522</v>
      </c>
      <c r="K364" s="49">
        <v>0.89236111111111116</v>
      </c>
      <c r="L364" s="46">
        <v>4200</v>
      </c>
      <c r="M364" s="19" t="s">
        <v>523</v>
      </c>
      <c r="N364" s="25" t="s">
        <v>77</v>
      </c>
      <c r="O364" s="64" t="s">
        <v>27</v>
      </c>
      <c r="P364" s="62" t="s">
        <v>79</v>
      </c>
      <c r="Q364" s="64" t="s">
        <v>78</v>
      </c>
      <c r="R364" s="7">
        <v>1</v>
      </c>
      <c r="S364" s="7">
        <v>2</v>
      </c>
      <c r="T364" s="7">
        <v>2</v>
      </c>
      <c r="U364" s="55" t="s">
        <v>78</v>
      </c>
      <c r="V364" s="7" t="s">
        <v>107</v>
      </c>
      <c r="W364" s="55" t="s">
        <v>29</v>
      </c>
      <c r="X364" s="7" t="s">
        <v>77</v>
      </c>
      <c r="Y364" s="59" t="s">
        <v>1514</v>
      </c>
    </row>
    <row r="365" spans="1:27" x14ac:dyDescent="0.55000000000000004">
      <c r="A365" t="s">
        <v>2019</v>
      </c>
      <c r="B365" s="57">
        <v>16</v>
      </c>
      <c r="C365" t="s">
        <v>74</v>
      </c>
      <c r="D365" s="19">
        <v>2</v>
      </c>
      <c r="E365" s="46">
        <v>250</v>
      </c>
      <c r="F365" s="32">
        <v>53.666666666666664</v>
      </c>
      <c r="G365" s="32">
        <v>-147.5</v>
      </c>
      <c r="H365" s="32" t="s">
        <v>77</v>
      </c>
      <c r="I365" s="32" t="s">
        <v>77</v>
      </c>
      <c r="J365" s="60">
        <v>43522</v>
      </c>
      <c r="K365" s="49">
        <v>0.89236111111111116</v>
      </c>
      <c r="L365" s="46">
        <v>4200</v>
      </c>
      <c r="M365" s="19" t="s">
        <v>522</v>
      </c>
      <c r="N365" s="25" t="s">
        <v>77</v>
      </c>
      <c r="O365" s="64" t="s">
        <v>27</v>
      </c>
      <c r="P365" s="62" t="s">
        <v>79</v>
      </c>
      <c r="Q365" s="64" t="s">
        <v>78</v>
      </c>
      <c r="R365" s="7">
        <v>1</v>
      </c>
      <c r="S365" s="7">
        <v>4</v>
      </c>
      <c r="T365" s="7">
        <v>4</v>
      </c>
      <c r="U365" s="55" t="s">
        <v>78</v>
      </c>
      <c r="V365" s="7" t="s">
        <v>107</v>
      </c>
      <c r="W365" s="55" t="s">
        <v>29</v>
      </c>
      <c r="X365" s="7" t="s">
        <v>77</v>
      </c>
      <c r="Y365" s="59" t="s">
        <v>1514</v>
      </c>
    </row>
    <row r="366" spans="1:27" x14ac:dyDescent="0.55000000000000004">
      <c r="A366" t="s">
        <v>2019</v>
      </c>
      <c r="B366" s="57">
        <v>16</v>
      </c>
      <c r="C366" t="s">
        <v>53</v>
      </c>
      <c r="D366" s="19">
        <v>1</v>
      </c>
      <c r="E366" s="46">
        <v>30</v>
      </c>
      <c r="F366" s="32">
        <v>53.698333333333331</v>
      </c>
      <c r="G366" s="32">
        <v>-147.49666666666667</v>
      </c>
      <c r="H366" s="32">
        <v>53.77</v>
      </c>
      <c r="I366" s="32">
        <v>-147.51166666666666</v>
      </c>
      <c r="J366" s="60">
        <v>43522</v>
      </c>
      <c r="K366" s="49">
        <v>0.92708333333333337</v>
      </c>
      <c r="L366" s="46">
        <v>4200</v>
      </c>
      <c r="M366" s="19" t="s">
        <v>552</v>
      </c>
      <c r="N366" s="25" t="s">
        <v>77</v>
      </c>
      <c r="O366" s="64" t="s">
        <v>27</v>
      </c>
      <c r="P366" s="62" t="s">
        <v>69</v>
      </c>
      <c r="Q366" s="62" t="s">
        <v>1714</v>
      </c>
      <c r="R366" s="7">
        <v>6</v>
      </c>
      <c r="S366" s="7" t="s">
        <v>77</v>
      </c>
      <c r="T366" s="7" t="s">
        <v>560</v>
      </c>
      <c r="U366" s="55" t="s">
        <v>58</v>
      </c>
      <c r="V366" s="7" t="s">
        <v>107</v>
      </c>
      <c r="W366" s="7" t="s">
        <v>29</v>
      </c>
      <c r="X366" s="7" t="s">
        <v>77</v>
      </c>
      <c r="Y366" s="59" t="s">
        <v>1514</v>
      </c>
      <c r="AA366" s="62" t="s">
        <v>602</v>
      </c>
    </row>
    <row r="367" spans="1:27" x14ac:dyDescent="0.55000000000000004">
      <c r="A367" t="s">
        <v>2019</v>
      </c>
      <c r="B367" s="57">
        <v>16</v>
      </c>
      <c r="C367" t="s">
        <v>53</v>
      </c>
      <c r="D367" s="19">
        <v>1</v>
      </c>
      <c r="E367" s="46">
        <v>30</v>
      </c>
      <c r="F367" s="32">
        <v>53.698333333333331</v>
      </c>
      <c r="G367" s="32">
        <v>-147.49666666666667</v>
      </c>
      <c r="H367" s="32">
        <v>53.77</v>
      </c>
      <c r="I367" s="32">
        <v>-147.51166666666666</v>
      </c>
      <c r="J367" s="60">
        <v>43522</v>
      </c>
      <c r="K367" s="49">
        <v>0.92708333333333337</v>
      </c>
      <c r="L367" s="46">
        <v>4200</v>
      </c>
      <c r="M367" s="19" t="s">
        <v>561</v>
      </c>
      <c r="N367" s="25" t="s">
        <v>77</v>
      </c>
      <c r="O367" s="64" t="s">
        <v>27</v>
      </c>
      <c r="P367" s="62" t="s">
        <v>68</v>
      </c>
      <c r="Q367" s="64" t="s">
        <v>101</v>
      </c>
      <c r="R367" s="7">
        <v>1</v>
      </c>
      <c r="S367" s="7" t="s">
        <v>77</v>
      </c>
      <c r="T367" s="7">
        <v>220</v>
      </c>
      <c r="U367" s="55" t="s">
        <v>57</v>
      </c>
      <c r="V367" s="7">
        <v>632</v>
      </c>
      <c r="W367" s="7" t="s">
        <v>29</v>
      </c>
      <c r="X367" s="7" t="s">
        <v>77</v>
      </c>
      <c r="Y367" s="59" t="s">
        <v>1514</v>
      </c>
      <c r="AA367" s="62" t="s">
        <v>602</v>
      </c>
    </row>
    <row r="368" spans="1:27" x14ac:dyDescent="0.55000000000000004">
      <c r="A368" t="s">
        <v>2019</v>
      </c>
      <c r="B368" s="57">
        <v>16</v>
      </c>
      <c r="C368" t="s">
        <v>53</v>
      </c>
      <c r="D368" s="19">
        <v>1</v>
      </c>
      <c r="E368" s="46">
        <v>30</v>
      </c>
      <c r="F368" s="32">
        <v>53.698333333333331</v>
      </c>
      <c r="G368" s="32">
        <v>-147.49666666666667</v>
      </c>
      <c r="H368" s="32">
        <v>53.77</v>
      </c>
      <c r="I368" s="32">
        <v>-147.51166666666666</v>
      </c>
      <c r="J368" s="60">
        <v>43522</v>
      </c>
      <c r="K368" s="49">
        <v>0.92708333333333337</v>
      </c>
      <c r="L368" s="46">
        <v>4200</v>
      </c>
      <c r="M368" s="19" t="s">
        <v>586</v>
      </c>
      <c r="N368" s="25">
        <v>91</v>
      </c>
      <c r="O368" s="64" t="s">
        <v>27</v>
      </c>
      <c r="P368" s="62" t="s">
        <v>69</v>
      </c>
      <c r="Q368" s="64" t="s">
        <v>584</v>
      </c>
      <c r="R368" s="7">
        <v>1</v>
      </c>
      <c r="S368" s="7" t="s">
        <v>77</v>
      </c>
      <c r="T368" s="7">
        <v>545</v>
      </c>
      <c r="U368" s="55" t="s">
        <v>58</v>
      </c>
      <c r="V368" s="7">
        <v>1673</v>
      </c>
      <c r="W368" s="7" t="s">
        <v>110</v>
      </c>
      <c r="X368" s="7" t="s">
        <v>77</v>
      </c>
      <c r="Y368" s="59" t="s">
        <v>1514</v>
      </c>
      <c r="AA368" s="62" t="s">
        <v>601</v>
      </c>
    </row>
    <row r="369" spans="1:27" x14ac:dyDescent="0.55000000000000004">
      <c r="A369" t="s">
        <v>2019</v>
      </c>
      <c r="B369" s="57">
        <v>16</v>
      </c>
      <c r="C369" t="s">
        <v>53</v>
      </c>
      <c r="D369" s="19">
        <v>1</v>
      </c>
      <c r="E369" s="46">
        <v>30</v>
      </c>
      <c r="F369" s="32">
        <v>53.698333333333331</v>
      </c>
      <c r="G369" s="32">
        <v>-147.49666666666667</v>
      </c>
      <c r="H369" s="32">
        <v>53.77</v>
      </c>
      <c r="I369" s="32">
        <v>-147.51166666666666</v>
      </c>
      <c r="J369" s="60">
        <v>43522</v>
      </c>
      <c r="K369" s="49">
        <v>0.92708333333333337</v>
      </c>
      <c r="L369" s="46">
        <v>4200</v>
      </c>
      <c r="M369" s="19" t="s">
        <v>577</v>
      </c>
      <c r="N369" s="25">
        <v>153</v>
      </c>
      <c r="O369" s="64" t="s">
        <v>27</v>
      </c>
      <c r="P369" s="62" t="s">
        <v>69</v>
      </c>
      <c r="Q369" s="64" t="s">
        <v>584</v>
      </c>
      <c r="R369" s="7">
        <v>1</v>
      </c>
      <c r="S369" s="7" t="s">
        <v>77</v>
      </c>
      <c r="T369" s="7">
        <v>508</v>
      </c>
      <c r="U369" s="55" t="s">
        <v>58</v>
      </c>
      <c r="V369" s="7">
        <v>1546</v>
      </c>
      <c r="W369" s="7" t="s">
        <v>110</v>
      </c>
      <c r="X369" s="7" t="s">
        <v>77</v>
      </c>
      <c r="Y369" s="59" t="s">
        <v>1514</v>
      </c>
      <c r="AA369" s="62" t="s">
        <v>601</v>
      </c>
    </row>
    <row r="370" spans="1:27" x14ac:dyDescent="0.55000000000000004">
      <c r="A370" t="s">
        <v>2019</v>
      </c>
      <c r="B370" s="57">
        <v>16</v>
      </c>
      <c r="C370" t="s">
        <v>53</v>
      </c>
      <c r="D370" s="19">
        <v>1</v>
      </c>
      <c r="E370" s="46">
        <v>30</v>
      </c>
      <c r="F370" s="32">
        <v>53.698333333333331</v>
      </c>
      <c r="G370" s="32">
        <v>-147.49666666666667</v>
      </c>
      <c r="H370" s="32">
        <v>53.77</v>
      </c>
      <c r="I370" s="32">
        <v>-147.51166666666666</v>
      </c>
      <c r="J370" s="60">
        <v>43522</v>
      </c>
      <c r="K370" s="49">
        <v>0.92708333333333337</v>
      </c>
      <c r="L370" s="46">
        <v>4200</v>
      </c>
      <c r="M370" s="19" t="s">
        <v>587</v>
      </c>
      <c r="N370" s="25">
        <v>89</v>
      </c>
      <c r="O370" s="64" t="s">
        <v>27</v>
      </c>
      <c r="P370" s="62" t="s">
        <v>69</v>
      </c>
      <c r="Q370" s="64" t="s">
        <v>584</v>
      </c>
      <c r="R370" s="7">
        <v>1</v>
      </c>
      <c r="S370" s="7" t="s">
        <v>77</v>
      </c>
      <c r="T370" s="7">
        <v>505</v>
      </c>
      <c r="U370" s="55" t="s">
        <v>58</v>
      </c>
      <c r="V370" s="7">
        <v>1397</v>
      </c>
      <c r="W370" s="7" t="s">
        <v>110</v>
      </c>
      <c r="X370" s="7" t="s">
        <v>77</v>
      </c>
      <c r="Y370" s="59" t="s">
        <v>1514</v>
      </c>
      <c r="AA370" s="62" t="s">
        <v>601</v>
      </c>
    </row>
    <row r="371" spans="1:27" x14ac:dyDescent="0.55000000000000004">
      <c r="A371" t="s">
        <v>2019</v>
      </c>
      <c r="B371" s="57">
        <v>16</v>
      </c>
      <c r="C371" t="s">
        <v>53</v>
      </c>
      <c r="D371" s="19">
        <v>1</v>
      </c>
      <c r="E371" s="46">
        <v>30</v>
      </c>
      <c r="F371" s="32">
        <v>53.698333333333331</v>
      </c>
      <c r="G371" s="32">
        <v>-147.49666666666667</v>
      </c>
      <c r="H371" s="32">
        <v>53.77</v>
      </c>
      <c r="I371" s="32">
        <v>-147.51166666666666</v>
      </c>
      <c r="J371" s="60">
        <v>43522</v>
      </c>
      <c r="K371" s="49">
        <v>0.92708333333333337</v>
      </c>
      <c r="L371" s="46">
        <v>4200</v>
      </c>
      <c r="M371" s="19" t="s">
        <v>582</v>
      </c>
      <c r="N371" s="25">
        <v>120</v>
      </c>
      <c r="O371" s="64" t="s">
        <v>27</v>
      </c>
      <c r="P371" s="62" t="s">
        <v>69</v>
      </c>
      <c r="Q371" s="64" t="s">
        <v>584</v>
      </c>
      <c r="R371" s="7">
        <v>1</v>
      </c>
      <c r="S371" s="7" t="s">
        <v>77</v>
      </c>
      <c r="T371" s="7">
        <v>496</v>
      </c>
      <c r="U371" s="55" t="s">
        <v>58</v>
      </c>
      <c r="V371" s="7">
        <v>1235</v>
      </c>
      <c r="W371" s="7" t="s">
        <v>110</v>
      </c>
      <c r="X371" s="7" t="s">
        <v>77</v>
      </c>
      <c r="Y371" s="59" t="s">
        <v>1514</v>
      </c>
      <c r="AA371" s="62" t="s">
        <v>601</v>
      </c>
    </row>
    <row r="372" spans="1:27" x14ac:dyDescent="0.55000000000000004">
      <c r="A372" t="s">
        <v>2019</v>
      </c>
      <c r="B372" s="57">
        <v>16</v>
      </c>
      <c r="C372" t="s">
        <v>53</v>
      </c>
      <c r="D372" s="19">
        <v>1</v>
      </c>
      <c r="E372" s="46">
        <v>30</v>
      </c>
      <c r="F372" s="32">
        <v>53.698333333333331</v>
      </c>
      <c r="G372" s="32">
        <v>-147.49666666666667</v>
      </c>
      <c r="H372" s="32">
        <v>53.77</v>
      </c>
      <c r="I372" s="32">
        <v>-147.51166666666666</v>
      </c>
      <c r="J372" s="60">
        <v>43522</v>
      </c>
      <c r="K372" s="49">
        <v>0.92708333333333337</v>
      </c>
      <c r="L372" s="46">
        <v>4200</v>
      </c>
      <c r="M372" s="19" t="s">
        <v>576</v>
      </c>
      <c r="N372" s="25">
        <v>155</v>
      </c>
      <c r="O372" s="64" t="s">
        <v>27</v>
      </c>
      <c r="P372" s="62" t="s">
        <v>69</v>
      </c>
      <c r="Q372" s="64" t="s">
        <v>584</v>
      </c>
      <c r="R372" s="7">
        <v>1</v>
      </c>
      <c r="S372" s="7" t="s">
        <v>77</v>
      </c>
      <c r="T372" s="7">
        <v>483</v>
      </c>
      <c r="U372" s="55" t="s">
        <v>58</v>
      </c>
      <c r="V372" s="7">
        <v>1301</v>
      </c>
      <c r="W372" s="7" t="s">
        <v>110</v>
      </c>
      <c r="X372" s="7" t="s">
        <v>77</v>
      </c>
      <c r="Y372" s="59" t="s">
        <v>1514</v>
      </c>
      <c r="AA372" s="62" t="s">
        <v>601</v>
      </c>
    </row>
    <row r="373" spans="1:27" x14ac:dyDescent="0.55000000000000004">
      <c r="A373" t="s">
        <v>2019</v>
      </c>
      <c r="B373" s="57">
        <v>16</v>
      </c>
      <c r="C373" t="s">
        <v>53</v>
      </c>
      <c r="D373" s="19">
        <v>1</v>
      </c>
      <c r="E373" s="46">
        <v>30</v>
      </c>
      <c r="F373" s="32">
        <v>53.698333333333331</v>
      </c>
      <c r="G373" s="32">
        <v>-147.49666666666667</v>
      </c>
      <c r="H373" s="32">
        <v>53.77</v>
      </c>
      <c r="I373" s="32">
        <v>-147.51166666666666</v>
      </c>
      <c r="J373" s="60">
        <v>43522</v>
      </c>
      <c r="K373" s="49">
        <v>0.92708333333333337</v>
      </c>
      <c r="L373" s="46">
        <v>4200</v>
      </c>
      <c r="M373" s="19" t="s">
        <v>578</v>
      </c>
      <c r="N373" s="25">
        <v>172</v>
      </c>
      <c r="O373" s="64" t="s">
        <v>27</v>
      </c>
      <c r="P373" s="62" t="s">
        <v>69</v>
      </c>
      <c r="Q373" s="64" t="s">
        <v>584</v>
      </c>
      <c r="R373" s="7">
        <v>1</v>
      </c>
      <c r="S373" s="7" t="s">
        <v>77</v>
      </c>
      <c r="T373" s="7">
        <v>482</v>
      </c>
      <c r="U373" s="55" t="s">
        <v>58</v>
      </c>
      <c r="V373" s="7">
        <v>1211</v>
      </c>
      <c r="W373" s="7" t="s">
        <v>110</v>
      </c>
      <c r="X373" s="7" t="s">
        <v>77</v>
      </c>
      <c r="Y373" s="59" t="s">
        <v>1514</v>
      </c>
      <c r="AA373" s="62" t="s">
        <v>601</v>
      </c>
    </row>
    <row r="374" spans="1:27" x14ac:dyDescent="0.55000000000000004">
      <c r="A374" t="s">
        <v>2019</v>
      </c>
      <c r="B374" s="57">
        <v>16</v>
      </c>
      <c r="C374" t="s">
        <v>53</v>
      </c>
      <c r="D374" s="19">
        <v>1</v>
      </c>
      <c r="E374" s="46">
        <v>30</v>
      </c>
      <c r="F374" s="32">
        <v>53.698333333333331</v>
      </c>
      <c r="G374" s="32">
        <v>-147.49666666666667</v>
      </c>
      <c r="H374" s="32">
        <v>53.77</v>
      </c>
      <c r="I374" s="32">
        <v>-147.51166666666666</v>
      </c>
      <c r="J374" s="60">
        <v>43522</v>
      </c>
      <c r="K374" s="49">
        <v>0.92708333333333337</v>
      </c>
      <c r="L374" s="46">
        <v>4200</v>
      </c>
      <c r="M374" s="19" t="s">
        <v>581</v>
      </c>
      <c r="N374" s="25">
        <v>163</v>
      </c>
      <c r="O374" s="64" t="s">
        <v>27</v>
      </c>
      <c r="P374" s="62" t="s">
        <v>69</v>
      </c>
      <c r="Q374" s="64" t="s">
        <v>584</v>
      </c>
      <c r="R374" s="7">
        <v>1</v>
      </c>
      <c r="S374" s="7" t="s">
        <v>77</v>
      </c>
      <c r="T374" s="7">
        <v>455</v>
      </c>
      <c r="U374" s="55" t="s">
        <v>58</v>
      </c>
      <c r="V374" s="7">
        <v>1055</v>
      </c>
      <c r="W374" s="7" t="s">
        <v>110</v>
      </c>
      <c r="X374" s="7" t="s">
        <v>77</v>
      </c>
      <c r="Y374" s="59" t="s">
        <v>1514</v>
      </c>
      <c r="AA374" s="62" t="s">
        <v>601</v>
      </c>
    </row>
    <row r="375" spans="1:27" x14ac:dyDescent="0.55000000000000004">
      <c r="A375" t="s">
        <v>2019</v>
      </c>
      <c r="B375" s="57">
        <v>16</v>
      </c>
      <c r="C375" t="s">
        <v>53</v>
      </c>
      <c r="D375" s="19">
        <v>1</v>
      </c>
      <c r="E375" s="46">
        <v>30</v>
      </c>
      <c r="F375" s="32">
        <v>53.698333333333331</v>
      </c>
      <c r="G375" s="32">
        <v>-147.49666666666667</v>
      </c>
      <c r="H375" s="32">
        <v>53.77</v>
      </c>
      <c r="I375" s="32">
        <v>-147.51166666666666</v>
      </c>
      <c r="J375" s="60">
        <v>43522</v>
      </c>
      <c r="K375" s="49">
        <v>0.92708333333333337</v>
      </c>
      <c r="L375" s="46">
        <v>4200</v>
      </c>
      <c r="M375" s="19" t="s">
        <v>588</v>
      </c>
      <c r="N375" s="25">
        <v>86</v>
      </c>
      <c r="O375" s="64" t="s">
        <v>27</v>
      </c>
      <c r="P375" s="62" t="s">
        <v>69</v>
      </c>
      <c r="Q375" s="64" t="s">
        <v>584</v>
      </c>
      <c r="R375" s="7">
        <v>1</v>
      </c>
      <c r="S375" s="7" t="s">
        <v>77</v>
      </c>
      <c r="T375" s="7">
        <v>453</v>
      </c>
      <c r="U375" s="55" t="s">
        <v>58</v>
      </c>
      <c r="V375" s="7">
        <v>863</v>
      </c>
      <c r="W375" s="7" t="s">
        <v>110</v>
      </c>
      <c r="X375" s="7" t="s">
        <v>77</v>
      </c>
      <c r="Y375" s="59" t="s">
        <v>1514</v>
      </c>
      <c r="AA375" s="62" t="s">
        <v>601</v>
      </c>
    </row>
    <row r="376" spans="1:27" x14ac:dyDescent="0.55000000000000004">
      <c r="A376" t="s">
        <v>2019</v>
      </c>
      <c r="B376" s="57">
        <v>16</v>
      </c>
      <c r="C376" t="s">
        <v>53</v>
      </c>
      <c r="D376" s="19">
        <v>1</v>
      </c>
      <c r="E376" s="46">
        <v>30</v>
      </c>
      <c r="F376" s="32">
        <v>53.698333333333331</v>
      </c>
      <c r="G376" s="32">
        <v>-147.49666666666667</v>
      </c>
      <c r="H376" s="32">
        <v>53.77</v>
      </c>
      <c r="I376" s="32">
        <v>-147.51166666666666</v>
      </c>
      <c r="J376" s="60">
        <v>43522</v>
      </c>
      <c r="K376" s="49">
        <v>0.92708333333333337</v>
      </c>
      <c r="L376" s="46">
        <v>4200</v>
      </c>
      <c r="M376" s="19" t="s">
        <v>585</v>
      </c>
      <c r="N376" s="25">
        <v>87</v>
      </c>
      <c r="O376" s="64" t="s">
        <v>27</v>
      </c>
      <c r="P376" s="62" t="s">
        <v>69</v>
      </c>
      <c r="Q376" s="64" t="s">
        <v>584</v>
      </c>
      <c r="R376" s="7">
        <v>1</v>
      </c>
      <c r="S376" s="7" t="s">
        <v>77</v>
      </c>
      <c r="T376" s="7">
        <v>445</v>
      </c>
      <c r="U376" s="55" t="s">
        <v>58</v>
      </c>
      <c r="V376" s="7">
        <v>1013</v>
      </c>
      <c r="W376" s="7" t="s">
        <v>110</v>
      </c>
      <c r="X376" s="7" t="s">
        <v>77</v>
      </c>
      <c r="Y376" s="59" t="s">
        <v>1514</v>
      </c>
      <c r="AA376" s="62" t="s">
        <v>601</v>
      </c>
    </row>
    <row r="377" spans="1:27" x14ac:dyDescent="0.55000000000000004">
      <c r="A377" t="s">
        <v>2019</v>
      </c>
      <c r="B377" s="57">
        <v>16</v>
      </c>
      <c r="C377" t="s">
        <v>53</v>
      </c>
      <c r="D377" s="19">
        <v>1</v>
      </c>
      <c r="E377" s="46">
        <v>30</v>
      </c>
      <c r="F377" s="32">
        <v>53.698333333333331</v>
      </c>
      <c r="G377" s="32">
        <v>-147.49666666666667</v>
      </c>
      <c r="H377" s="32">
        <v>53.77</v>
      </c>
      <c r="I377" s="32">
        <v>-147.51166666666666</v>
      </c>
      <c r="J377" s="60">
        <v>43522</v>
      </c>
      <c r="K377" s="49">
        <v>0.92708333333333337</v>
      </c>
      <c r="L377" s="46">
        <v>4200</v>
      </c>
      <c r="M377" s="19" t="s">
        <v>574</v>
      </c>
      <c r="N377" s="25">
        <v>79</v>
      </c>
      <c r="O377" s="64" t="s">
        <v>27</v>
      </c>
      <c r="P377" s="62" t="s">
        <v>69</v>
      </c>
      <c r="Q377" s="64" t="s">
        <v>584</v>
      </c>
      <c r="R377" s="7">
        <v>1</v>
      </c>
      <c r="S377" s="7" t="s">
        <v>77</v>
      </c>
      <c r="T377" s="7">
        <v>430</v>
      </c>
      <c r="U377" s="55" t="s">
        <v>58</v>
      </c>
      <c r="V377" s="7">
        <v>815</v>
      </c>
      <c r="W377" s="7" t="s">
        <v>110</v>
      </c>
      <c r="X377" s="7" t="s">
        <v>77</v>
      </c>
      <c r="Y377" s="59" t="s">
        <v>1514</v>
      </c>
      <c r="AA377" s="62" t="s">
        <v>601</v>
      </c>
    </row>
    <row r="378" spans="1:27" x14ac:dyDescent="0.55000000000000004">
      <c r="A378" t="s">
        <v>2019</v>
      </c>
      <c r="B378" s="57">
        <v>16</v>
      </c>
      <c r="C378" t="s">
        <v>53</v>
      </c>
      <c r="D378" s="19">
        <v>1</v>
      </c>
      <c r="E378" s="46">
        <v>30</v>
      </c>
      <c r="F378" s="32">
        <v>53.698333333333331</v>
      </c>
      <c r="G378" s="32">
        <v>-147.49666666666667</v>
      </c>
      <c r="H378" s="32">
        <v>53.77</v>
      </c>
      <c r="I378" s="32">
        <v>-147.51166666666666</v>
      </c>
      <c r="J378" s="60">
        <v>43522</v>
      </c>
      <c r="K378" s="49">
        <v>0.92708333333333337</v>
      </c>
      <c r="L378" s="46">
        <v>4200</v>
      </c>
      <c r="M378" s="19" t="s">
        <v>575</v>
      </c>
      <c r="N378" s="25">
        <v>160</v>
      </c>
      <c r="O378" s="64" t="s">
        <v>27</v>
      </c>
      <c r="P378" s="62" t="s">
        <v>69</v>
      </c>
      <c r="Q378" s="64" t="s">
        <v>584</v>
      </c>
      <c r="R378" s="7">
        <v>1</v>
      </c>
      <c r="S378" s="7" t="s">
        <v>77</v>
      </c>
      <c r="T378" s="7">
        <v>427</v>
      </c>
      <c r="U378" s="55" t="s">
        <v>58</v>
      </c>
      <c r="V378" s="7">
        <v>874</v>
      </c>
      <c r="W378" s="7" t="s">
        <v>110</v>
      </c>
      <c r="X378" s="7" t="s">
        <v>77</v>
      </c>
      <c r="Y378" s="59" t="s">
        <v>1514</v>
      </c>
      <c r="AA378" s="62" t="s">
        <v>601</v>
      </c>
    </row>
    <row r="379" spans="1:27" x14ac:dyDescent="0.55000000000000004">
      <c r="A379" t="s">
        <v>2019</v>
      </c>
      <c r="B379" s="57">
        <v>16</v>
      </c>
      <c r="C379" t="s">
        <v>53</v>
      </c>
      <c r="D379" s="19">
        <v>1</v>
      </c>
      <c r="E379" s="46">
        <v>30</v>
      </c>
      <c r="F379" s="32">
        <v>53.698333333333331</v>
      </c>
      <c r="G379" s="32">
        <v>-147.49666666666667</v>
      </c>
      <c r="H379" s="32">
        <v>53.77</v>
      </c>
      <c r="I379" s="32">
        <v>-147.51166666666666</v>
      </c>
      <c r="J379" s="60">
        <v>43522</v>
      </c>
      <c r="K379" s="49">
        <v>0.92708333333333337</v>
      </c>
      <c r="L379" s="46">
        <v>4200</v>
      </c>
      <c r="M379" s="19" t="s">
        <v>580</v>
      </c>
      <c r="N379" s="25">
        <v>157</v>
      </c>
      <c r="O379" s="64" t="s">
        <v>27</v>
      </c>
      <c r="P379" s="62" t="s">
        <v>69</v>
      </c>
      <c r="Q379" s="64" t="s">
        <v>584</v>
      </c>
      <c r="R379" s="7">
        <v>1</v>
      </c>
      <c r="S379" s="7" t="s">
        <v>77</v>
      </c>
      <c r="T379" s="7">
        <v>422</v>
      </c>
      <c r="U379" s="55" t="s">
        <v>58</v>
      </c>
      <c r="V379" s="7">
        <v>820</v>
      </c>
      <c r="W379" s="7" t="s">
        <v>110</v>
      </c>
      <c r="X379" s="7" t="s">
        <v>77</v>
      </c>
      <c r="Y379" s="59" t="s">
        <v>1514</v>
      </c>
      <c r="AA379" s="62" t="s">
        <v>601</v>
      </c>
    </row>
    <row r="380" spans="1:27" x14ac:dyDescent="0.55000000000000004">
      <c r="A380" t="s">
        <v>2019</v>
      </c>
      <c r="B380" s="57">
        <v>16</v>
      </c>
      <c r="C380" t="s">
        <v>53</v>
      </c>
      <c r="D380" s="19">
        <v>1</v>
      </c>
      <c r="E380" s="46">
        <v>30</v>
      </c>
      <c r="F380" s="32">
        <v>53.698333333333331</v>
      </c>
      <c r="G380" s="32">
        <v>-147.49666666666667</v>
      </c>
      <c r="H380" s="32">
        <v>53.77</v>
      </c>
      <c r="I380" s="32">
        <v>-147.51166666666666</v>
      </c>
      <c r="J380" s="60">
        <v>43522</v>
      </c>
      <c r="K380" s="49">
        <v>0.92708333333333337</v>
      </c>
      <c r="L380" s="46">
        <v>4200</v>
      </c>
      <c r="M380" s="19" t="s">
        <v>579</v>
      </c>
      <c r="N380" s="25">
        <v>152</v>
      </c>
      <c r="O380" s="64" t="s">
        <v>27</v>
      </c>
      <c r="P380" s="62" t="s">
        <v>69</v>
      </c>
      <c r="Q380" s="64" t="s">
        <v>584</v>
      </c>
      <c r="R380" s="7">
        <v>1</v>
      </c>
      <c r="S380" s="7" t="s">
        <v>77</v>
      </c>
      <c r="T380" s="7">
        <v>395</v>
      </c>
      <c r="U380" s="55" t="s">
        <v>58</v>
      </c>
      <c r="V380" s="7">
        <v>678</v>
      </c>
      <c r="W380" s="7" t="s">
        <v>110</v>
      </c>
      <c r="X380" s="7" t="s">
        <v>77</v>
      </c>
      <c r="Y380" s="59" t="s">
        <v>1514</v>
      </c>
      <c r="AA380" s="62" t="s">
        <v>601</v>
      </c>
    </row>
    <row r="381" spans="1:27" x14ac:dyDescent="0.55000000000000004">
      <c r="A381" t="s">
        <v>2019</v>
      </c>
      <c r="B381" s="57">
        <v>16</v>
      </c>
      <c r="C381" t="s">
        <v>53</v>
      </c>
      <c r="D381" s="19">
        <v>1</v>
      </c>
      <c r="E381" s="46">
        <v>30</v>
      </c>
      <c r="F381" s="32">
        <v>53.698333333333331</v>
      </c>
      <c r="G381" s="32">
        <v>-147.49666666666667</v>
      </c>
      <c r="H381" s="32">
        <v>53.77</v>
      </c>
      <c r="I381" s="32">
        <v>-147.51166666666666</v>
      </c>
      <c r="J381" s="60">
        <v>43522</v>
      </c>
      <c r="K381" s="49">
        <v>0.92708333333333337</v>
      </c>
      <c r="L381" s="46">
        <v>4200</v>
      </c>
      <c r="M381" s="19" t="s">
        <v>583</v>
      </c>
      <c r="N381" s="25">
        <v>83</v>
      </c>
      <c r="O381" s="64" t="s">
        <v>27</v>
      </c>
      <c r="P381" s="62" t="s">
        <v>69</v>
      </c>
      <c r="Q381" s="64" t="s">
        <v>584</v>
      </c>
      <c r="R381" s="7">
        <v>1</v>
      </c>
      <c r="S381" s="7" t="s">
        <v>77</v>
      </c>
      <c r="T381" s="7">
        <v>385</v>
      </c>
      <c r="U381" s="55" t="s">
        <v>58</v>
      </c>
      <c r="V381" s="7">
        <v>647</v>
      </c>
      <c r="W381" s="7" t="s">
        <v>110</v>
      </c>
      <c r="X381" s="7" t="s">
        <v>77</v>
      </c>
      <c r="Y381" s="59" t="s">
        <v>1514</v>
      </c>
      <c r="AA381" s="62" t="s">
        <v>601</v>
      </c>
    </row>
    <row r="382" spans="1:27" x14ac:dyDescent="0.55000000000000004">
      <c r="A382" t="s">
        <v>2019</v>
      </c>
      <c r="B382" s="57">
        <v>16</v>
      </c>
      <c r="C382" t="s">
        <v>53</v>
      </c>
      <c r="D382" s="19">
        <v>1</v>
      </c>
      <c r="E382" s="46">
        <v>30</v>
      </c>
      <c r="F382" s="32">
        <v>53.698333333333331</v>
      </c>
      <c r="G382" s="32">
        <v>-147.49666666666667</v>
      </c>
      <c r="H382" s="32">
        <v>53.77</v>
      </c>
      <c r="I382" s="32">
        <v>-147.51166666666666</v>
      </c>
      <c r="J382" s="60">
        <v>43522</v>
      </c>
      <c r="K382" s="49">
        <v>0.92708333333333337</v>
      </c>
      <c r="L382" s="46">
        <v>4200</v>
      </c>
      <c r="M382" s="19" t="s">
        <v>572</v>
      </c>
      <c r="N382" s="25">
        <v>171</v>
      </c>
      <c r="O382" s="64" t="s">
        <v>27</v>
      </c>
      <c r="P382" s="62" t="s">
        <v>69</v>
      </c>
      <c r="Q382" s="64" t="s">
        <v>328</v>
      </c>
      <c r="R382" s="7">
        <v>1</v>
      </c>
      <c r="S382" s="7" t="s">
        <v>77</v>
      </c>
      <c r="T382" s="7">
        <v>596</v>
      </c>
      <c r="U382" s="55" t="s">
        <v>58</v>
      </c>
      <c r="V382" s="7">
        <v>2365</v>
      </c>
      <c r="W382" s="7" t="s">
        <v>110</v>
      </c>
      <c r="X382" s="7" t="s">
        <v>77</v>
      </c>
      <c r="Y382" s="59" t="s">
        <v>1514</v>
      </c>
      <c r="AA382" s="62" t="s">
        <v>601</v>
      </c>
    </row>
    <row r="383" spans="1:27" x14ac:dyDescent="0.55000000000000004">
      <c r="A383" t="s">
        <v>2019</v>
      </c>
      <c r="B383" s="57">
        <v>16</v>
      </c>
      <c r="C383" t="s">
        <v>53</v>
      </c>
      <c r="D383" s="19">
        <v>1</v>
      </c>
      <c r="E383" s="46">
        <v>30</v>
      </c>
      <c r="F383" s="32">
        <v>53.698333333333331</v>
      </c>
      <c r="G383" s="32">
        <v>-147.49666666666667</v>
      </c>
      <c r="H383" s="32">
        <v>53.77</v>
      </c>
      <c r="I383" s="32">
        <v>-147.51166666666666</v>
      </c>
      <c r="J383" s="60">
        <v>43522</v>
      </c>
      <c r="K383" s="49">
        <v>0.92708333333333337</v>
      </c>
      <c r="L383" s="46">
        <v>4200</v>
      </c>
      <c r="M383" s="19" t="s">
        <v>573</v>
      </c>
      <c r="N383" s="25">
        <v>168</v>
      </c>
      <c r="O383" s="64" t="s">
        <v>27</v>
      </c>
      <c r="P383" s="62" t="s">
        <v>69</v>
      </c>
      <c r="Q383" s="64" t="s">
        <v>328</v>
      </c>
      <c r="R383" s="7">
        <v>1</v>
      </c>
      <c r="S383" s="7" t="s">
        <v>77</v>
      </c>
      <c r="T383" s="7">
        <v>573</v>
      </c>
      <c r="U383" s="55" t="s">
        <v>58</v>
      </c>
      <c r="V383" s="7">
        <v>1953</v>
      </c>
      <c r="W383" s="7" t="s">
        <v>110</v>
      </c>
      <c r="X383" s="7" t="s">
        <v>77</v>
      </c>
      <c r="Y383" s="59" t="s">
        <v>1514</v>
      </c>
      <c r="AA383" s="62" t="s">
        <v>601</v>
      </c>
    </row>
    <row r="384" spans="1:27" x14ac:dyDescent="0.55000000000000004">
      <c r="A384" t="s">
        <v>2019</v>
      </c>
      <c r="B384" s="57">
        <v>16</v>
      </c>
      <c r="C384" t="s">
        <v>53</v>
      </c>
      <c r="D384" s="19">
        <v>1</v>
      </c>
      <c r="E384" s="46">
        <v>30</v>
      </c>
      <c r="F384" s="32">
        <v>53.698333333333331</v>
      </c>
      <c r="G384" s="32">
        <v>-147.49666666666667</v>
      </c>
      <c r="H384" s="32">
        <v>53.77</v>
      </c>
      <c r="I384" s="32">
        <v>-147.51166666666666</v>
      </c>
      <c r="J384" s="60">
        <v>43522</v>
      </c>
      <c r="K384" s="49">
        <v>0.92708333333333337</v>
      </c>
      <c r="L384" s="46">
        <v>4200</v>
      </c>
      <c r="M384" s="19" t="s">
        <v>571</v>
      </c>
      <c r="N384" s="25">
        <v>80</v>
      </c>
      <c r="O384" s="64" t="s">
        <v>27</v>
      </c>
      <c r="P384" s="62" t="s">
        <v>69</v>
      </c>
      <c r="Q384" s="64" t="s">
        <v>328</v>
      </c>
      <c r="R384" s="7">
        <v>1</v>
      </c>
      <c r="S384" s="7" t="s">
        <v>77</v>
      </c>
      <c r="T384" s="7">
        <v>547</v>
      </c>
      <c r="U384" s="55" t="s">
        <v>58</v>
      </c>
      <c r="V384" s="7">
        <v>1778</v>
      </c>
      <c r="W384" s="7" t="s">
        <v>110</v>
      </c>
      <c r="X384" s="7" t="s">
        <v>77</v>
      </c>
      <c r="Y384" s="59" t="s">
        <v>1514</v>
      </c>
      <c r="AA384" s="62" t="s">
        <v>601</v>
      </c>
    </row>
    <row r="385" spans="1:27" x14ac:dyDescent="0.55000000000000004">
      <c r="A385" t="s">
        <v>2019</v>
      </c>
      <c r="B385" s="57">
        <v>16</v>
      </c>
      <c r="C385" t="s">
        <v>53</v>
      </c>
      <c r="D385" s="19">
        <v>1</v>
      </c>
      <c r="E385" s="46">
        <v>30</v>
      </c>
      <c r="F385" s="32">
        <v>53.698333333333331</v>
      </c>
      <c r="G385" s="32">
        <v>-147.49666666666667</v>
      </c>
      <c r="H385" s="32">
        <v>53.77</v>
      </c>
      <c r="I385" s="32">
        <v>-147.51166666666666</v>
      </c>
      <c r="J385" s="60">
        <v>43522</v>
      </c>
      <c r="K385" s="49">
        <v>0.92708333333333337</v>
      </c>
      <c r="L385" s="46">
        <v>4200</v>
      </c>
      <c r="M385" s="19" t="s">
        <v>569</v>
      </c>
      <c r="N385" s="25">
        <v>159</v>
      </c>
      <c r="O385" s="64" t="s">
        <v>27</v>
      </c>
      <c r="P385" s="62" t="s">
        <v>69</v>
      </c>
      <c r="Q385" s="64" t="s">
        <v>328</v>
      </c>
      <c r="R385" s="7">
        <v>1</v>
      </c>
      <c r="S385" s="7" t="s">
        <v>77</v>
      </c>
      <c r="T385" s="7">
        <v>500</v>
      </c>
      <c r="U385" s="55" t="s">
        <v>58</v>
      </c>
      <c r="V385" s="7">
        <v>1167</v>
      </c>
      <c r="W385" s="7" t="s">
        <v>110</v>
      </c>
      <c r="X385" s="7" t="s">
        <v>77</v>
      </c>
      <c r="Y385" s="59" t="s">
        <v>1514</v>
      </c>
      <c r="AA385" s="62" t="s">
        <v>601</v>
      </c>
    </row>
    <row r="386" spans="1:27" x14ac:dyDescent="0.55000000000000004">
      <c r="A386" t="s">
        <v>2019</v>
      </c>
      <c r="B386" s="57">
        <v>16</v>
      </c>
      <c r="C386" t="s">
        <v>53</v>
      </c>
      <c r="D386" s="19">
        <v>1</v>
      </c>
      <c r="E386" s="46">
        <v>30</v>
      </c>
      <c r="F386" s="32">
        <v>53.698333333333331</v>
      </c>
      <c r="G386" s="32">
        <v>-147.49666666666667</v>
      </c>
      <c r="H386" s="32">
        <v>53.77</v>
      </c>
      <c r="I386" s="32">
        <v>-147.51166666666666</v>
      </c>
      <c r="J386" s="60">
        <v>43522</v>
      </c>
      <c r="K386" s="49">
        <v>0.92708333333333337</v>
      </c>
      <c r="L386" s="46">
        <v>4200</v>
      </c>
      <c r="M386" s="19" t="s">
        <v>570</v>
      </c>
      <c r="N386" s="25">
        <v>174</v>
      </c>
      <c r="O386" s="64" t="s">
        <v>27</v>
      </c>
      <c r="P386" s="62" t="s">
        <v>69</v>
      </c>
      <c r="Q386" s="64" t="s">
        <v>328</v>
      </c>
      <c r="R386" s="7">
        <v>1</v>
      </c>
      <c r="S386" s="7" t="s">
        <v>77</v>
      </c>
      <c r="T386" s="7">
        <v>478</v>
      </c>
      <c r="U386" s="55" t="s">
        <v>58</v>
      </c>
      <c r="V386" s="7">
        <v>1193</v>
      </c>
      <c r="W386" s="7" t="s">
        <v>110</v>
      </c>
      <c r="X386" s="7" t="s">
        <v>77</v>
      </c>
      <c r="Y386" s="59" t="s">
        <v>1514</v>
      </c>
      <c r="AA386" s="62" t="s">
        <v>601</v>
      </c>
    </row>
    <row r="387" spans="1:27" x14ac:dyDescent="0.55000000000000004">
      <c r="A387" t="s">
        <v>2019</v>
      </c>
      <c r="B387" s="57">
        <v>16</v>
      </c>
      <c r="C387" t="s">
        <v>53</v>
      </c>
      <c r="D387" s="19">
        <v>1</v>
      </c>
      <c r="E387" s="46">
        <v>30</v>
      </c>
      <c r="F387" s="32">
        <v>53.698333333333331</v>
      </c>
      <c r="G387" s="32">
        <v>-147.49666666666667</v>
      </c>
      <c r="H387" s="32">
        <v>53.77</v>
      </c>
      <c r="I387" s="32">
        <v>-147.51166666666666</v>
      </c>
      <c r="J387" s="60">
        <v>43522</v>
      </c>
      <c r="K387" s="49">
        <v>0.92708333333333337</v>
      </c>
      <c r="L387" s="46">
        <v>4200</v>
      </c>
      <c r="M387" s="19" t="s">
        <v>567</v>
      </c>
      <c r="N387" s="25" t="s">
        <v>77</v>
      </c>
      <c r="O387" s="64" t="s">
        <v>27</v>
      </c>
      <c r="P387" s="62" t="s">
        <v>68</v>
      </c>
      <c r="Q387" s="64" t="s">
        <v>498</v>
      </c>
      <c r="R387" s="7">
        <v>1</v>
      </c>
      <c r="S387" s="7" t="s">
        <v>77</v>
      </c>
      <c r="T387" s="7">
        <v>200</v>
      </c>
      <c r="U387" s="55" t="s">
        <v>57</v>
      </c>
      <c r="V387" s="7">
        <v>520</v>
      </c>
      <c r="W387" s="7" t="s">
        <v>29</v>
      </c>
      <c r="X387" s="7" t="s">
        <v>77</v>
      </c>
      <c r="Y387" s="59" t="s">
        <v>1514</v>
      </c>
      <c r="AA387" s="62" t="s">
        <v>602</v>
      </c>
    </row>
    <row r="388" spans="1:27" x14ac:dyDescent="0.55000000000000004">
      <c r="A388" t="s">
        <v>2019</v>
      </c>
      <c r="B388" s="57">
        <v>16</v>
      </c>
      <c r="C388" t="s">
        <v>53</v>
      </c>
      <c r="D388" s="19">
        <v>1</v>
      </c>
      <c r="E388" s="46">
        <v>30</v>
      </c>
      <c r="F388" s="32">
        <v>53.698333333333331</v>
      </c>
      <c r="G388" s="32">
        <v>-147.49666666666667</v>
      </c>
      <c r="H388" s="32">
        <v>53.77</v>
      </c>
      <c r="I388" s="32">
        <v>-147.51166666666666</v>
      </c>
      <c r="J388" s="60">
        <v>43522</v>
      </c>
      <c r="K388" s="49">
        <v>0.92708333333333337</v>
      </c>
      <c r="L388" s="46">
        <v>4200</v>
      </c>
      <c r="M388" s="19" t="s">
        <v>566</v>
      </c>
      <c r="N388" s="25" t="s">
        <v>77</v>
      </c>
      <c r="O388" s="64" t="s">
        <v>27</v>
      </c>
      <c r="P388" s="62" t="s">
        <v>68</v>
      </c>
      <c r="Q388" s="64" t="s">
        <v>498</v>
      </c>
      <c r="R388" s="7">
        <v>1</v>
      </c>
      <c r="S388" s="7" t="s">
        <v>77</v>
      </c>
      <c r="T388" s="7">
        <v>190</v>
      </c>
      <c r="U388" s="55" t="s">
        <v>57</v>
      </c>
      <c r="V388" s="7">
        <v>384</v>
      </c>
      <c r="W388" s="7" t="s">
        <v>29</v>
      </c>
      <c r="X388" s="7" t="s">
        <v>77</v>
      </c>
      <c r="Y388" s="59" t="s">
        <v>1514</v>
      </c>
      <c r="AA388" s="62" t="s">
        <v>602</v>
      </c>
    </row>
    <row r="389" spans="1:27" x14ac:dyDescent="0.55000000000000004">
      <c r="A389" t="s">
        <v>2019</v>
      </c>
      <c r="B389" s="57">
        <v>16</v>
      </c>
      <c r="C389" t="s">
        <v>53</v>
      </c>
      <c r="D389" s="19">
        <v>1</v>
      </c>
      <c r="E389" s="46">
        <v>30</v>
      </c>
      <c r="F389" s="32">
        <v>53.698333333333331</v>
      </c>
      <c r="G389" s="32">
        <v>-147.49666666666667</v>
      </c>
      <c r="H389" s="32">
        <v>53.77</v>
      </c>
      <c r="I389" s="32">
        <v>-147.51166666666666</v>
      </c>
      <c r="J389" s="60">
        <v>43522</v>
      </c>
      <c r="K389" s="49">
        <v>0.92708333333333337</v>
      </c>
      <c r="L389" s="46">
        <v>4200</v>
      </c>
      <c r="M389" s="19" t="s">
        <v>565</v>
      </c>
      <c r="N389" s="25" t="s">
        <v>77</v>
      </c>
      <c r="O389" s="64" t="s">
        <v>27</v>
      </c>
      <c r="P389" s="62" t="s">
        <v>68</v>
      </c>
      <c r="Q389" s="64" t="s">
        <v>498</v>
      </c>
      <c r="R389" s="7">
        <v>1</v>
      </c>
      <c r="S389" s="7" t="s">
        <v>77</v>
      </c>
      <c r="T389" s="7">
        <v>180</v>
      </c>
      <c r="U389" s="55" t="s">
        <v>57</v>
      </c>
      <c r="V389" s="7">
        <v>285</v>
      </c>
      <c r="W389" s="7" t="s">
        <v>29</v>
      </c>
      <c r="X389" s="7" t="s">
        <v>77</v>
      </c>
      <c r="Y389" s="59" t="s">
        <v>1514</v>
      </c>
      <c r="AA389" s="62" t="s">
        <v>602</v>
      </c>
    </row>
    <row r="390" spans="1:27" x14ac:dyDescent="0.55000000000000004">
      <c r="A390" t="s">
        <v>2019</v>
      </c>
      <c r="B390" s="57">
        <v>16</v>
      </c>
      <c r="C390" t="s">
        <v>53</v>
      </c>
      <c r="D390" s="19">
        <v>1</v>
      </c>
      <c r="E390" s="46">
        <v>30</v>
      </c>
      <c r="F390" s="32">
        <v>53.698333333333331</v>
      </c>
      <c r="G390" s="32">
        <v>-147.49666666666667</v>
      </c>
      <c r="H390" s="32">
        <v>53.77</v>
      </c>
      <c r="I390" s="32">
        <v>-147.51166666666666</v>
      </c>
      <c r="J390" s="60">
        <v>43522</v>
      </c>
      <c r="K390" s="49">
        <v>0.92708333333333337</v>
      </c>
      <c r="L390" s="46">
        <v>4200</v>
      </c>
      <c r="M390" s="19" t="s">
        <v>568</v>
      </c>
      <c r="N390" s="25" t="s">
        <v>77</v>
      </c>
      <c r="O390" s="64" t="s">
        <v>27</v>
      </c>
      <c r="P390" s="62" t="s">
        <v>68</v>
      </c>
      <c r="Q390" s="64" t="s">
        <v>498</v>
      </c>
      <c r="R390" s="7">
        <v>1</v>
      </c>
      <c r="S390" s="7" t="s">
        <v>77</v>
      </c>
      <c r="T390" s="7">
        <v>170</v>
      </c>
      <c r="U390" s="55" t="s">
        <v>57</v>
      </c>
      <c r="V390" s="7">
        <v>230</v>
      </c>
      <c r="W390" s="7" t="s">
        <v>29</v>
      </c>
      <c r="X390" s="7" t="s">
        <v>77</v>
      </c>
      <c r="Y390" s="59" t="s">
        <v>1514</v>
      </c>
      <c r="AA390" s="62" t="s">
        <v>602</v>
      </c>
    </row>
    <row r="391" spans="1:27" x14ac:dyDescent="0.55000000000000004">
      <c r="A391" t="s">
        <v>2019</v>
      </c>
      <c r="B391" s="57">
        <v>16</v>
      </c>
      <c r="C391" t="s">
        <v>53</v>
      </c>
      <c r="D391" s="19">
        <v>1</v>
      </c>
      <c r="E391" s="46">
        <v>30</v>
      </c>
      <c r="F391" s="32">
        <v>53.698333333333331</v>
      </c>
      <c r="G391" s="32">
        <v>-147.49666666666667</v>
      </c>
      <c r="H391" s="32">
        <v>53.77</v>
      </c>
      <c r="I391" s="32">
        <v>-147.51166666666666</v>
      </c>
      <c r="J391" s="60">
        <v>43522</v>
      </c>
      <c r="K391" s="49">
        <v>0.92708333333333337</v>
      </c>
      <c r="L391" s="46">
        <v>4200</v>
      </c>
      <c r="M391" s="19" t="s">
        <v>553</v>
      </c>
      <c r="N391" s="25" t="s">
        <v>77</v>
      </c>
      <c r="O391" s="64" t="s">
        <v>27</v>
      </c>
      <c r="P391" s="62" t="s">
        <v>71</v>
      </c>
      <c r="Q391" s="64" t="s">
        <v>106</v>
      </c>
      <c r="R391" s="7">
        <v>1</v>
      </c>
      <c r="S391" s="7" t="s">
        <v>77</v>
      </c>
      <c r="T391" s="7">
        <v>91</v>
      </c>
      <c r="U391" s="55" t="s">
        <v>59</v>
      </c>
      <c r="V391" s="7">
        <v>34</v>
      </c>
      <c r="W391" s="7" t="s">
        <v>59</v>
      </c>
      <c r="X391" s="7" t="s">
        <v>77</v>
      </c>
      <c r="Y391" s="59" t="s">
        <v>1514</v>
      </c>
      <c r="AA391" s="62" t="s">
        <v>602</v>
      </c>
    </row>
    <row r="392" spans="1:27" x14ac:dyDescent="0.55000000000000004">
      <c r="A392" t="s">
        <v>2019</v>
      </c>
      <c r="B392" s="57">
        <v>16</v>
      </c>
      <c r="C392" t="s">
        <v>53</v>
      </c>
      <c r="D392" s="19">
        <v>1</v>
      </c>
      <c r="E392" s="46">
        <v>30</v>
      </c>
      <c r="F392" s="32">
        <v>53.698333333333331</v>
      </c>
      <c r="G392" s="32">
        <v>-147.49666666666667</v>
      </c>
      <c r="H392" s="32">
        <v>53.77</v>
      </c>
      <c r="I392" s="32">
        <v>-147.51166666666666</v>
      </c>
      <c r="J392" s="60">
        <v>43522</v>
      </c>
      <c r="K392" s="49">
        <v>0.92708333333333337</v>
      </c>
      <c r="L392" s="46">
        <v>4200</v>
      </c>
      <c r="M392" s="19" t="s">
        <v>554</v>
      </c>
      <c r="N392" s="25" t="s">
        <v>77</v>
      </c>
      <c r="O392" s="64" t="s">
        <v>27</v>
      </c>
      <c r="P392" s="62" t="s">
        <v>71</v>
      </c>
      <c r="Q392" s="64" t="s">
        <v>106</v>
      </c>
      <c r="R392" s="7">
        <v>1</v>
      </c>
      <c r="S392" s="7" t="s">
        <v>77</v>
      </c>
      <c r="T392" s="7">
        <v>79</v>
      </c>
      <c r="U392" s="55" t="s">
        <v>59</v>
      </c>
      <c r="V392" s="7">
        <v>22</v>
      </c>
      <c r="W392" s="7" t="s">
        <v>59</v>
      </c>
      <c r="X392" s="7" t="s">
        <v>77</v>
      </c>
      <c r="Y392" s="59" t="s">
        <v>1514</v>
      </c>
      <c r="AA392" s="62" t="s">
        <v>602</v>
      </c>
    </row>
    <row r="393" spans="1:27" x14ac:dyDescent="0.55000000000000004">
      <c r="A393" t="s">
        <v>2019</v>
      </c>
      <c r="B393" s="57">
        <v>16</v>
      </c>
      <c r="C393" t="s">
        <v>53</v>
      </c>
      <c r="D393" s="19">
        <v>1</v>
      </c>
      <c r="E393" s="46">
        <v>30</v>
      </c>
      <c r="F393" s="32">
        <v>53.698333333333331</v>
      </c>
      <c r="G393" s="32">
        <v>-147.49666666666667</v>
      </c>
      <c r="H393" s="32">
        <v>53.77</v>
      </c>
      <c r="I393" s="32">
        <v>-147.51166666666666</v>
      </c>
      <c r="J393" s="60">
        <v>43522</v>
      </c>
      <c r="K393" s="49">
        <v>0.92708333333333337</v>
      </c>
      <c r="L393" s="46">
        <v>4200</v>
      </c>
      <c r="M393" s="19" t="s">
        <v>556</v>
      </c>
      <c r="N393" s="25" t="s">
        <v>77</v>
      </c>
      <c r="O393" s="64" t="s">
        <v>27</v>
      </c>
      <c r="P393" s="62" t="s">
        <v>71</v>
      </c>
      <c r="Q393" s="64" t="s">
        <v>106</v>
      </c>
      <c r="R393" s="7">
        <v>1</v>
      </c>
      <c r="S393" s="7" t="s">
        <v>77</v>
      </c>
      <c r="T393" s="7">
        <v>77</v>
      </c>
      <c r="U393" s="55" t="s">
        <v>59</v>
      </c>
      <c r="V393" s="7">
        <v>17</v>
      </c>
      <c r="W393" s="7" t="s">
        <v>59</v>
      </c>
      <c r="X393" s="7" t="s">
        <v>77</v>
      </c>
      <c r="Y393" s="59" t="s">
        <v>1514</v>
      </c>
      <c r="AA393" s="62" t="s">
        <v>602</v>
      </c>
    </row>
    <row r="394" spans="1:27" x14ac:dyDescent="0.55000000000000004">
      <c r="A394" t="s">
        <v>2019</v>
      </c>
      <c r="B394" s="57">
        <v>16</v>
      </c>
      <c r="C394" t="s">
        <v>53</v>
      </c>
      <c r="D394" s="19">
        <v>1</v>
      </c>
      <c r="E394" s="46">
        <v>30</v>
      </c>
      <c r="F394" s="32">
        <v>53.698333333333331</v>
      </c>
      <c r="G394" s="32">
        <v>-147.49666666666667</v>
      </c>
      <c r="H394" s="32">
        <v>53.77</v>
      </c>
      <c r="I394" s="32">
        <v>-147.51166666666666</v>
      </c>
      <c r="J394" s="60">
        <v>43522</v>
      </c>
      <c r="K394" s="49">
        <v>0.92708333333333337</v>
      </c>
      <c r="L394" s="46">
        <v>4200</v>
      </c>
      <c r="M394" s="19" t="s">
        <v>555</v>
      </c>
      <c r="N394" s="25" t="s">
        <v>77</v>
      </c>
      <c r="O394" s="64" t="s">
        <v>27</v>
      </c>
      <c r="P394" s="62" t="s">
        <v>71</v>
      </c>
      <c r="Q394" s="64" t="s">
        <v>106</v>
      </c>
      <c r="R394" s="7">
        <v>1</v>
      </c>
      <c r="S394" s="7" t="s">
        <v>77</v>
      </c>
      <c r="T394" s="7">
        <v>73</v>
      </c>
      <c r="U394" s="55" t="s">
        <v>59</v>
      </c>
      <c r="V394" s="7">
        <v>17</v>
      </c>
      <c r="W394" s="7" t="s">
        <v>59</v>
      </c>
      <c r="X394" s="7" t="s">
        <v>77</v>
      </c>
      <c r="Y394" s="59" t="s">
        <v>1514</v>
      </c>
      <c r="AA394" s="62" t="s">
        <v>602</v>
      </c>
    </row>
    <row r="395" spans="1:27" x14ac:dyDescent="0.55000000000000004">
      <c r="A395" t="s">
        <v>2019</v>
      </c>
      <c r="B395" s="57">
        <v>16</v>
      </c>
      <c r="C395" t="s">
        <v>53</v>
      </c>
      <c r="D395" s="19">
        <v>1</v>
      </c>
      <c r="E395" s="46">
        <v>30</v>
      </c>
      <c r="F395" s="32">
        <v>53.698333333333331</v>
      </c>
      <c r="G395" s="32">
        <v>-147.49666666666667</v>
      </c>
      <c r="H395" s="32">
        <v>53.77</v>
      </c>
      <c r="I395" s="32">
        <v>-147.51166666666666</v>
      </c>
      <c r="J395" s="60">
        <v>43522</v>
      </c>
      <c r="K395" s="49">
        <v>0.92708333333333337</v>
      </c>
      <c r="L395" s="46">
        <v>4200</v>
      </c>
      <c r="M395" s="19" t="s">
        <v>557</v>
      </c>
      <c r="N395" s="25" t="s">
        <v>77</v>
      </c>
      <c r="O395" s="64" t="s">
        <v>27</v>
      </c>
      <c r="P395" s="62" t="s">
        <v>71</v>
      </c>
      <c r="Q395" s="64" t="s">
        <v>106</v>
      </c>
      <c r="R395" s="7">
        <v>1</v>
      </c>
      <c r="S395" s="7" t="s">
        <v>77</v>
      </c>
      <c r="T395" s="7">
        <v>70</v>
      </c>
      <c r="U395" s="55" t="s">
        <v>59</v>
      </c>
      <c r="V395" s="7">
        <v>15</v>
      </c>
      <c r="W395" s="7" t="s">
        <v>59</v>
      </c>
      <c r="X395" s="7" t="s">
        <v>77</v>
      </c>
      <c r="Y395" s="59" t="s">
        <v>1514</v>
      </c>
      <c r="AA395" s="62" t="s">
        <v>602</v>
      </c>
    </row>
    <row r="396" spans="1:27" x14ac:dyDescent="0.55000000000000004">
      <c r="A396" t="s">
        <v>2019</v>
      </c>
      <c r="B396" s="57">
        <v>16</v>
      </c>
      <c r="C396" t="s">
        <v>53</v>
      </c>
      <c r="D396" s="19">
        <v>1</v>
      </c>
      <c r="E396" s="46">
        <v>30</v>
      </c>
      <c r="F396" s="32">
        <v>53.698333333333331</v>
      </c>
      <c r="G396" s="32">
        <v>-147.49666666666667</v>
      </c>
      <c r="H396" s="32">
        <v>53.77</v>
      </c>
      <c r="I396" s="32">
        <v>-147.51166666666666</v>
      </c>
      <c r="J396" s="60">
        <v>43522</v>
      </c>
      <c r="K396" s="49">
        <v>0.92708333333333337</v>
      </c>
      <c r="L396" s="46">
        <v>4200</v>
      </c>
      <c r="M396" s="19" t="s">
        <v>558</v>
      </c>
      <c r="N396" s="25" t="s">
        <v>77</v>
      </c>
      <c r="O396" s="64" t="s">
        <v>27</v>
      </c>
      <c r="P396" s="62" t="s">
        <v>71</v>
      </c>
      <c r="Q396" s="64" t="s">
        <v>106</v>
      </c>
      <c r="R396" s="7">
        <v>1</v>
      </c>
      <c r="S396" s="7" t="s">
        <v>77</v>
      </c>
      <c r="T396" s="7">
        <v>64</v>
      </c>
      <c r="U396" s="55" t="s">
        <v>59</v>
      </c>
      <c r="V396" s="7">
        <v>12</v>
      </c>
      <c r="W396" s="7" t="s">
        <v>59</v>
      </c>
      <c r="X396" s="7" t="s">
        <v>77</v>
      </c>
      <c r="Y396" s="59" t="s">
        <v>1514</v>
      </c>
      <c r="AA396" s="62" t="s">
        <v>602</v>
      </c>
    </row>
    <row r="397" spans="1:27" x14ac:dyDescent="0.55000000000000004">
      <c r="A397" t="s">
        <v>2019</v>
      </c>
      <c r="B397" s="57">
        <v>16</v>
      </c>
      <c r="C397" t="s">
        <v>53</v>
      </c>
      <c r="D397" s="19">
        <v>1</v>
      </c>
      <c r="E397" s="46">
        <v>30</v>
      </c>
      <c r="F397" s="32">
        <v>53.698333333333331</v>
      </c>
      <c r="G397" s="32">
        <v>-147.49666666666667</v>
      </c>
      <c r="H397" s="32">
        <v>53.77</v>
      </c>
      <c r="I397" s="32">
        <v>-147.51166666666666</v>
      </c>
      <c r="J397" s="60">
        <v>43522</v>
      </c>
      <c r="K397" s="49">
        <v>0.92708333333333337</v>
      </c>
      <c r="L397" s="46">
        <v>4200</v>
      </c>
      <c r="M397" s="19" t="s">
        <v>559</v>
      </c>
      <c r="N397" s="25" t="s">
        <v>77</v>
      </c>
      <c r="O397" s="64" t="s">
        <v>27</v>
      </c>
      <c r="P397" s="62" t="s">
        <v>71</v>
      </c>
      <c r="Q397" s="64" t="s">
        <v>106</v>
      </c>
      <c r="R397" s="7">
        <v>1</v>
      </c>
      <c r="S397" s="7" t="s">
        <v>77</v>
      </c>
      <c r="T397" s="7">
        <v>63</v>
      </c>
      <c r="U397" s="55" t="s">
        <v>59</v>
      </c>
      <c r="V397" s="7">
        <v>11</v>
      </c>
      <c r="W397" s="7" t="s">
        <v>59</v>
      </c>
      <c r="X397" s="7" t="s">
        <v>77</v>
      </c>
      <c r="Y397" s="59" t="s">
        <v>1514</v>
      </c>
      <c r="AA397" s="62" t="s">
        <v>602</v>
      </c>
    </row>
    <row r="398" spans="1:27" x14ac:dyDescent="0.55000000000000004">
      <c r="A398" t="s">
        <v>2019</v>
      </c>
      <c r="B398" s="57">
        <v>16</v>
      </c>
      <c r="C398" t="s">
        <v>53</v>
      </c>
      <c r="D398" s="19">
        <v>1</v>
      </c>
      <c r="E398" s="46">
        <v>30</v>
      </c>
      <c r="F398" s="32">
        <v>53.698333333333331</v>
      </c>
      <c r="G398" s="32">
        <v>-147.49666666666667</v>
      </c>
      <c r="H398" s="32">
        <v>53.77</v>
      </c>
      <c r="I398" s="32">
        <v>-147.51166666666666</v>
      </c>
      <c r="J398" s="60">
        <v>43522</v>
      </c>
      <c r="K398" s="49">
        <v>0.92708333333333337</v>
      </c>
      <c r="L398" s="46">
        <v>4200</v>
      </c>
      <c r="M398" s="19" t="s">
        <v>563</v>
      </c>
      <c r="N398" s="25" t="s">
        <v>77</v>
      </c>
      <c r="O398" s="64" t="s">
        <v>27</v>
      </c>
      <c r="P398" s="62" t="s">
        <v>68</v>
      </c>
      <c r="Q398" s="64" t="s">
        <v>388</v>
      </c>
      <c r="R398" s="7">
        <v>1</v>
      </c>
      <c r="S398" s="7" t="s">
        <v>77</v>
      </c>
      <c r="T398" s="7">
        <v>180</v>
      </c>
      <c r="U398" s="55" t="s">
        <v>57</v>
      </c>
      <c r="V398" s="7">
        <v>353</v>
      </c>
      <c r="W398" s="7" t="s">
        <v>29</v>
      </c>
      <c r="X398" s="7" t="s">
        <v>77</v>
      </c>
      <c r="Y398" s="59" t="s">
        <v>1514</v>
      </c>
      <c r="AA398" s="62" t="s">
        <v>602</v>
      </c>
    </row>
    <row r="399" spans="1:27" x14ac:dyDescent="0.55000000000000004">
      <c r="A399" t="s">
        <v>2019</v>
      </c>
      <c r="B399" s="57">
        <v>16</v>
      </c>
      <c r="C399" t="s">
        <v>53</v>
      </c>
      <c r="D399" s="19">
        <v>1</v>
      </c>
      <c r="E399" s="46">
        <v>30</v>
      </c>
      <c r="F399" s="32">
        <v>53.698333333333331</v>
      </c>
      <c r="G399" s="32">
        <v>-147.49666666666667</v>
      </c>
      <c r="H399" s="32">
        <v>53.77</v>
      </c>
      <c r="I399" s="32">
        <v>-147.51166666666666</v>
      </c>
      <c r="J399" s="60">
        <v>43522</v>
      </c>
      <c r="K399" s="49">
        <v>0.92708333333333337</v>
      </c>
      <c r="L399" s="46">
        <v>4200</v>
      </c>
      <c r="M399" s="19" t="s">
        <v>562</v>
      </c>
      <c r="N399" s="25" t="s">
        <v>77</v>
      </c>
      <c r="O399" s="64" t="s">
        <v>27</v>
      </c>
      <c r="P399" s="62" t="s">
        <v>68</v>
      </c>
      <c r="Q399" s="64" t="s">
        <v>388</v>
      </c>
      <c r="R399" s="7">
        <v>1</v>
      </c>
      <c r="S399" s="7" t="s">
        <v>77</v>
      </c>
      <c r="T399" s="7">
        <v>160</v>
      </c>
      <c r="U399" s="55" t="s">
        <v>57</v>
      </c>
      <c r="V399" s="7">
        <v>165</v>
      </c>
      <c r="W399" s="7" t="s">
        <v>29</v>
      </c>
      <c r="X399" s="7" t="s">
        <v>77</v>
      </c>
      <c r="Y399" s="59" t="s">
        <v>1514</v>
      </c>
      <c r="AA399" s="62" t="s">
        <v>602</v>
      </c>
    </row>
    <row r="400" spans="1:27" x14ac:dyDescent="0.55000000000000004">
      <c r="A400" t="s">
        <v>2019</v>
      </c>
      <c r="B400" s="57">
        <v>16</v>
      </c>
      <c r="C400" t="s">
        <v>53</v>
      </c>
      <c r="D400" s="19">
        <v>1</v>
      </c>
      <c r="E400" s="46">
        <v>30</v>
      </c>
      <c r="F400" s="32">
        <v>53.698333333333331</v>
      </c>
      <c r="G400" s="32">
        <v>-147.49666666666667</v>
      </c>
      <c r="H400" s="32">
        <v>53.77</v>
      </c>
      <c r="I400" s="32">
        <v>-147.51166666666666</v>
      </c>
      <c r="J400" s="60">
        <v>43522</v>
      </c>
      <c r="K400" s="49">
        <v>0.92708333333333337</v>
      </c>
      <c r="L400" s="46">
        <v>4200</v>
      </c>
      <c r="M400" s="19" t="s">
        <v>564</v>
      </c>
      <c r="N400" s="25" t="s">
        <v>77</v>
      </c>
      <c r="O400" s="64" t="s">
        <v>27</v>
      </c>
      <c r="P400" s="62" t="s">
        <v>68</v>
      </c>
      <c r="Q400" s="64" t="s">
        <v>388</v>
      </c>
      <c r="R400" s="7">
        <v>1</v>
      </c>
      <c r="S400" s="7" t="s">
        <v>77</v>
      </c>
      <c r="T400" s="7">
        <v>130</v>
      </c>
      <c r="U400" s="55" t="s">
        <v>57</v>
      </c>
      <c r="V400" s="7">
        <v>112</v>
      </c>
      <c r="W400" s="7" t="s">
        <v>29</v>
      </c>
      <c r="X400" s="7" t="s">
        <v>77</v>
      </c>
      <c r="Y400" s="59" t="s">
        <v>1514</v>
      </c>
      <c r="AA400" s="62" t="s">
        <v>602</v>
      </c>
    </row>
    <row r="401" spans="1:27" x14ac:dyDescent="0.55000000000000004">
      <c r="A401" t="s">
        <v>2019</v>
      </c>
      <c r="B401" s="57">
        <v>17</v>
      </c>
      <c r="C401" t="s">
        <v>74</v>
      </c>
      <c r="D401" s="19">
        <v>2</v>
      </c>
      <c r="E401" s="46">
        <v>250</v>
      </c>
      <c r="F401" s="32">
        <v>54.666666666666664</v>
      </c>
      <c r="G401" s="32">
        <v>-147.5</v>
      </c>
      <c r="H401" s="32" t="s">
        <v>77</v>
      </c>
      <c r="I401" s="32" t="s">
        <v>77</v>
      </c>
      <c r="J401" s="60">
        <v>43523</v>
      </c>
      <c r="K401" s="49">
        <v>0.23958333333333334</v>
      </c>
      <c r="L401" s="46">
        <v>3500</v>
      </c>
      <c r="M401" s="19" t="s">
        <v>545</v>
      </c>
      <c r="N401" s="25" t="s">
        <v>77</v>
      </c>
      <c r="O401" s="64" t="s">
        <v>27</v>
      </c>
      <c r="P401" s="62" t="s">
        <v>79</v>
      </c>
      <c r="Q401" s="64" t="s">
        <v>78</v>
      </c>
      <c r="R401" s="7">
        <v>1</v>
      </c>
      <c r="S401" s="7">
        <v>0.25</v>
      </c>
      <c r="T401" s="7">
        <v>0.25</v>
      </c>
      <c r="U401" s="55" t="s">
        <v>78</v>
      </c>
      <c r="V401" s="7" t="s">
        <v>107</v>
      </c>
      <c r="W401" s="7" t="s">
        <v>29</v>
      </c>
      <c r="X401" s="7" t="s">
        <v>77</v>
      </c>
      <c r="Y401" s="59" t="s">
        <v>1514</v>
      </c>
    </row>
    <row r="402" spans="1:27" x14ac:dyDescent="0.55000000000000004">
      <c r="A402" t="s">
        <v>2019</v>
      </c>
      <c r="B402" s="57">
        <v>17</v>
      </c>
      <c r="C402" t="s">
        <v>74</v>
      </c>
      <c r="D402" s="19">
        <v>2</v>
      </c>
      <c r="E402" s="46">
        <v>250</v>
      </c>
      <c r="F402" s="32">
        <v>54.666666666666664</v>
      </c>
      <c r="G402" s="32">
        <v>-147.5</v>
      </c>
      <c r="H402" s="32" t="s">
        <v>77</v>
      </c>
      <c r="I402" s="32" t="s">
        <v>77</v>
      </c>
      <c r="J402" s="60">
        <v>43523</v>
      </c>
      <c r="K402" s="49">
        <v>0.23958333333333334</v>
      </c>
      <c r="L402" s="46">
        <v>3500</v>
      </c>
      <c r="M402" s="19" t="s">
        <v>544</v>
      </c>
      <c r="N402" s="25" t="s">
        <v>77</v>
      </c>
      <c r="O402" s="64" t="s">
        <v>27</v>
      </c>
      <c r="P402" s="62" t="s">
        <v>79</v>
      </c>
      <c r="Q402" s="64" t="s">
        <v>78</v>
      </c>
      <c r="R402" s="7">
        <v>1</v>
      </c>
      <c r="S402" s="7">
        <v>0.5</v>
      </c>
      <c r="T402" s="7">
        <v>0.5</v>
      </c>
      <c r="U402" s="55" t="s">
        <v>78</v>
      </c>
      <c r="V402" s="7" t="s">
        <v>107</v>
      </c>
      <c r="W402" s="7" t="s">
        <v>29</v>
      </c>
      <c r="X402" s="7" t="s">
        <v>77</v>
      </c>
      <c r="Y402" s="59" t="s">
        <v>1514</v>
      </c>
    </row>
    <row r="403" spans="1:27" x14ac:dyDescent="0.55000000000000004">
      <c r="A403" t="s">
        <v>2019</v>
      </c>
      <c r="B403" s="57">
        <v>17</v>
      </c>
      <c r="C403" t="s">
        <v>74</v>
      </c>
      <c r="D403" s="19">
        <v>2</v>
      </c>
      <c r="E403" s="46">
        <v>250</v>
      </c>
      <c r="F403" s="32">
        <v>54.666666666666664</v>
      </c>
      <c r="G403" s="32">
        <v>-147.5</v>
      </c>
      <c r="H403" s="32" t="s">
        <v>77</v>
      </c>
      <c r="I403" s="32" t="s">
        <v>77</v>
      </c>
      <c r="J403" s="60">
        <v>43523</v>
      </c>
      <c r="K403" s="49">
        <v>0.23958333333333334</v>
      </c>
      <c r="L403" s="46">
        <v>3500</v>
      </c>
      <c r="M403" s="19" t="s">
        <v>540</v>
      </c>
      <c r="N403" s="25" t="s">
        <v>77</v>
      </c>
      <c r="O403" s="64" t="s">
        <v>27</v>
      </c>
      <c r="P403" s="62" t="s">
        <v>79</v>
      </c>
      <c r="Q403" s="64" t="s">
        <v>78</v>
      </c>
      <c r="R403" s="7">
        <v>1</v>
      </c>
      <c r="S403" s="7">
        <v>1</v>
      </c>
      <c r="T403" s="7">
        <v>1</v>
      </c>
      <c r="U403" s="55" t="s">
        <v>78</v>
      </c>
      <c r="V403" s="7" t="s">
        <v>107</v>
      </c>
      <c r="W403" s="7" t="s">
        <v>29</v>
      </c>
      <c r="X403" s="7" t="s">
        <v>77</v>
      </c>
      <c r="Y403" s="59" t="s">
        <v>1514</v>
      </c>
    </row>
    <row r="404" spans="1:27" x14ac:dyDescent="0.55000000000000004">
      <c r="A404" t="s">
        <v>2019</v>
      </c>
      <c r="B404" s="57">
        <v>17</v>
      </c>
      <c r="C404" t="s">
        <v>74</v>
      </c>
      <c r="D404" s="19">
        <v>2</v>
      </c>
      <c r="E404" s="46">
        <v>250</v>
      </c>
      <c r="F404" s="32">
        <v>54.666666666666664</v>
      </c>
      <c r="G404" s="32">
        <v>-147.5</v>
      </c>
      <c r="H404" s="32" t="s">
        <v>77</v>
      </c>
      <c r="I404" s="32" t="s">
        <v>77</v>
      </c>
      <c r="J404" s="60">
        <v>43523</v>
      </c>
      <c r="K404" s="49">
        <v>0.23958333333333334</v>
      </c>
      <c r="L404" s="46">
        <v>3500</v>
      </c>
      <c r="M404" s="19" t="s">
        <v>539</v>
      </c>
      <c r="N404" s="25" t="s">
        <v>77</v>
      </c>
      <c r="O404" s="64" t="s">
        <v>27</v>
      </c>
      <c r="P404" s="62" t="s">
        <v>79</v>
      </c>
      <c r="Q404" s="64" t="s">
        <v>78</v>
      </c>
      <c r="R404" s="7">
        <v>1</v>
      </c>
      <c r="S404" s="7">
        <v>2</v>
      </c>
      <c r="T404" s="7">
        <v>2</v>
      </c>
      <c r="U404" s="55" t="s">
        <v>78</v>
      </c>
      <c r="V404" s="7" t="s">
        <v>107</v>
      </c>
      <c r="W404" s="7" t="s">
        <v>29</v>
      </c>
      <c r="X404" s="7" t="s">
        <v>77</v>
      </c>
      <c r="Y404" s="59" t="s">
        <v>1514</v>
      </c>
    </row>
    <row r="405" spans="1:27" x14ac:dyDescent="0.55000000000000004">
      <c r="A405" t="s">
        <v>2019</v>
      </c>
      <c r="B405" s="57">
        <v>17</v>
      </c>
      <c r="C405" t="s">
        <v>74</v>
      </c>
      <c r="D405" s="19">
        <v>2</v>
      </c>
      <c r="E405" s="46">
        <v>250</v>
      </c>
      <c r="F405" s="32">
        <v>54.666666666666664</v>
      </c>
      <c r="G405" s="32">
        <v>-147.5</v>
      </c>
      <c r="H405" s="32" t="s">
        <v>77</v>
      </c>
      <c r="I405" s="32" t="s">
        <v>77</v>
      </c>
      <c r="J405" s="60">
        <v>43523</v>
      </c>
      <c r="K405" s="49">
        <v>0.23958333333333334</v>
      </c>
      <c r="L405" s="46">
        <v>3500</v>
      </c>
      <c r="M405" s="19" t="s">
        <v>535</v>
      </c>
      <c r="N405" s="25" t="s">
        <v>77</v>
      </c>
      <c r="O405" s="64" t="s">
        <v>27</v>
      </c>
      <c r="P405" s="62" t="s">
        <v>67</v>
      </c>
      <c r="Q405" s="64" t="s">
        <v>31</v>
      </c>
      <c r="R405" s="7">
        <v>1</v>
      </c>
      <c r="S405" s="7">
        <v>4</v>
      </c>
      <c r="T405" s="7">
        <v>13</v>
      </c>
      <c r="U405" s="55" t="s">
        <v>56</v>
      </c>
      <c r="V405" s="7" t="s">
        <v>107</v>
      </c>
      <c r="W405" s="7" t="s">
        <v>29</v>
      </c>
      <c r="X405" s="7" t="s">
        <v>77</v>
      </c>
      <c r="Y405" s="59" t="s">
        <v>1514</v>
      </c>
      <c r="AA405" s="62" t="s">
        <v>537</v>
      </c>
    </row>
    <row r="406" spans="1:27" x14ac:dyDescent="0.55000000000000004">
      <c r="A406" t="s">
        <v>2019</v>
      </c>
      <c r="B406" s="57">
        <v>17</v>
      </c>
      <c r="C406" t="s">
        <v>74</v>
      </c>
      <c r="D406" s="19">
        <v>2</v>
      </c>
      <c r="E406" s="46">
        <v>250</v>
      </c>
      <c r="F406" s="32">
        <v>54.666666666666664</v>
      </c>
      <c r="G406" s="32">
        <v>-147.5</v>
      </c>
      <c r="H406" s="32" t="s">
        <v>77</v>
      </c>
      <c r="I406" s="32" t="s">
        <v>77</v>
      </c>
      <c r="J406" s="60">
        <v>43523</v>
      </c>
      <c r="K406" s="49">
        <v>0.23958333333333334</v>
      </c>
      <c r="L406" s="46">
        <v>3500</v>
      </c>
      <c r="M406" s="19" t="s">
        <v>536</v>
      </c>
      <c r="N406" s="25" t="s">
        <v>77</v>
      </c>
      <c r="O406" s="64" t="s">
        <v>27</v>
      </c>
      <c r="P406" s="62" t="s">
        <v>67</v>
      </c>
      <c r="Q406" s="64" t="s">
        <v>31</v>
      </c>
      <c r="R406" s="7">
        <v>1</v>
      </c>
      <c r="S406" s="7">
        <v>4</v>
      </c>
      <c r="T406" s="7">
        <v>12</v>
      </c>
      <c r="U406" s="55" t="s">
        <v>56</v>
      </c>
      <c r="V406" s="7" t="s">
        <v>107</v>
      </c>
      <c r="W406" s="7" t="s">
        <v>29</v>
      </c>
      <c r="X406" s="7" t="s">
        <v>77</v>
      </c>
      <c r="Y406" s="59" t="s">
        <v>1514</v>
      </c>
      <c r="AA406" s="62" t="s">
        <v>537</v>
      </c>
    </row>
    <row r="407" spans="1:27" x14ac:dyDescent="0.55000000000000004">
      <c r="A407" t="s">
        <v>2019</v>
      </c>
      <c r="B407" s="57">
        <v>17</v>
      </c>
      <c r="C407" t="s">
        <v>74</v>
      </c>
      <c r="D407" s="19">
        <v>2</v>
      </c>
      <c r="E407" s="46">
        <v>250</v>
      </c>
      <c r="F407" s="32">
        <v>54.666666666666664</v>
      </c>
      <c r="G407" s="32">
        <v>-147.5</v>
      </c>
      <c r="H407" s="32" t="s">
        <v>77</v>
      </c>
      <c r="I407" s="32" t="s">
        <v>77</v>
      </c>
      <c r="J407" s="60">
        <v>43523</v>
      </c>
      <c r="K407" s="49">
        <v>0.23958333333333334</v>
      </c>
      <c r="L407" s="46">
        <v>3500</v>
      </c>
      <c r="M407" s="19" t="s">
        <v>538</v>
      </c>
      <c r="N407" s="25" t="s">
        <v>77</v>
      </c>
      <c r="O407" s="64" t="s">
        <v>27</v>
      </c>
      <c r="P407" s="62" t="s">
        <v>79</v>
      </c>
      <c r="Q407" s="64" t="s">
        <v>78</v>
      </c>
      <c r="R407" s="7">
        <v>1</v>
      </c>
      <c r="S407" s="7">
        <v>4</v>
      </c>
      <c r="T407" s="7">
        <v>4</v>
      </c>
      <c r="U407" s="55" t="s">
        <v>78</v>
      </c>
      <c r="V407" s="7" t="s">
        <v>107</v>
      </c>
      <c r="W407" s="7" t="s">
        <v>29</v>
      </c>
      <c r="X407" s="7" t="s">
        <v>77</v>
      </c>
      <c r="Y407" s="59" t="s">
        <v>1514</v>
      </c>
    </row>
    <row r="408" spans="1:27" x14ac:dyDescent="0.55000000000000004">
      <c r="A408" t="s">
        <v>2019</v>
      </c>
      <c r="B408" s="57">
        <v>17</v>
      </c>
      <c r="C408" t="s">
        <v>74</v>
      </c>
      <c r="D408" s="19">
        <v>2</v>
      </c>
      <c r="E408" s="46">
        <v>250</v>
      </c>
      <c r="F408" s="32">
        <v>54.666666666666664</v>
      </c>
      <c r="G408" s="32">
        <v>-147.5</v>
      </c>
      <c r="H408" s="32" t="s">
        <v>77</v>
      </c>
      <c r="I408" s="32" t="s">
        <v>77</v>
      </c>
      <c r="J408" s="60">
        <v>43523</v>
      </c>
      <c r="K408" s="49">
        <v>0.23958333333333334</v>
      </c>
      <c r="L408" s="46">
        <v>3500</v>
      </c>
      <c r="M408" s="19" t="s">
        <v>529</v>
      </c>
      <c r="N408" s="25" t="s">
        <v>77</v>
      </c>
      <c r="O408" s="64" t="s">
        <v>27</v>
      </c>
      <c r="P408" s="62" t="s">
        <v>1238</v>
      </c>
      <c r="Q408" s="64" t="s">
        <v>425</v>
      </c>
      <c r="R408" s="7">
        <v>3</v>
      </c>
      <c r="S408" s="7">
        <v>4</v>
      </c>
      <c r="T408" s="7">
        <v>6.5</v>
      </c>
      <c r="U408" s="55" t="s">
        <v>56</v>
      </c>
      <c r="V408" s="7" t="s">
        <v>107</v>
      </c>
      <c r="W408" s="7" t="s">
        <v>29</v>
      </c>
      <c r="X408" s="7" t="s">
        <v>77</v>
      </c>
      <c r="Y408" s="59" t="s">
        <v>1514</v>
      </c>
      <c r="AA408" s="62" t="s">
        <v>537</v>
      </c>
    </row>
    <row r="409" spans="1:27" x14ac:dyDescent="0.55000000000000004">
      <c r="A409" t="s">
        <v>2019</v>
      </c>
      <c r="B409" s="57">
        <v>17</v>
      </c>
      <c r="C409" t="s">
        <v>74</v>
      </c>
      <c r="D409" s="19">
        <v>2</v>
      </c>
      <c r="E409" s="46">
        <v>250</v>
      </c>
      <c r="F409" s="32">
        <v>54.666666666666664</v>
      </c>
      <c r="G409" s="32">
        <v>-147.5</v>
      </c>
      <c r="H409" s="32" t="s">
        <v>77</v>
      </c>
      <c r="I409" s="32" t="s">
        <v>77</v>
      </c>
      <c r="J409" s="60">
        <v>43523</v>
      </c>
      <c r="K409" s="49">
        <v>0.23958333333333334</v>
      </c>
      <c r="L409" s="46">
        <v>3500</v>
      </c>
      <c r="M409" s="19" t="s">
        <v>530</v>
      </c>
      <c r="N409" s="25" t="s">
        <v>77</v>
      </c>
      <c r="O409" s="64" t="s">
        <v>27</v>
      </c>
      <c r="P409" s="62" t="s">
        <v>1238</v>
      </c>
      <c r="Q409" s="64" t="s">
        <v>425</v>
      </c>
      <c r="R409" s="7">
        <v>3</v>
      </c>
      <c r="S409" s="7">
        <v>4</v>
      </c>
      <c r="T409" s="7">
        <v>6.5</v>
      </c>
      <c r="U409" s="55" t="s">
        <v>56</v>
      </c>
      <c r="V409" s="7" t="s">
        <v>107</v>
      </c>
      <c r="W409" s="7" t="s">
        <v>29</v>
      </c>
      <c r="X409" s="7" t="s">
        <v>77</v>
      </c>
      <c r="Y409" s="59" t="s">
        <v>1514</v>
      </c>
      <c r="AA409" s="62" t="s">
        <v>537</v>
      </c>
    </row>
    <row r="410" spans="1:27" x14ac:dyDescent="0.55000000000000004">
      <c r="A410" t="s">
        <v>2019</v>
      </c>
      <c r="B410" s="57">
        <v>17</v>
      </c>
      <c r="C410" t="s">
        <v>74</v>
      </c>
      <c r="D410" s="19">
        <v>2</v>
      </c>
      <c r="E410" s="46">
        <v>250</v>
      </c>
      <c r="F410" s="32">
        <v>54.666666666666664</v>
      </c>
      <c r="G410" s="32">
        <v>-147.5</v>
      </c>
      <c r="H410" s="32" t="s">
        <v>77</v>
      </c>
      <c r="I410" s="32" t="s">
        <v>77</v>
      </c>
      <c r="J410" s="60">
        <v>43523</v>
      </c>
      <c r="K410" s="49">
        <v>0.23958333333333334</v>
      </c>
      <c r="L410" s="46">
        <v>3500</v>
      </c>
      <c r="M410" s="19" t="s">
        <v>531</v>
      </c>
      <c r="N410" s="25" t="s">
        <v>77</v>
      </c>
      <c r="O410" s="64" t="s">
        <v>27</v>
      </c>
      <c r="P410" s="62" t="s">
        <v>1238</v>
      </c>
      <c r="Q410" s="64" t="s">
        <v>425</v>
      </c>
      <c r="R410" s="7">
        <v>3</v>
      </c>
      <c r="S410" s="7">
        <v>4</v>
      </c>
      <c r="T410" s="7">
        <v>6.5</v>
      </c>
      <c r="U410" s="55" t="s">
        <v>56</v>
      </c>
      <c r="V410" s="7" t="s">
        <v>107</v>
      </c>
      <c r="W410" s="7" t="s">
        <v>29</v>
      </c>
      <c r="X410" s="7" t="s">
        <v>77</v>
      </c>
      <c r="Y410" s="59" t="s">
        <v>1514</v>
      </c>
      <c r="AA410" s="62" t="s">
        <v>537</v>
      </c>
    </row>
    <row r="411" spans="1:27" x14ac:dyDescent="0.55000000000000004">
      <c r="A411" t="s">
        <v>2019</v>
      </c>
      <c r="B411" s="57">
        <v>17</v>
      </c>
      <c r="C411" t="s">
        <v>74</v>
      </c>
      <c r="D411" s="19">
        <v>2</v>
      </c>
      <c r="E411" s="46">
        <v>250</v>
      </c>
      <c r="F411" s="32">
        <v>54.666666666666664</v>
      </c>
      <c r="G411" s="32">
        <v>-147.5</v>
      </c>
      <c r="H411" s="32" t="s">
        <v>77</v>
      </c>
      <c r="I411" s="32" t="s">
        <v>77</v>
      </c>
      <c r="J411" s="60">
        <v>43523</v>
      </c>
      <c r="K411" s="49">
        <v>0.23958333333333334</v>
      </c>
      <c r="L411" s="46">
        <v>3500</v>
      </c>
      <c r="M411" s="19">
        <v>22016</v>
      </c>
      <c r="N411" s="25" t="s">
        <v>77</v>
      </c>
      <c r="O411" s="64" t="s">
        <v>1296</v>
      </c>
      <c r="P411" s="62" t="s">
        <v>1238</v>
      </c>
      <c r="Q411" s="64" t="s">
        <v>425</v>
      </c>
      <c r="R411" s="7">
        <v>1</v>
      </c>
      <c r="S411" s="7">
        <v>4</v>
      </c>
      <c r="T411" s="7">
        <v>6</v>
      </c>
      <c r="U411" s="55" t="s">
        <v>56</v>
      </c>
      <c r="V411" s="7" t="s">
        <v>107</v>
      </c>
      <c r="W411" s="7" t="s">
        <v>29</v>
      </c>
      <c r="X411" s="7" t="s">
        <v>77</v>
      </c>
      <c r="Y411" s="59" t="s">
        <v>1514</v>
      </c>
      <c r="AA411" s="62" t="s">
        <v>1298</v>
      </c>
    </row>
    <row r="412" spans="1:27" x14ac:dyDescent="0.55000000000000004">
      <c r="A412" t="s">
        <v>2019</v>
      </c>
      <c r="B412" s="57">
        <v>17</v>
      </c>
      <c r="C412" t="s">
        <v>74</v>
      </c>
      <c r="D412" s="19">
        <v>2</v>
      </c>
      <c r="E412" s="46">
        <v>250</v>
      </c>
      <c r="F412" s="32">
        <v>54.666666666666664</v>
      </c>
      <c r="G412" s="32">
        <v>-147.5</v>
      </c>
      <c r="H412" s="32" t="s">
        <v>77</v>
      </c>
      <c r="I412" s="32" t="s">
        <v>77</v>
      </c>
      <c r="J412" s="60">
        <v>43523</v>
      </c>
      <c r="K412" s="49">
        <v>0.23958333333333334</v>
      </c>
      <c r="L412" s="46">
        <v>3500</v>
      </c>
      <c r="M412" s="19" t="s">
        <v>532</v>
      </c>
      <c r="N412" s="25" t="s">
        <v>77</v>
      </c>
      <c r="O412" s="64" t="s">
        <v>27</v>
      </c>
      <c r="P412" s="62" t="s">
        <v>67</v>
      </c>
      <c r="Q412" s="64" t="s">
        <v>189</v>
      </c>
      <c r="R412" s="7">
        <v>1</v>
      </c>
      <c r="S412" s="7">
        <v>4</v>
      </c>
      <c r="T412" s="7">
        <v>22</v>
      </c>
      <c r="U412" s="55" t="s">
        <v>56</v>
      </c>
      <c r="V412" s="7" t="s">
        <v>107</v>
      </c>
      <c r="W412" s="7" t="s">
        <v>29</v>
      </c>
      <c r="X412" s="7" t="s">
        <v>77</v>
      </c>
      <c r="Y412" s="59" t="s">
        <v>1514</v>
      </c>
      <c r="AA412" s="62" t="s">
        <v>537</v>
      </c>
    </row>
    <row r="413" spans="1:27" x14ac:dyDescent="0.55000000000000004">
      <c r="A413" t="s">
        <v>2019</v>
      </c>
      <c r="B413" s="57">
        <v>17</v>
      </c>
      <c r="C413" t="s">
        <v>74</v>
      </c>
      <c r="D413" s="19">
        <v>2</v>
      </c>
      <c r="E413" s="46">
        <v>250</v>
      </c>
      <c r="F413" s="32">
        <v>54.666666666666664</v>
      </c>
      <c r="G413" s="32">
        <v>-147.5</v>
      </c>
      <c r="H413" s="32" t="s">
        <v>77</v>
      </c>
      <c r="I413" s="32" t="s">
        <v>77</v>
      </c>
      <c r="J413" s="60">
        <v>43523</v>
      </c>
      <c r="K413" s="49">
        <v>0.23958333333333334</v>
      </c>
      <c r="L413" s="46">
        <v>3500</v>
      </c>
      <c r="M413" s="19" t="s">
        <v>533</v>
      </c>
      <c r="N413" s="25" t="s">
        <v>77</v>
      </c>
      <c r="O413" s="64" t="s">
        <v>27</v>
      </c>
      <c r="P413" s="62" t="s">
        <v>67</v>
      </c>
      <c r="Q413" s="64" t="s">
        <v>189</v>
      </c>
      <c r="R413" s="7">
        <v>1</v>
      </c>
      <c r="S413" s="7">
        <v>4</v>
      </c>
      <c r="T413" s="7">
        <v>21</v>
      </c>
      <c r="U413" s="55" t="s">
        <v>56</v>
      </c>
      <c r="V413" s="7" t="s">
        <v>107</v>
      </c>
      <c r="W413" s="7" t="s">
        <v>29</v>
      </c>
      <c r="X413" s="7" t="s">
        <v>77</v>
      </c>
      <c r="Y413" s="59" t="s">
        <v>1514</v>
      </c>
      <c r="AA413" s="62" t="s">
        <v>537</v>
      </c>
    </row>
    <row r="414" spans="1:27" x14ac:dyDescent="0.55000000000000004">
      <c r="A414" t="s">
        <v>2019</v>
      </c>
      <c r="B414" s="57">
        <v>17</v>
      </c>
      <c r="C414" t="s">
        <v>74</v>
      </c>
      <c r="D414" s="19">
        <v>2</v>
      </c>
      <c r="E414" s="46">
        <v>250</v>
      </c>
      <c r="F414" s="32">
        <v>54.666666666666664</v>
      </c>
      <c r="G414" s="32">
        <v>-147.5</v>
      </c>
      <c r="H414" s="32" t="s">
        <v>77</v>
      </c>
      <c r="I414" s="32" t="s">
        <v>77</v>
      </c>
      <c r="J414" s="60">
        <v>43523</v>
      </c>
      <c r="K414" s="49">
        <v>0.23958333333333334</v>
      </c>
      <c r="L414" s="46">
        <v>3500</v>
      </c>
      <c r="M414" s="19" t="s">
        <v>534</v>
      </c>
      <c r="N414" s="25" t="s">
        <v>77</v>
      </c>
      <c r="O414" s="64" t="s">
        <v>27</v>
      </c>
      <c r="P414" s="62" t="s">
        <v>67</v>
      </c>
      <c r="Q414" s="64" t="s">
        <v>189</v>
      </c>
      <c r="R414" s="7">
        <v>1</v>
      </c>
      <c r="S414" s="7">
        <v>4</v>
      </c>
      <c r="T414" s="7">
        <v>18</v>
      </c>
      <c r="U414" s="55" t="s">
        <v>56</v>
      </c>
      <c r="V414" s="7" t="s">
        <v>107</v>
      </c>
      <c r="W414" s="7" t="s">
        <v>29</v>
      </c>
      <c r="X414" s="7" t="s">
        <v>77</v>
      </c>
      <c r="Y414" s="59" t="s">
        <v>1514</v>
      </c>
      <c r="AA414" s="62" t="s">
        <v>537</v>
      </c>
    </row>
    <row r="415" spans="1:27" x14ac:dyDescent="0.55000000000000004">
      <c r="A415" t="s">
        <v>2019</v>
      </c>
      <c r="B415" s="57">
        <v>17</v>
      </c>
      <c r="C415" t="s">
        <v>74</v>
      </c>
      <c r="D415" s="19">
        <v>2</v>
      </c>
      <c r="E415" s="46">
        <v>250</v>
      </c>
      <c r="F415" s="32">
        <v>54.666666666666664</v>
      </c>
      <c r="G415" s="32">
        <v>-147.5</v>
      </c>
      <c r="H415" s="32" t="s">
        <v>77</v>
      </c>
      <c r="I415" s="32" t="s">
        <v>77</v>
      </c>
      <c r="J415" s="60">
        <v>43523</v>
      </c>
      <c r="K415" s="49">
        <v>0.23958333333333334</v>
      </c>
      <c r="L415" s="46">
        <v>3500</v>
      </c>
      <c r="M415" s="19">
        <v>22014</v>
      </c>
      <c r="N415" s="25" t="s">
        <v>77</v>
      </c>
      <c r="O415" s="62" t="s">
        <v>1296</v>
      </c>
      <c r="P415" s="62" t="s">
        <v>67</v>
      </c>
      <c r="Q415" s="62" t="s">
        <v>189</v>
      </c>
      <c r="R415" s="7">
        <v>1</v>
      </c>
      <c r="S415" s="7">
        <v>4</v>
      </c>
      <c r="T415" s="7">
        <v>17</v>
      </c>
      <c r="U415" s="55" t="s">
        <v>56</v>
      </c>
      <c r="V415" s="7" t="s">
        <v>107</v>
      </c>
      <c r="W415" s="7" t="s">
        <v>29</v>
      </c>
      <c r="X415" s="7" t="s">
        <v>77</v>
      </c>
      <c r="Y415" s="59" t="s">
        <v>1514</v>
      </c>
      <c r="AA415" s="62" t="s">
        <v>1298</v>
      </c>
    </row>
    <row r="416" spans="1:27" x14ac:dyDescent="0.55000000000000004">
      <c r="A416" t="s">
        <v>2019</v>
      </c>
      <c r="B416" s="57">
        <v>17</v>
      </c>
      <c r="C416" t="s">
        <v>74</v>
      </c>
      <c r="D416" s="19">
        <v>2</v>
      </c>
      <c r="E416" s="46">
        <v>250</v>
      </c>
      <c r="F416" s="32">
        <v>54.666666666666664</v>
      </c>
      <c r="G416" s="32">
        <v>-147.5</v>
      </c>
      <c r="H416" s="32" t="s">
        <v>77</v>
      </c>
      <c r="I416" s="32" t="s">
        <v>77</v>
      </c>
      <c r="J416" s="60">
        <v>43523</v>
      </c>
      <c r="K416" s="49">
        <v>0.23958333333333334</v>
      </c>
      <c r="L416" s="46">
        <v>3500</v>
      </c>
      <c r="M416" s="19">
        <v>22015</v>
      </c>
      <c r="N416" s="25" t="s">
        <v>77</v>
      </c>
      <c r="O416" s="62" t="s">
        <v>1296</v>
      </c>
      <c r="P416" s="62" t="s">
        <v>67</v>
      </c>
      <c r="Q416" s="62" t="s">
        <v>189</v>
      </c>
      <c r="R416" s="7">
        <v>1</v>
      </c>
      <c r="S416" s="7">
        <v>4</v>
      </c>
      <c r="T416" s="7">
        <v>17</v>
      </c>
      <c r="U416" s="55" t="s">
        <v>56</v>
      </c>
      <c r="V416" s="7" t="s">
        <v>107</v>
      </c>
      <c r="W416" s="7" t="s">
        <v>29</v>
      </c>
      <c r="X416" s="7" t="s">
        <v>77</v>
      </c>
      <c r="Y416" s="59" t="s">
        <v>1514</v>
      </c>
      <c r="AA416" s="62" t="s">
        <v>1298</v>
      </c>
    </row>
    <row r="417" spans="1:27" x14ac:dyDescent="0.55000000000000004">
      <c r="A417" t="s">
        <v>2019</v>
      </c>
      <c r="B417" s="57">
        <v>17</v>
      </c>
      <c r="C417" t="s">
        <v>74</v>
      </c>
      <c r="D417" s="19">
        <v>2</v>
      </c>
      <c r="E417" s="46">
        <v>250</v>
      </c>
      <c r="F417" s="32">
        <v>54.666666666666664</v>
      </c>
      <c r="G417" s="32">
        <v>-147.5</v>
      </c>
      <c r="H417" s="32" t="s">
        <v>77</v>
      </c>
      <c r="I417" s="32" t="s">
        <v>77</v>
      </c>
      <c r="J417" s="60">
        <v>43523</v>
      </c>
      <c r="K417" s="49">
        <v>0.23958333333333334</v>
      </c>
      <c r="L417" s="46">
        <v>3500</v>
      </c>
      <c r="M417" s="19">
        <v>22013</v>
      </c>
      <c r="N417" s="25" t="s">
        <v>77</v>
      </c>
      <c r="O417" s="62" t="s">
        <v>1296</v>
      </c>
      <c r="P417" s="62" t="s">
        <v>67</v>
      </c>
      <c r="Q417" s="62" t="s">
        <v>189</v>
      </c>
      <c r="R417" s="7">
        <v>1</v>
      </c>
      <c r="S417" s="7">
        <v>4</v>
      </c>
      <c r="T417" s="7">
        <v>16</v>
      </c>
      <c r="U417" s="55" t="s">
        <v>56</v>
      </c>
      <c r="V417" s="7" t="s">
        <v>107</v>
      </c>
      <c r="W417" s="7" t="s">
        <v>29</v>
      </c>
      <c r="X417" s="7" t="s">
        <v>77</v>
      </c>
      <c r="Y417" s="59" t="s">
        <v>1514</v>
      </c>
      <c r="AA417" s="62" t="s">
        <v>1298</v>
      </c>
    </row>
    <row r="418" spans="1:27" x14ac:dyDescent="0.55000000000000004">
      <c r="A418" t="s">
        <v>2019</v>
      </c>
      <c r="B418" s="57">
        <v>17</v>
      </c>
      <c r="C418" t="s">
        <v>74</v>
      </c>
      <c r="D418" s="19">
        <v>2</v>
      </c>
      <c r="E418" s="46">
        <v>250</v>
      </c>
      <c r="F418" s="32">
        <v>54.666666666666664</v>
      </c>
      <c r="G418" s="32">
        <v>-147.5</v>
      </c>
      <c r="H418" s="32" t="s">
        <v>77</v>
      </c>
      <c r="I418" s="32" t="s">
        <v>77</v>
      </c>
      <c r="J418" s="60">
        <v>43523</v>
      </c>
      <c r="K418" s="49">
        <v>0.23958333333333334</v>
      </c>
      <c r="L418" s="46">
        <v>3500</v>
      </c>
      <c r="M418" s="19">
        <v>22012</v>
      </c>
      <c r="N418" s="25" t="s">
        <v>77</v>
      </c>
      <c r="O418" s="62" t="s">
        <v>1296</v>
      </c>
      <c r="P418" s="62" t="s">
        <v>67</v>
      </c>
      <c r="Q418" s="62" t="s">
        <v>189</v>
      </c>
      <c r="R418" s="7">
        <v>1</v>
      </c>
      <c r="S418" s="7">
        <v>4</v>
      </c>
      <c r="T418" s="7">
        <v>15</v>
      </c>
      <c r="U418" s="55" t="s">
        <v>56</v>
      </c>
      <c r="V418" s="7" t="s">
        <v>107</v>
      </c>
      <c r="W418" s="7" t="s">
        <v>29</v>
      </c>
      <c r="X418" s="7" t="s">
        <v>77</v>
      </c>
      <c r="Y418" s="59" t="s">
        <v>1514</v>
      </c>
      <c r="AA418" s="62" t="s">
        <v>1298</v>
      </c>
    </row>
    <row r="419" spans="1:27" x14ac:dyDescent="0.55000000000000004">
      <c r="A419" t="s">
        <v>2019</v>
      </c>
      <c r="B419" s="57">
        <v>17</v>
      </c>
      <c r="C419" t="s">
        <v>53</v>
      </c>
      <c r="D419" s="19">
        <v>1</v>
      </c>
      <c r="E419" s="46">
        <v>30</v>
      </c>
      <c r="F419" s="32">
        <v>54.69166666666667</v>
      </c>
      <c r="G419" s="32">
        <v>-147.50316666666666</v>
      </c>
      <c r="H419" s="32">
        <v>54.75866666666667</v>
      </c>
      <c r="I419" s="32">
        <v>-147.5035</v>
      </c>
      <c r="J419" s="60">
        <v>43523</v>
      </c>
      <c r="K419" s="49">
        <v>0.2590277777777778</v>
      </c>
      <c r="L419" s="46">
        <v>3500</v>
      </c>
      <c r="M419" s="19" t="s">
        <v>503</v>
      </c>
      <c r="N419" s="25">
        <v>117</v>
      </c>
      <c r="O419" s="62" t="s">
        <v>27</v>
      </c>
      <c r="P419" s="62" t="s">
        <v>69</v>
      </c>
      <c r="Q419" s="64" t="s">
        <v>584</v>
      </c>
      <c r="R419" s="7">
        <v>1</v>
      </c>
      <c r="S419" s="7" t="s">
        <v>77</v>
      </c>
      <c r="T419" s="7">
        <v>510</v>
      </c>
      <c r="U419" s="55" t="s">
        <v>58</v>
      </c>
      <c r="V419" s="7">
        <v>1483</v>
      </c>
      <c r="W419" s="7" t="s">
        <v>110</v>
      </c>
      <c r="X419" s="7" t="s">
        <v>77</v>
      </c>
      <c r="Y419" s="59" t="s">
        <v>1514</v>
      </c>
    </row>
    <row r="420" spans="1:27" x14ac:dyDescent="0.55000000000000004">
      <c r="A420" t="s">
        <v>2019</v>
      </c>
      <c r="B420" s="57">
        <v>17</v>
      </c>
      <c r="C420" t="s">
        <v>53</v>
      </c>
      <c r="D420" s="19">
        <v>1</v>
      </c>
      <c r="E420" s="46">
        <v>30</v>
      </c>
      <c r="F420" s="32">
        <v>54.69166666666667</v>
      </c>
      <c r="G420" s="32">
        <v>-147.50316666666666</v>
      </c>
      <c r="H420" s="32">
        <v>54.75866666666667</v>
      </c>
      <c r="I420" s="32">
        <v>-147.5035</v>
      </c>
      <c r="J420" s="60">
        <v>43523</v>
      </c>
      <c r="K420" s="49">
        <v>0.2590277777777778</v>
      </c>
      <c r="L420" s="46">
        <v>3500</v>
      </c>
      <c r="M420" s="19" t="s">
        <v>597</v>
      </c>
      <c r="N420" s="25">
        <v>104</v>
      </c>
      <c r="O420" s="62" t="s">
        <v>27</v>
      </c>
      <c r="P420" s="62" t="s">
        <v>69</v>
      </c>
      <c r="Q420" s="64" t="s">
        <v>328</v>
      </c>
      <c r="R420" s="7">
        <v>1</v>
      </c>
      <c r="S420" s="7" t="s">
        <v>77</v>
      </c>
      <c r="T420" s="7">
        <v>522</v>
      </c>
      <c r="U420" s="55" t="s">
        <v>58</v>
      </c>
      <c r="V420" s="7">
        <v>1427</v>
      </c>
      <c r="W420" s="7" t="s">
        <v>110</v>
      </c>
      <c r="X420" s="7" t="s">
        <v>77</v>
      </c>
      <c r="Y420" s="59" t="s">
        <v>1514</v>
      </c>
    </row>
    <row r="421" spans="1:27" x14ac:dyDescent="0.55000000000000004">
      <c r="A421" t="s">
        <v>2019</v>
      </c>
      <c r="B421" s="57">
        <v>17</v>
      </c>
      <c r="C421" t="s">
        <v>53</v>
      </c>
      <c r="D421" s="19">
        <v>1</v>
      </c>
      <c r="E421" s="46">
        <v>30</v>
      </c>
      <c r="F421" s="32">
        <v>54.69166666666667</v>
      </c>
      <c r="G421" s="32">
        <v>-147.50316666666666</v>
      </c>
      <c r="H421" s="32">
        <v>54.75866666666667</v>
      </c>
      <c r="I421" s="32">
        <v>-147.5035</v>
      </c>
      <c r="J421" s="60">
        <v>43523</v>
      </c>
      <c r="K421" s="49">
        <v>0.2590277777777778</v>
      </c>
      <c r="L421" s="46">
        <v>3500</v>
      </c>
      <c r="M421" s="19" t="s">
        <v>596</v>
      </c>
      <c r="N421" s="25">
        <v>123</v>
      </c>
      <c r="O421" s="62" t="s">
        <v>27</v>
      </c>
      <c r="P421" s="62" t="s">
        <v>69</v>
      </c>
      <c r="Q421" s="64" t="s">
        <v>328</v>
      </c>
      <c r="R421" s="7">
        <v>1</v>
      </c>
      <c r="S421" s="7" t="s">
        <v>77</v>
      </c>
      <c r="T421" s="7">
        <v>435</v>
      </c>
      <c r="U421" s="55" t="s">
        <v>58</v>
      </c>
      <c r="V421" s="7">
        <v>818</v>
      </c>
      <c r="W421" s="7" t="s">
        <v>110</v>
      </c>
      <c r="X421" s="7" t="s">
        <v>77</v>
      </c>
      <c r="Y421" s="59" t="s">
        <v>1514</v>
      </c>
    </row>
    <row r="422" spans="1:27" x14ac:dyDescent="0.55000000000000004">
      <c r="A422" t="s">
        <v>2019</v>
      </c>
      <c r="B422" s="57">
        <v>17</v>
      </c>
      <c r="C422" t="s">
        <v>53</v>
      </c>
      <c r="D422" s="19">
        <v>1</v>
      </c>
      <c r="E422" s="46">
        <v>30</v>
      </c>
      <c r="F422" s="32">
        <v>54.69166666666667</v>
      </c>
      <c r="G422" s="32">
        <v>-147.50316666666666</v>
      </c>
      <c r="H422" s="32">
        <v>54.75866666666667</v>
      </c>
      <c r="I422" s="32">
        <v>-147.5035</v>
      </c>
      <c r="J422" s="60">
        <v>43523</v>
      </c>
      <c r="K422" s="49">
        <v>0.2590277777777778</v>
      </c>
      <c r="L422" s="46">
        <v>3500</v>
      </c>
      <c r="M422" s="19" t="s">
        <v>599</v>
      </c>
      <c r="N422" s="25" t="s">
        <v>77</v>
      </c>
      <c r="O422" s="62" t="s">
        <v>27</v>
      </c>
      <c r="P422" s="62" t="s">
        <v>71</v>
      </c>
      <c r="Q422" s="64" t="s">
        <v>598</v>
      </c>
      <c r="R422" s="7">
        <v>1</v>
      </c>
      <c r="S422" s="7" t="s">
        <v>77</v>
      </c>
      <c r="T422" s="7" t="s">
        <v>77</v>
      </c>
      <c r="U422" s="55" t="s">
        <v>132</v>
      </c>
      <c r="V422" s="7">
        <v>72</v>
      </c>
      <c r="W422" s="7" t="s">
        <v>132</v>
      </c>
      <c r="X422" s="7" t="s">
        <v>77</v>
      </c>
      <c r="Y422" s="59" t="s">
        <v>1514</v>
      </c>
      <c r="AA422" s="62" t="s">
        <v>600</v>
      </c>
    </row>
    <row r="423" spans="1:27" x14ac:dyDescent="0.55000000000000004">
      <c r="A423" t="s">
        <v>2019</v>
      </c>
      <c r="B423" s="57">
        <v>17</v>
      </c>
      <c r="C423" t="s">
        <v>53</v>
      </c>
      <c r="D423" s="19">
        <v>1</v>
      </c>
      <c r="E423" s="46">
        <v>30</v>
      </c>
      <c r="F423" s="32">
        <v>54.69166666666667</v>
      </c>
      <c r="G423" s="32">
        <v>-147.50316666666666</v>
      </c>
      <c r="H423" s="32">
        <v>54.75866666666667</v>
      </c>
      <c r="I423" s="32">
        <v>-147.5035</v>
      </c>
      <c r="J423" s="60">
        <v>43523</v>
      </c>
      <c r="K423" s="49">
        <v>0.2590277777777778</v>
      </c>
      <c r="L423" s="46">
        <v>3500</v>
      </c>
      <c r="M423" s="19" t="s">
        <v>589</v>
      </c>
      <c r="N423" s="25" t="s">
        <v>77</v>
      </c>
      <c r="O423" s="64" t="s">
        <v>27</v>
      </c>
      <c r="P423" s="62" t="s">
        <v>68</v>
      </c>
      <c r="Q423" s="64" t="s">
        <v>498</v>
      </c>
      <c r="R423" s="7">
        <v>1</v>
      </c>
      <c r="S423" s="7" t="s">
        <v>77</v>
      </c>
      <c r="T423" s="7">
        <v>250</v>
      </c>
      <c r="U423" s="55" t="s">
        <v>57</v>
      </c>
      <c r="V423" s="7">
        <v>745</v>
      </c>
      <c r="W423" s="7" t="s">
        <v>29</v>
      </c>
      <c r="X423" s="7" t="s">
        <v>77</v>
      </c>
      <c r="Y423" s="59" t="s">
        <v>1514</v>
      </c>
    </row>
    <row r="424" spans="1:27" x14ac:dyDescent="0.55000000000000004">
      <c r="A424" t="s">
        <v>2019</v>
      </c>
      <c r="B424" s="57">
        <v>17</v>
      </c>
      <c r="C424" t="s">
        <v>53</v>
      </c>
      <c r="D424" s="19">
        <v>1</v>
      </c>
      <c r="E424" s="46">
        <v>30</v>
      </c>
      <c r="F424" s="32">
        <v>54.69166666666667</v>
      </c>
      <c r="G424" s="32">
        <v>-147.50316666666666</v>
      </c>
      <c r="H424" s="32">
        <v>54.75866666666667</v>
      </c>
      <c r="I424" s="32">
        <v>-147.5035</v>
      </c>
      <c r="J424" s="60">
        <v>43523</v>
      </c>
      <c r="K424" s="49">
        <v>0.2590277777777778</v>
      </c>
      <c r="L424" s="46">
        <v>3500</v>
      </c>
      <c r="M424" s="19" t="s">
        <v>593</v>
      </c>
      <c r="N424" s="25" t="s">
        <v>77</v>
      </c>
      <c r="O424" s="64" t="s">
        <v>27</v>
      </c>
      <c r="P424" s="62" t="s">
        <v>68</v>
      </c>
      <c r="Q424" s="64" t="s">
        <v>498</v>
      </c>
      <c r="R424" s="7">
        <v>1</v>
      </c>
      <c r="S424" s="7" t="s">
        <v>77</v>
      </c>
      <c r="T424" s="7">
        <v>210</v>
      </c>
      <c r="U424" s="55" t="s">
        <v>57</v>
      </c>
      <c r="V424" s="7">
        <v>500</v>
      </c>
      <c r="W424" s="7" t="s">
        <v>29</v>
      </c>
      <c r="X424" s="7" t="s">
        <v>77</v>
      </c>
      <c r="Y424" s="59" t="s">
        <v>1514</v>
      </c>
    </row>
    <row r="425" spans="1:27" x14ac:dyDescent="0.55000000000000004">
      <c r="A425" t="s">
        <v>2019</v>
      </c>
      <c r="B425" s="57">
        <v>17</v>
      </c>
      <c r="C425" t="s">
        <v>53</v>
      </c>
      <c r="D425" s="19">
        <v>1</v>
      </c>
      <c r="E425" s="46">
        <v>30</v>
      </c>
      <c r="F425" s="32">
        <v>54.69166666666667</v>
      </c>
      <c r="G425" s="32">
        <v>-147.50316666666666</v>
      </c>
      <c r="H425" s="32">
        <v>54.75866666666667</v>
      </c>
      <c r="I425" s="32">
        <v>-147.5035</v>
      </c>
      <c r="J425" s="60">
        <v>43523</v>
      </c>
      <c r="K425" s="49">
        <v>0.2590277777777778</v>
      </c>
      <c r="L425" s="46">
        <v>3500</v>
      </c>
      <c r="M425" s="19" t="s">
        <v>590</v>
      </c>
      <c r="N425" s="25" t="s">
        <v>77</v>
      </c>
      <c r="O425" s="64" t="s">
        <v>27</v>
      </c>
      <c r="P425" s="62" t="s">
        <v>68</v>
      </c>
      <c r="Q425" s="64" t="s">
        <v>498</v>
      </c>
      <c r="R425" s="7">
        <v>1</v>
      </c>
      <c r="S425" s="7" t="s">
        <v>77</v>
      </c>
      <c r="T425" s="7">
        <v>200</v>
      </c>
      <c r="U425" s="55" t="s">
        <v>57</v>
      </c>
      <c r="V425" s="7">
        <v>340</v>
      </c>
      <c r="W425" s="7" t="s">
        <v>29</v>
      </c>
      <c r="X425" s="7" t="s">
        <v>77</v>
      </c>
      <c r="Y425" s="59" t="s">
        <v>1514</v>
      </c>
    </row>
    <row r="426" spans="1:27" x14ac:dyDescent="0.55000000000000004">
      <c r="A426" t="s">
        <v>2019</v>
      </c>
      <c r="B426" s="57">
        <v>17</v>
      </c>
      <c r="C426" t="s">
        <v>53</v>
      </c>
      <c r="D426" s="19">
        <v>1</v>
      </c>
      <c r="E426" s="46">
        <v>30</v>
      </c>
      <c r="F426" s="32">
        <v>54.69166666666667</v>
      </c>
      <c r="G426" s="32">
        <v>-147.50316666666666</v>
      </c>
      <c r="H426" s="32">
        <v>54.75866666666667</v>
      </c>
      <c r="I426" s="32">
        <v>-147.5035</v>
      </c>
      <c r="J426" s="60">
        <v>43523</v>
      </c>
      <c r="K426" s="49">
        <v>0.2590277777777778</v>
      </c>
      <c r="L426" s="46">
        <v>3500</v>
      </c>
      <c r="M426" s="19" t="s">
        <v>592</v>
      </c>
      <c r="N426" s="25" t="s">
        <v>77</v>
      </c>
      <c r="O426" s="64" t="s">
        <v>27</v>
      </c>
      <c r="P426" s="62" t="s">
        <v>68</v>
      </c>
      <c r="Q426" s="64" t="s">
        <v>498</v>
      </c>
      <c r="R426" s="7">
        <v>1</v>
      </c>
      <c r="S426" s="7" t="s">
        <v>77</v>
      </c>
      <c r="T426" s="7">
        <v>160</v>
      </c>
      <c r="U426" s="55" t="s">
        <v>57</v>
      </c>
      <c r="V426" s="7">
        <v>190</v>
      </c>
      <c r="W426" s="7" t="s">
        <v>29</v>
      </c>
      <c r="X426" s="7" t="s">
        <v>77</v>
      </c>
      <c r="Y426" s="59" t="s">
        <v>1514</v>
      </c>
    </row>
    <row r="427" spans="1:27" x14ac:dyDescent="0.55000000000000004">
      <c r="A427" t="s">
        <v>2019</v>
      </c>
      <c r="B427" s="57">
        <v>17</v>
      </c>
      <c r="C427" t="s">
        <v>53</v>
      </c>
      <c r="D427" s="19">
        <v>1</v>
      </c>
      <c r="E427" s="46">
        <v>30</v>
      </c>
      <c r="F427" s="32">
        <v>54.69166666666667</v>
      </c>
      <c r="G427" s="32">
        <v>-147.50316666666666</v>
      </c>
      <c r="H427" s="32">
        <v>54.75866666666667</v>
      </c>
      <c r="I427" s="32">
        <v>-147.5035</v>
      </c>
      <c r="J427" s="60">
        <v>43523</v>
      </c>
      <c r="K427" s="49">
        <v>0.2590277777777778</v>
      </c>
      <c r="L427" s="46">
        <v>3500</v>
      </c>
      <c r="M427" s="19" t="s">
        <v>591</v>
      </c>
      <c r="N427" s="25" t="s">
        <v>77</v>
      </c>
      <c r="O427" s="64" t="s">
        <v>27</v>
      </c>
      <c r="P427" s="62" t="s">
        <v>68</v>
      </c>
      <c r="Q427" s="64" t="s">
        <v>498</v>
      </c>
      <c r="R427" s="7">
        <v>1</v>
      </c>
      <c r="S427" s="7" t="s">
        <v>77</v>
      </c>
      <c r="T427" s="7">
        <v>120</v>
      </c>
      <c r="U427" s="55" t="s">
        <v>57</v>
      </c>
      <c r="V427" s="7">
        <v>3</v>
      </c>
      <c r="W427" s="7" t="s">
        <v>29</v>
      </c>
      <c r="X427" s="7" t="s">
        <v>77</v>
      </c>
      <c r="Y427" s="59" t="s">
        <v>1514</v>
      </c>
    </row>
    <row r="428" spans="1:27" x14ac:dyDescent="0.55000000000000004">
      <c r="A428" t="s">
        <v>2019</v>
      </c>
      <c r="B428" s="57">
        <v>17</v>
      </c>
      <c r="C428" t="s">
        <v>53</v>
      </c>
      <c r="D428" s="19">
        <v>1</v>
      </c>
      <c r="E428" s="46">
        <v>30</v>
      </c>
      <c r="F428" s="32">
        <v>54.69166666666667</v>
      </c>
      <c r="G428" s="32">
        <v>-147.50316666666666</v>
      </c>
      <c r="H428" s="32">
        <v>54.75866666666667</v>
      </c>
      <c r="I428" s="32">
        <v>-147.5035</v>
      </c>
      <c r="J428" s="60">
        <v>43523</v>
      </c>
      <c r="K428" s="49">
        <v>0.2590277777777778</v>
      </c>
      <c r="L428" s="46">
        <v>3500</v>
      </c>
      <c r="M428" s="19" t="s">
        <v>594</v>
      </c>
      <c r="N428" s="25" t="s">
        <v>77</v>
      </c>
      <c r="O428" s="64" t="s">
        <v>27</v>
      </c>
      <c r="P428" s="62" t="s">
        <v>68</v>
      </c>
      <c r="Q428" s="64" t="s">
        <v>498</v>
      </c>
      <c r="R428" s="7">
        <v>1</v>
      </c>
      <c r="S428" s="7" t="s">
        <v>77</v>
      </c>
      <c r="T428" s="7">
        <v>110</v>
      </c>
      <c r="U428" s="55" t="s">
        <v>57</v>
      </c>
      <c r="V428" s="7">
        <v>74</v>
      </c>
      <c r="W428" s="7" t="s">
        <v>29</v>
      </c>
      <c r="X428" s="7" t="s">
        <v>77</v>
      </c>
      <c r="Y428" s="59" t="s">
        <v>1514</v>
      </c>
    </row>
    <row r="429" spans="1:27" x14ac:dyDescent="0.55000000000000004">
      <c r="A429" t="s">
        <v>2019</v>
      </c>
      <c r="B429" s="57">
        <v>17</v>
      </c>
      <c r="C429" t="s">
        <v>53</v>
      </c>
      <c r="D429" s="19">
        <v>1</v>
      </c>
      <c r="E429" s="46">
        <v>30</v>
      </c>
      <c r="F429" s="32">
        <v>54.69166666666667</v>
      </c>
      <c r="G429" s="32">
        <v>-147.50316666666666</v>
      </c>
      <c r="H429" s="32">
        <v>54.75866666666667</v>
      </c>
      <c r="I429" s="32">
        <v>-147.5035</v>
      </c>
      <c r="J429" s="60">
        <v>43523</v>
      </c>
      <c r="K429" s="49">
        <v>0.2590277777777778</v>
      </c>
      <c r="L429" s="46">
        <v>3500</v>
      </c>
      <c r="M429" s="19" t="s">
        <v>595</v>
      </c>
      <c r="N429" s="25" t="s">
        <v>77</v>
      </c>
      <c r="O429" s="62" t="s">
        <v>27</v>
      </c>
      <c r="P429" s="62" t="s">
        <v>386</v>
      </c>
      <c r="Q429" s="64" t="s">
        <v>387</v>
      </c>
      <c r="R429" s="7">
        <v>1</v>
      </c>
      <c r="S429" s="7" t="s">
        <v>77</v>
      </c>
      <c r="T429" s="7">
        <v>200</v>
      </c>
      <c r="U429" s="55" t="s">
        <v>57</v>
      </c>
      <c r="V429" s="7">
        <v>350</v>
      </c>
      <c r="W429" s="7" t="s">
        <v>29</v>
      </c>
      <c r="X429" s="7" t="s">
        <v>77</v>
      </c>
      <c r="Y429" s="59" t="s">
        <v>1514</v>
      </c>
    </row>
    <row r="430" spans="1:27" x14ac:dyDescent="0.55000000000000004">
      <c r="A430" t="s">
        <v>2019</v>
      </c>
      <c r="B430" s="57">
        <v>18</v>
      </c>
      <c r="C430" t="s">
        <v>74</v>
      </c>
      <c r="D430" s="19">
        <v>2</v>
      </c>
      <c r="E430" s="46">
        <v>250</v>
      </c>
      <c r="F430" s="32">
        <v>55.668333333333337</v>
      </c>
      <c r="G430" s="32">
        <v>-147.49950000000001</v>
      </c>
      <c r="H430" s="32" t="s">
        <v>77</v>
      </c>
      <c r="I430" s="32" t="s">
        <v>77</v>
      </c>
      <c r="J430" s="60">
        <v>43523</v>
      </c>
      <c r="K430" s="49">
        <v>0.60416666666666663</v>
      </c>
      <c r="L430" s="46">
        <v>4150</v>
      </c>
      <c r="M430" s="19" t="s">
        <v>652</v>
      </c>
      <c r="N430" s="25" t="s">
        <v>77</v>
      </c>
      <c r="O430" s="64" t="s">
        <v>27</v>
      </c>
      <c r="P430" s="62" t="s">
        <v>79</v>
      </c>
      <c r="Q430" s="64" t="s">
        <v>78</v>
      </c>
      <c r="R430" s="7">
        <v>1</v>
      </c>
      <c r="S430" s="7">
        <v>0.25</v>
      </c>
      <c r="T430" s="7">
        <v>0.25</v>
      </c>
      <c r="U430" s="55" t="s">
        <v>78</v>
      </c>
      <c r="V430" s="7" t="s">
        <v>107</v>
      </c>
      <c r="W430" s="7" t="s">
        <v>29</v>
      </c>
      <c r="X430" s="7" t="s">
        <v>77</v>
      </c>
      <c r="Y430" s="59" t="s">
        <v>1514</v>
      </c>
    </row>
    <row r="431" spans="1:27" x14ac:dyDescent="0.55000000000000004">
      <c r="A431" t="s">
        <v>2019</v>
      </c>
      <c r="B431" s="57">
        <v>18</v>
      </c>
      <c r="C431" t="s">
        <v>74</v>
      </c>
      <c r="D431" s="19">
        <v>2</v>
      </c>
      <c r="E431" s="46">
        <v>250</v>
      </c>
      <c r="F431" s="32">
        <v>55.668333333333337</v>
      </c>
      <c r="G431" s="32">
        <v>-147.49950000000001</v>
      </c>
      <c r="H431" s="32" t="s">
        <v>77</v>
      </c>
      <c r="I431" s="32" t="s">
        <v>77</v>
      </c>
      <c r="J431" s="60">
        <v>43523</v>
      </c>
      <c r="K431" s="49">
        <v>0.60416666666666663</v>
      </c>
      <c r="L431" s="46">
        <v>4150</v>
      </c>
      <c r="M431" s="19" t="s">
        <v>651</v>
      </c>
      <c r="N431" s="25" t="s">
        <v>77</v>
      </c>
      <c r="O431" s="64" t="s">
        <v>27</v>
      </c>
      <c r="P431" s="62" t="s">
        <v>79</v>
      </c>
      <c r="Q431" s="64" t="s">
        <v>78</v>
      </c>
      <c r="R431" s="7">
        <v>1</v>
      </c>
      <c r="S431" s="7">
        <v>0.5</v>
      </c>
      <c r="T431" s="7">
        <v>0.5</v>
      </c>
      <c r="U431" s="55" t="s">
        <v>78</v>
      </c>
      <c r="V431" s="7" t="s">
        <v>107</v>
      </c>
      <c r="W431" s="7" t="s">
        <v>29</v>
      </c>
      <c r="X431" s="7" t="s">
        <v>77</v>
      </c>
      <c r="Y431" s="59" t="s">
        <v>1514</v>
      </c>
    </row>
    <row r="432" spans="1:27" x14ac:dyDescent="0.55000000000000004">
      <c r="A432" t="s">
        <v>2019</v>
      </c>
      <c r="B432" s="57">
        <v>18</v>
      </c>
      <c r="C432" t="s">
        <v>74</v>
      </c>
      <c r="D432" s="19">
        <v>2</v>
      </c>
      <c r="E432" s="46">
        <v>250</v>
      </c>
      <c r="F432" s="32">
        <v>55.668333333333337</v>
      </c>
      <c r="G432" s="32">
        <v>-147.49950000000001</v>
      </c>
      <c r="H432" s="32" t="s">
        <v>77</v>
      </c>
      <c r="I432" s="32" t="s">
        <v>77</v>
      </c>
      <c r="J432" s="60">
        <v>43523</v>
      </c>
      <c r="K432" s="49">
        <v>0.60416666666666663</v>
      </c>
      <c r="L432" s="46">
        <v>4150</v>
      </c>
      <c r="M432" s="19" t="s">
        <v>650</v>
      </c>
      <c r="N432" s="25" t="s">
        <v>77</v>
      </c>
      <c r="O432" s="64" t="s">
        <v>27</v>
      </c>
      <c r="P432" s="62" t="s">
        <v>79</v>
      </c>
      <c r="Q432" s="64" t="s">
        <v>78</v>
      </c>
      <c r="R432" s="7">
        <v>1</v>
      </c>
      <c r="S432" s="7">
        <v>1</v>
      </c>
      <c r="T432" s="7">
        <v>1</v>
      </c>
      <c r="U432" s="55" t="s">
        <v>78</v>
      </c>
      <c r="V432" s="7" t="s">
        <v>107</v>
      </c>
      <c r="W432" s="7" t="s">
        <v>29</v>
      </c>
      <c r="X432" s="7" t="s">
        <v>77</v>
      </c>
      <c r="Y432" s="59" t="s">
        <v>1514</v>
      </c>
    </row>
    <row r="433" spans="1:27" x14ac:dyDescent="0.55000000000000004">
      <c r="A433" t="s">
        <v>2019</v>
      </c>
      <c r="B433" s="57">
        <v>18</v>
      </c>
      <c r="C433" t="s">
        <v>74</v>
      </c>
      <c r="D433" s="19">
        <v>2</v>
      </c>
      <c r="E433" s="46">
        <v>250</v>
      </c>
      <c r="F433" s="32">
        <v>55.668333333333337</v>
      </c>
      <c r="G433" s="32">
        <v>-147.49950000000001</v>
      </c>
      <c r="H433" s="32" t="s">
        <v>77</v>
      </c>
      <c r="I433" s="32" t="s">
        <v>77</v>
      </c>
      <c r="J433" s="60">
        <v>43523</v>
      </c>
      <c r="K433" s="49">
        <v>0.60416666666666663</v>
      </c>
      <c r="L433" s="46">
        <v>4150</v>
      </c>
      <c r="M433" s="19" t="s">
        <v>649</v>
      </c>
      <c r="N433" s="25" t="s">
        <v>77</v>
      </c>
      <c r="O433" s="64" t="s">
        <v>27</v>
      </c>
      <c r="P433" s="62" t="s">
        <v>79</v>
      </c>
      <c r="Q433" s="64" t="s">
        <v>78</v>
      </c>
      <c r="R433" s="7">
        <v>1</v>
      </c>
      <c r="S433" s="7">
        <v>2</v>
      </c>
      <c r="T433" s="7">
        <v>2</v>
      </c>
      <c r="U433" s="55" t="s">
        <v>78</v>
      </c>
      <c r="V433" s="7" t="s">
        <v>107</v>
      </c>
      <c r="W433" s="7" t="s">
        <v>29</v>
      </c>
      <c r="X433" s="7" t="s">
        <v>77</v>
      </c>
      <c r="Y433" s="59" t="s">
        <v>1514</v>
      </c>
    </row>
    <row r="434" spans="1:27" x14ac:dyDescent="0.55000000000000004">
      <c r="A434" t="s">
        <v>2019</v>
      </c>
      <c r="B434" s="57">
        <v>18</v>
      </c>
      <c r="C434" t="s">
        <v>74</v>
      </c>
      <c r="D434" s="19">
        <v>2</v>
      </c>
      <c r="E434" s="46">
        <v>250</v>
      </c>
      <c r="F434" s="32">
        <v>55.668333333333337</v>
      </c>
      <c r="G434" s="32">
        <v>-147.49950000000001</v>
      </c>
      <c r="H434" s="32" t="s">
        <v>77</v>
      </c>
      <c r="I434" s="32" t="s">
        <v>77</v>
      </c>
      <c r="J434" s="60">
        <v>43523</v>
      </c>
      <c r="K434" s="49">
        <v>0.60416666666666663</v>
      </c>
      <c r="L434" s="46">
        <v>4150</v>
      </c>
      <c r="M434" s="19" t="s">
        <v>647</v>
      </c>
      <c r="N434" s="25" t="s">
        <v>77</v>
      </c>
      <c r="O434" s="64" t="s">
        <v>27</v>
      </c>
      <c r="P434" s="62" t="s">
        <v>67</v>
      </c>
      <c r="Q434" s="64" t="s">
        <v>31</v>
      </c>
      <c r="R434" s="7">
        <v>2</v>
      </c>
      <c r="S434" s="7">
        <v>4</v>
      </c>
      <c r="T434" s="7">
        <v>11</v>
      </c>
      <c r="U434" s="55" t="s">
        <v>56</v>
      </c>
      <c r="V434" s="7" t="s">
        <v>107</v>
      </c>
      <c r="W434" s="55" t="s">
        <v>29</v>
      </c>
      <c r="X434" s="7" t="s">
        <v>77</v>
      </c>
      <c r="Y434" s="59" t="s">
        <v>1514</v>
      </c>
      <c r="AA434" s="62" t="s">
        <v>537</v>
      </c>
    </row>
    <row r="435" spans="1:27" x14ac:dyDescent="0.55000000000000004">
      <c r="A435" t="s">
        <v>2019</v>
      </c>
      <c r="B435" s="57">
        <v>18</v>
      </c>
      <c r="C435" t="s">
        <v>74</v>
      </c>
      <c r="D435" s="19">
        <v>2</v>
      </c>
      <c r="E435" s="46">
        <v>250</v>
      </c>
      <c r="F435" s="32">
        <v>55.668333333333337</v>
      </c>
      <c r="G435" s="32">
        <v>-147.49950000000001</v>
      </c>
      <c r="H435" s="32" t="s">
        <v>77</v>
      </c>
      <c r="I435" s="32" t="s">
        <v>77</v>
      </c>
      <c r="J435" s="60">
        <v>43523</v>
      </c>
      <c r="K435" s="49">
        <v>0.60416666666666663</v>
      </c>
      <c r="L435" s="46">
        <v>4150</v>
      </c>
      <c r="M435" s="19" t="s">
        <v>648</v>
      </c>
      <c r="N435" s="25" t="s">
        <v>77</v>
      </c>
      <c r="O435" s="64" t="s">
        <v>27</v>
      </c>
      <c r="P435" s="62" t="s">
        <v>1946</v>
      </c>
      <c r="Q435" s="64" t="s">
        <v>480</v>
      </c>
      <c r="R435" s="7">
        <v>4</v>
      </c>
      <c r="S435" s="7">
        <v>4</v>
      </c>
      <c r="T435" s="7" t="s">
        <v>653</v>
      </c>
      <c r="U435" s="55" t="s">
        <v>56</v>
      </c>
      <c r="V435" s="7" t="s">
        <v>107</v>
      </c>
      <c r="W435" s="55" t="s">
        <v>29</v>
      </c>
      <c r="X435" s="7" t="s">
        <v>77</v>
      </c>
      <c r="Y435" s="59" t="s">
        <v>1514</v>
      </c>
      <c r="AA435" s="62" t="s">
        <v>537</v>
      </c>
    </row>
    <row r="436" spans="1:27" x14ac:dyDescent="0.55000000000000004">
      <c r="A436" t="s">
        <v>2019</v>
      </c>
      <c r="B436" s="57">
        <v>19</v>
      </c>
      <c r="C436" t="s">
        <v>74</v>
      </c>
      <c r="D436" s="19">
        <v>2</v>
      </c>
      <c r="E436" s="46">
        <v>250</v>
      </c>
      <c r="F436" s="32">
        <v>56.666666666666664</v>
      </c>
      <c r="G436" s="32">
        <v>-147.5</v>
      </c>
      <c r="H436" s="32" t="s">
        <v>77</v>
      </c>
      <c r="I436" s="32" t="s">
        <v>77</v>
      </c>
      <c r="J436" s="60">
        <v>43523</v>
      </c>
      <c r="K436" s="49">
        <v>0.93541666666666667</v>
      </c>
      <c r="L436" s="46">
        <v>4000</v>
      </c>
      <c r="M436" s="19" t="s">
        <v>664</v>
      </c>
      <c r="N436" s="25" t="s">
        <v>77</v>
      </c>
      <c r="O436" s="64" t="s">
        <v>1997</v>
      </c>
      <c r="P436" s="62" t="s">
        <v>79</v>
      </c>
      <c r="Q436" s="64" t="s">
        <v>78</v>
      </c>
      <c r="R436" s="7">
        <v>1</v>
      </c>
      <c r="S436" s="7">
        <v>0.25</v>
      </c>
      <c r="T436" s="7">
        <v>0.25</v>
      </c>
      <c r="U436" s="55" t="s">
        <v>78</v>
      </c>
      <c r="V436" s="7" t="s">
        <v>107</v>
      </c>
      <c r="W436" s="7" t="s">
        <v>29</v>
      </c>
      <c r="X436" s="7" t="s">
        <v>77</v>
      </c>
      <c r="Y436" s="59" t="s">
        <v>1514</v>
      </c>
      <c r="AA436" s="62" t="s">
        <v>678</v>
      </c>
    </row>
    <row r="437" spans="1:27" x14ac:dyDescent="0.55000000000000004">
      <c r="A437" t="s">
        <v>2019</v>
      </c>
      <c r="B437" s="57">
        <v>19</v>
      </c>
      <c r="C437" t="s">
        <v>74</v>
      </c>
      <c r="D437" s="19">
        <v>2</v>
      </c>
      <c r="E437" s="46">
        <v>250</v>
      </c>
      <c r="F437" s="32">
        <v>56.666666666666664</v>
      </c>
      <c r="G437" s="32">
        <v>-147.5</v>
      </c>
      <c r="H437" s="32" t="s">
        <v>77</v>
      </c>
      <c r="I437" s="32" t="s">
        <v>77</v>
      </c>
      <c r="J437" s="60">
        <v>43523</v>
      </c>
      <c r="K437" s="49">
        <v>0.93541666666666667</v>
      </c>
      <c r="L437" s="46">
        <v>4000</v>
      </c>
      <c r="M437" s="19" t="s">
        <v>662</v>
      </c>
      <c r="N437" s="25" t="s">
        <v>77</v>
      </c>
      <c r="O437" s="64" t="s">
        <v>1997</v>
      </c>
      <c r="P437" s="62" t="s">
        <v>79</v>
      </c>
      <c r="Q437" s="64" t="s">
        <v>78</v>
      </c>
      <c r="R437" s="7">
        <v>1</v>
      </c>
      <c r="S437" s="7">
        <v>1</v>
      </c>
      <c r="T437" s="7">
        <v>1</v>
      </c>
      <c r="U437" s="55" t="s">
        <v>78</v>
      </c>
      <c r="V437" s="7" t="s">
        <v>107</v>
      </c>
      <c r="W437" s="7" t="s">
        <v>29</v>
      </c>
      <c r="X437" s="7" t="s">
        <v>77</v>
      </c>
      <c r="Y437" s="59" t="s">
        <v>1514</v>
      </c>
    </row>
    <row r="438" spans="1:27" x14ac:dyDescent="0.55000000000000004">
      <c r="A438" t="s">
        <v>2019</v>
      </c>
      <c r="B438" s="57">
        <v>19</v>
      </c>
      <c r="C438" t="s">
        <v>74</v>
      </c>
      <c r="D438" s="19">
        <v>2</v>
      </c>
      <c r="E438" s="46">
        <v>250</v>
      </c>
      <c r="F438" s="32">
        <v>56.666666666666664</v>
      </c>
      <c r="G438" s="32">
        <v>-147.5</v>
      </c>
      <c r="H438" s="32" t="s">
        <v>77</v>
      </c>
      <c r="I438" s="32" t="s">
        <v>77</v>
      </c>
      <c r="J438" s="60">
        <v>43523</v>
      </c>
      <c r="K438" s="49">
        <v>0.93541666666666667</v>
      </c>
      <c r="L438" s="46">
        <v>4000</v>
      </c>
      <c r="M438" s="19" t="s">
        <v>661</v>
      </c>
      <c r="N438" s="25" t="s">
        <v>77</v>
      </c>
      <c r="O438" s="64" t="s">
        <v>1997</v>
      </c>
      <c r="P438" s="62" t="s">
        <v>79</v>
      </c>
      <c r="Q438" s="64" t="s">
        <v>78</v>
      </c>
      <c r="R438" s="7">
        <v>1</v>
      </c>
      <c r="S438" s="7">
        <v>2</v>
      </c>
      <c r="T438" s="7">
        <v>2</v>
      </c>
      <c r="U438" s="55" t="s">
        <v>78</v>
      </c>
      <c r="V438" s="7" t="s">
        <v>107</v>
      </c>
      <c r="W438" s="7" t="s">
        <v>29</v>
      </c>
      <c r="X438" s="7" t="s">
        <v>77</v>
      </c>
      <c r="Y438" s="59" t="s">
        <v>1514</v>
      </c>
    </row>
    <row r="439" spans="1:27" x14ac:dyDescent="0.55000000000000004">
      <c r="A439" t="s">
        <v>2019</v>
      </c>
      <c r="B439" s="57">
        <v>19</v>
      </c>
      <c r="C439" t="s">
        <v>74</v>
      </c>
      <c r="D439" s="19">
        <v>2</v>
      </c>
      <c r="E439" s="46">
        <v>250</v>
      </c>
      <c r="F439" s="32">
        <v>56.666666666666664</v>
      </c>
      <c r="G439" s="32">
        <v>-147.5</v>
      </c>
      <c r="H439" s="32" t="s">
        <v>77</v>
      </c>
      <c r="I439" s="32" t="s">
        <v>77</v>
      </c>
      <c r="J439" s="60">
        <v>43523</v>
      </c>
      <c r="K439" s="49">
        <v>0.93541666666666667</v>
      </c>
      <c r="L439" s="46">
        <v>4000</v>
      </c>
      <c r="M439" s="19" t="s">
        <v>660</v>
      </c>
      <c r="N439" s="25" t="s">
        <v>77</v>
      </c>
      <c r="O439" s="64" t="s">
        <v>1997</v>
      </c>
      <c r="P439" s="62" t="s">
        <v>79</v>
      </c>
      <c r="Q439" s="64" t="s">
        <v>78</v>
      </c>
      <c r="R439" s="7">
        <v>1</v>
      </c>
      <c r="S439" s="7">
        <v>4</v>
      </c>
      <c r="T439" s="7">
        <v>4</v>
      </c>
      <c r="U439" s="55" t="s">
        <v>78</v>
      </c>
      <c r="V439" s="7" t="s">
        <v>107</v>
      </c>
      <c r="W439" s="7" t="s">
        <v>29</v>
      </c>
      <c r="X439" s="7" t="s">
        <v>77</v>
      </c>
      <c r="Y439" s="59" t="s">
        <v>1514</v>
      </c>
    </row>
    <row r="440" spans="1:27" x14ac:dyDescent="0.55000000000000004">
      <c r="A440" t="s">
        <v>2019</v>
      </c>
      <c r="B440" s="58">
        <v>19</v>
      </c>
      <c r="C440" s="43" t="s">
        <v>74</v>
      </c>
      <c r="D440" s="42">
        <v>2</v>
      </c>
      <c r="E440" s="47">
        <v>250</v>
      </c>
      <c r="F440" s="45">
        <v>56.666666666666664</v>
      </c>
      <c r="G440" s="45">
        <v>-147.5</v>
      </c>
      <c r="H440" s="45" t="s">
        <v>77</v>
      </c>
      <c r="I440" s="45" t="s">
        <v>77</v>
      </c>
      <c r="J440" s="61">
        <v>43523</v>
      </c>
      <c r="K440" s="51">
        <v>0.93541666666666667</v>
      </c>
      <c r="L440" s="47">
        <v>4000</v>
      </c>
      <c r="M440" s="42" t="s">
        <v>663</v>
      </c>
      <c r="N440" s="54" t="s">
        <v>77</v>
      </c>
      <c r="O440" s="63" t="s">
        <v>27</v>
      </c>
      <c r="P440" s="63" t="s">
        <v>79</v>
      </c>
      <c r="Q440" s="63" t="s">
        <v>78</v>
      </c>
      <c r="R440" s="44">
        <v>1</v>
      </c>
      <c r="S440" s="7" t="s">
        <v>77</v>
      </c>
      <c r="T440" s="44">
        <v>0.5</v>
      </c>
      <c r="U440" s="44" t="s">
        <v>78</v>
      </c>
      <c r="V440" s="44" t="s">
        <v>107</v>
      </c>
      <c r="W440" s="44" t="s">
        <v>29</v>
      </c>
      <c r="X440" s="44" t="s">
        <v>77</v>
      </c>
      <c r="Y440" s="59" t="s">
        <v>1514</v>
      </c>
      <c r="Z440" s="43"/>
      <c r="AA440" s="63" t="s">
        <v>665</v>
      </c>
    </row>
    <row r="441" spans="1:27" x14ac:dyDescent="0.55000000000000004">
      <c r="A441" t="s">
        <v>2019</v>
      </c>
      <c r="B441" s="57">
        <v>19</v>
      </c>
      <c r="C441" t="s">
        <v>74</v>
      </c>
      <c r="D441" s="19">
        <v>1</v>
      </c>
      <c r="E441" s="46">
        <v>250</v>
      </c>
      <c r="F441" s="32">
        <v>56.666666666666664</v>
      </c>
      <c r="G441" s="32">
        <v>-147.5</v>
      </c>
      <c r="H441" s="32" t="s">
        <v>77</v>
      </c>
      <c r="I441" s="32" t="s">
        <v>77</v>
      </c>
      <c r="J441" s="60">
        <v>43523</v>
      </c>
      <c r="K441" s="49">
        <v>0.93541666666666667</v>
      </c>
      <c r="L441" s="46">
        <v>4000</v>
      </c>
      <c r="M441" s="19" t="s">
        <v>657</v>
      </c>
      <c r="N441" s="25" t="s">
        <v>77</v>
      </c>
      <c r="O441" s="64" t="s">
        <v>1997</v>
      </c>
      <c r="P441" s="62" t="s">
        <v>70</v>
      </c>
      <c r="Q441" s="64" t="s">
        <v>658</v>
      </c>
      <c r="R441" s="7">
        <v>1</v>
      </c>
      <c r="S441" s="7" t="s">
        <v>77</v>
      </c>
      <c r="T441" s="7">
        <v>75</v>
      </c>
      <c r="U441" s="55" t="s">
        <v>56</v>
      </c>
      <c r="V441" s="7" t="s">
        <v>107</v>
      </c>
      <c r="W441" s="7" t="s">
        <v>29</v>
      </c>
      <c r="X441" s="7" t="s">
        <v>77</v>
      </c>
      <c r="Y441" s="59" t="s">
        <v>1514</v>
      </c>
      <c r="AA441" s="62" t="s">
        <v>659</v>
      </c>
    </row>
    <row r="442" spans="1:27" x14ac:dyDescent="0.55000000000000004">
      <c r="A442" t="s">
        <v>2019</v>
      </c>
      <c r="B442" s="57">
        <v>19</v>
      </c>
      <c r="C442" t="s">
        <v>53</v>
      </c>
      <c r="D442" s="19">
        <v>1</v>
      </c>
      <c r="E442" s="46">
        <v>30</v>
      </c>
      <c r="F442" s="32">
        <v>56.685000000000002</v>
      </c>
      <c r="G442" s="32">
        <v>-147.50333333333333</v>
      </c>
      <c r="H442" s="32">
        <v>56.75333333333333</v>
      </c>
      <c r="I442" s="32">
        <v>-147.51666666666668</v>
      </c>
      <c r="J442" s="60">
        <v>43523</v>
      </c>
      <c r="K442" s="49">
        <v>0.95972222222222225</v>
      </c>
      <c r="L442" s="46">
        <v>4000</v>
      </c>
      <c r="M442" s="19" t="s">
        <v>623</v>
      </c>
      <c r="N442" s="25" t="s">
        <v>77</v>
      </c>
      <c r="O442" s="64" t="s">
        <v>1997</v>
      </c>
      <c r="P442" s="64" t="s">
        <v>69</v>
      </c>
      <c r="Q442" s="62" t="s">
        <v>1714</v>
      </c>
      <c r="R442" s="7">
        <v>19</v>
      </c>
      <c r="S442" s="7" t="s">
        <v>77</v>
      </c>
      <c r="T442" s="7" t="s">
        <v>632</v>
      </c>
      <c r="U442" s="55" t="s">
        <v>58</v>
      </c>
      <c r="V442" s="7">
        <v>35</v>
      </c>
      <c r="W442" s="55" t="s">
        <v>29</v>
      </c>
      <c r="X442" s="7" t="s">
        <v>77</v>
      </c>
      <c r="Y442" s="59" t="s">
        <v>1514</v>
      </c>
    </row>
    <row r="443" spans="1:27" x14ac:dyDescent="0.55000000000000004">
      <c r="A443" t="s">
        <v>2019</v>
      </c>
      <c r="B443" s="57">
        <v>19</v>
      </c>
      <c r="C443" t="s">
        <v>53</v>
      </c>
      <c r="D443" s="19">
        <v>1</v>
      </c>
      <c r="E443" s="46">
        <v>30</v>
      </c>
      <c r="F443" s="32">
        <v>56.685000000000002</v>
      </c>
      <c r="G443" s="32">
        <v>-147.50333333333333</v>
      </c>
      <c r="H443" s="32">
        <v>56.75333333333333</v>
      </c>
      <c r="I443" s="32">
        <v>-147.51666666666668</v>
      </c>
      <c r="J443" s="60">
        <v>43523</v>
      </c>
      <c r="K443" s="49">
        <v>0.95972222222222225</v>
      </c>
      <c r="L443" s="46">
        <v>4000</v>
      </c>
      <c r="M443" s="19" t="s">
        <v>606</v>
      </c>
      <c r="N443" s="25" t="s">
        <v>77</v>
      </c>
      <c r="O443" s="64" t="s">
        <v>1997</v>
      </c>
      <c r="P443" s="64" t="s">
        <v>69</v>
      </c>
      <c r="Q443" s="64" t="s">
        <v>201</v>
      </c>
      <c r="R443" s="7">
        <v>2</v>
      </c>
      <c r="S443" s="7" t="s">
        <v>77</v>
      </c>
      <c r="T443" s="7" t="s">
        <v>633</v>
      </c>
      <c r="U443" s="55" t="s">
        <v>58</v>
      </c>
      <c r="V443" s="7" t="s">
        <v>130</v>
      </c>
      <c r="W443" s="55" t="s">
        <v>29</v>
      </c>
      <c r="X443" s="7" t="s">
        <v>77</v>
      </c>
      <c r="Y443" s="59" t="s">
        <v>1514</v>
      </c>
    </row>
    <row r="444" spans="1:27" x14ac:dyDescent="0.55000000000000004">
      <c r="A444" t="s">
        <v>2019</v>
      </c>
      <c r="B444" s="57">
        <v>19</v>
      </c>
      <c r="C444" t="s">
        <v>53</v>
      </c>
      <c r="D444" s="19">
        <v>1</v>
      </c>
      <c r="E444" s="46">
        <v>30</v>
      </c>
      <c r="F444" s="32">
        <v>56.685000000000002</v>
      </c>
      <c r="G444" s="32">
        <v>-147.50333333333333</v>
      </c>
      <c r="H444" s="32">
        <v>56.75333333333333</v>
      </c>
      <c r="I444" s="32">
        <v>-147.51666666666668</v>
      </c>
      <c r="J444" s="60">
        <v>43523</v>
      </c>
      <c r="K444" s="49">
        <v>0.95972222222222225</v>
      </c>
      <c r="L444" s="46">
        <v>4000</v>
      </c>
      <c r="M444" s="19" t="s">
        <v>624</v>
      </c>
      <c r="N444" s="25" t="s">
        <v>77</v>
      </c>
      <c r="O444" s="64" t="s">
        <v>1997</v>
      </c>
      <c r="P444" s="64" t="s">
        <v>68</v>
      </c>
      <c r="Q444" s="64" t="s">
        <v>101</v>
      </c>
      <c r="R444" s="7">
        <v>1</v>
      </c>
      <c r="S444" s="7" t="s">
        <v>77</v>
      </c>
      <c r="T444" s="7">
        <v>90</v>
      </c>
      <c r="U444" s="55" t="s">
        <v>57</v>
      </c>
      <c r="V444" s="7">
        <v>46</v>
      </c>
      <c r="W444" s="55" t="s">
        <v>29</v>
      </c>
      <c r="X444" s="7" t="s">
        <v>77</v>
      </c>
      <c r="Y444" s="59" t="s">
        <v>1514</v>
      </c>
    </row>
    <row r="445" spans="1:27" x14ac:dyDescent="0.55000000000000004">
      <c r="A445" t="s">
        <v>2019</v>
      </c>
      <c r="B445" s="57">
        <v>19</v>
      </c>
      <c r="C445" t="s">
        <v>53</v>
      </c>
      <c r="D445" s="19">
        <v>1</v>
      </c>
      <c r="E445" s="46">
        <v>30</v>
      </c>
      <c r="F445" s="32">
        <v>56.685000000000002</v>
      </c>
      <c r="G445" s="32">
        <v>-147.50333333333333</v>
      </c>
      <c r="H445" s="32">
        <v>56.75333333333333</v>
      </c>
      <c r="I445" s="32">
        <v>-147.51666666666668</v>
      </c>
      <c r="J445" s="60">
        <v>43523</v>
      </c>
      <c r="K445" s="49">
        <v>0.95972222222222225</v>
      </c>
      <c r="L445" s="46">
        <v>4000</v>
      </c>
      <c r="M445" s="19" t="s">
        <v>630</v>
      </c>
      <c r="N445" s="25">
        <v>115</v>
      </c>
      <c r="O445" s="64" t="s">
        <v>1997</v>
      </c>
      <c r="P445" s="64" t="s">
        <v>69</v>
      </c>
      <c r="Q445" s="64" t="s">
        <v>328</v>
      </c>
      <c r="R445" s="7">
        <v>1</v>
      </c>
      <c r="S445" s="7" t="s">
        <v>77</v>
      </c>
      <c r="T445" s="7">
        <v>545</v>
      </c>
      <c r="U445" s="55" t="s">
        <v>58</v>
      </c>
      <c r="V445" s="7">
        <v>1500</v>
      </c>
      <c r="W445" s="55" t="s">
        <v>110</v>
      </c>
      <c r="X445" s="7" t="s">
        <v>77</v>
      </c>
      <c r="Y445" s="59" t="s">
        <v>1514</v>
      </c>
    </row>
    <row r="446" spans="1:27" x14ac:dyDescent="0.55000000000000004">
      <c r="A446" t="s">
        <v>2019</v>
      </c>
      <c r="B446" s="57">
        <v>19</v>
      </c>
      <c r="C446" t="s">
        <v>53</v>
      </c>
      <c r="D446" s="19">
        <v>1</v>
      </c>
      <c r="E446" s="46">
        <v>30</v>
      </c>
      <c r="F446" s="32">
        <v>56.685000000000002</v>
      </c>
      <c r="G446" s="32">
        <v>-147.50333333333333</v>
      </c>
      <c r="H446" s="32">
        <v>56.75333333333333</v>
      </c>
      <c r="I446" s="32">
        <v>-147.51666666666668</v>
      </c>
      <c r="J446" s="60">
        <v>43523</v>
      </c>
      <c r="K446" s="49">
        <v>0.95972222222222225</v>
      </c>
      <c r="L446" s="46">
        <v>4000</v>
      </c>
      <c r="M446" s="19" t="s">
        <v>614</v>
      </c>
      <c r="N446" s="25" t="s">
        <v>77</v>
      </c>
      <c r="O446" s="64" t="s">
        <v>1997</v>
      </c>
      <c r="P446" s="64" t="s">
        <v>71</v>
      </c>
      <c r="Q446" s="64" t="s">
        <v>64</v>
      </c>
      <c r="R446" s="7">
        <v>1</v>
      </c>
      <c r="S446" s="7" t="s">
        <v>77</v>
      </c>
      <c r="T446" s="7">
        <v>62</v>
      </c>
      <c r="U446" s="55" t="s">
        <v>59</v>
      </c>
      <c r="V446" s="7">
        <v>7.5</v>
      </c>
      <c r="W446" s="55" t="s">
        <v>59</v>
      </c>
      <c r="X446" s="7" t="s">
        <v>77</v>
      </c>
      <c r="Y446" s="59" t="s">
        <v>1514</v>
      </c>
    </row>
    <row r="447" spans="1:27" x14ac:dyDescent="0.55000000000000004">
      <c r="A447" t="s">
        <v>2019</v>
      </c>
      <c r="B447" s="57">
        <v>19</v>
      </c>
      <c r="C447" t="s">
        <v>53</v>
      </c>
      <c r="D447" s="19">
        <v>1</v>
      </c>
      <c r="E447" s="46">
        <v>30</v>
      </c>
      <c r="F447" s="32">
        <v>56.685000000000002</v>
      </c>
      <c r="G447" s="32">
        <v>-147.50333333333333</v>
      </c>
      <c r="H447" s="32">
        <v>56.75333333333333</v>
      </c>
      <c r="I447" s="32">
        <v>-147.51666666666668</v>
      </c>
      <c r="J447" s="60">
        <v>43523</v>
      </c>
      <c r="K447" s="49">
        <v>0.95972222222222225</v>
      </c>
      <c r="L447" s="46">
        <v>4000</v>
      </c>
      <c r="M447" s="19" t="s">
        <v>616</v>
      </c>
      <c r="N447" s="25" t="s">
        <v>77</v>
      </c>
      <c r="O447" s="64" t="s">
        <v>1997</v>
      </c>
      <c r="P447" s="64" t="s">
        <v>71</v>
      </c>
      <c r="Q447" s="64" t="s">
        <v>64</v>
      </c>
      <c r="R447" s="7">
        <v>1</v>
      </c>
      <c r="S447" s="7" t="s">
        <v>77</v>
      </c>
      <c r="T447" s="7">
        <v>62</v>
      </c>
      <c r="U447" s="55" t="s">
        <v>59</v>
      </c>
      <c r="V447" s="7">
        <v>7</v>
      </c>
      <c r="W447" s="55" t="s">
        <v>59</v>
      </c>
      <c r="X447" s="7" t="s">
        <v>77</v>
      </c>
      <c r="Y447" s="59" t="s">
        <v>1514</v>
      </c>
    </row>
    <row r="448" spans="1:27" x14ac:dyDescent="0.55000000000000004">
      <c r="A448" t="s">
        <v>2019</v>
      </c>
      <c r="B448" s="57">
        <v>19</v>
      </c>
      <c r="C448" t="s">
        <v>53</v>
      </c>
      <c r="D448" s="19">
        <v>1</v>
      </c>
      <c r="E448" s="46">
        <v>30</v>
      </c>
      <c r="F448" s="32">
        <v>56.685000000000002</v>
      </c>
      <c r="G448" s="32">
        <v>-147.50333333333333</v>
      </c>
      <c r="H448" s="32">
        <v>56.75333333333333</v>
      </c>
      <c r="I448" s="32">
        <v>-147.51666666666668</v>
      </c>
      <c r="J448" s="60">
        <v>43523</v>
      </c>
      <c r="K448" s="49">
        <v>0.95972222222222225</v>
      </c>
      <c r="L448" s="46">
        <v>4000</v>
      </c>
      <c r="M448" s="19" t="s">
        <v>613</v>
      </c>
      <c r="N448" s="25" t="s">
        <v>77</v>
      </c>
      <c r="O448" s="64" t="s">
        <v>1997</v>
      </c>
      <c r="P448" s="64" t="s">
        <v>71</v>
      </c>
      <c r="Q448" s="64" t="s">
        <v>64</v>
      </c>
      <c r="R448" s="7">
        <v>1</v>
      </c>
      <c r="S448" s="7" t="s">
        <v>77</v>
      </c>
      <c r="T448" s="7">
        <v>58</v>
      </c>
      <c r="U448" s="55" t="s">
        <v>59</v>
      </c>
      <c r="V448" s="7">
        <v>5.5</v>
      </c>
      <c r="W448" s="55" t="s">
        <v>59</v>
      </c>
      <c r="X448" s="7" t="s">
        <v>77</v>
      </c>
      <c r="Y448" s="59" t="s">
        <v>1514</v>
      </c>
    </row>
    <row r="449" spans="1:27" x14ac:dyDescent="0.55000000000000004">
      <c r="A449" t="s">
        <v>2019</v>
      </c>
      <c r="B449" s="57">
        <v>19</v>
      </c>
      <c r="C449" t="s">
        <v>53</v>
      </c>
      <c r="D449" s="19">
        <v>1</v>
      </c>
      <c r="E449" s="46">
        <v>30</v>
      </c>
      <c r="F449" s="32">
        <v>56.685000000000002</v>
      </c>
      <c r="G449" s="32">
        <v>-147.50333333333333</v>
      </c>
      <c r="H449" s="32">
        <v>56.75333333333333</v>
      </c>
      <c r="I449" s="32">
        <v>-147.51666666666668</v>
      </c>
      <c r="J449" s="60">
        <v>43523</v>
      </c>
      <c r="K449" s="49">
        <v>0.95972222222222225</v>
      </c>
      <c r="L449" s="46">
        <v>4000</v>
      </c>
      <c r="M449" s="19" t="s">
        <v>615</v>
      </c>
      <c r="N449" s="25" t="s">
        <v>77</v>
      </c>
      <c r="O449" s="64" t="s">
        <v>1997</v>
      </c>
      <c r="P449" s="64" t="s">
        <v>71</v>
      </c>
      <c r="Q449" s="64" t="s">
        <v>64</v>
      </c>
      <c r="R449" s="7">
        <v>1</v>
      </c>
      <c r="S449" s="7" t="s">
        <v>77</v>
      </c>
      <c r="T449" s="7">
        <v>55</v>
      </c>
      <c r="U449" s="55" t="s">
        <v>59</v>
      </c>
      <c r="V449" s="7">
        <v>4</v>
      </c>
      <c r="W449" s="55" t="s">
        <v>59</v>
      </c>
      <c r="X449" s="7" t="s">
        <v>77</v>
      </c>
      <c r="Y449" s="59" t="s">
        <v>1514</v>
      </c>
    </row>
    <row r="450" spans="1:27" x14ac:dyDescent="0.55000000000000004">
      <c r="A450" t="s">
        <v>2019</v>
      </c>
      <c r="B450" s="57">
        <v>19</v>
      </c>
      <c r="C450" t="s">
        <v>53</v>
      </c>
      <c r="D450" s="19">
        <v>1</v>
      </c>
      <c r="E450" s="46">
        <v>30</v>
      </c>
      <c r="F450" s="32">
        <v>56.685000000000002</v>
      </c>
      <c r="G450" s="32">
        <v>-147.50333333333333</v>
      </c>
      <c r="H450" s="32">
        <v>56.75333333333333</v>
      </c>
      <c r="I450" s="32">
        <v>-147.51666666666668</v>
      </c>
      <c r="J450" s="60">
        <v>43523</v>
      </c>
      <c r="K450" s="49">
        <v>0.95972222222222225</v>
      </c>
      <c r="L450" s="46">
        <v>4000</v>
      </c>
      <c r="M450" s="19" t="s">
        <v>625</v>
      </c>
      <c r="N450" s="25" t="s">
        <v>77</v>
      </c>
      <c r="O450" s="64" t="s">
        <v>1997</v>
      </c>
      <c r="P450" s="64" t="s">
        <v>68</v>
      </c>
      <c r="Q450" s="64" t="s">
        <v>498</v>
      </c>
      <c r="R450" s="7">
        <v>1</v>
      </c>
      <c r="S450" s="7" t="s">
        <v>77</v>
      </c>
      <c r="T450" s="7">
        <v>200</v>
      </c>
      <c r="U450" s="55" t="s">
        <v>57</v>
      </c>
      <c r="V450" s="7">
        <v>578</v>
      </c>
      <c r="W450" s="55" t="s">
        <v>29</v>
      </c>
      <c r="X450" s="7" t="s">
        <v>77</v>
      </c>
      <c r="Y450" s="59" t="s">
        <v>1514</v>
      </c>
    </row>
    <row r="451" spans="1:27" x14ac:dyDescent="0.55000000000000004">
      <c r="A451" t="s">
        <v>2019</v>
      </c>
      <c r="B451" s="57">
        <v>19</v>
      </c>
      <c r="C451" t="s">
        <v>53</v>
      </c>
      <c r="D451" s="19">
        <v>1</v>
      </c>
      <c r="E451" s="46">
        <v>30</v>
      </c>
      <c r="F451" s="32">
        <v>56.685000000000002</v>
      </c>
      <c r="G451" s="32">
        <v>-147.50333333333333</v>
      </c>
      <c r="H451" s="32">
        <v>56.75333333333333</v>
      </c>
      <c r="I451" s="32">
        <v>-147.51666666666668</v>
      </c>
      <c r="J451" s="60">
        <v>43523</v>
      </c>
      <c r="K451" s="49">
        <v>0.95972222222222225</v>
      </c>
      <c r="L451" s="46">
        <v>4000</v>
      </c>
      <c r="M451" s="19" t="s">
        <v>628</v>
      </c>
      <c r="N451" s="25" t="s">
        <v>77</v>
      </c>
      <c r="O451" s="64" t="s">
        <v>1997</v>
      </c>
      <c r="P451" s="64" t="s">
        <v>68</v>
      </c>
      <c r="Q451" s="64" t="s">
        <v>498</v>
      </c>
      <c r="R451" s="7">
        <v>1</v>
      </c>
      <c r="S451" s="7" t="s">
        <v>77</v>
      </c>
      <c r="T451" s="7">
        <v>200</v>
      </c>
      <c r="U451" s="55" t="s">
        <v>57</v>
      </c>
      <c r="V451" s="7">
        <v>587</v>
      </c>
      <c r="W451" s="55" t="s">
        <v>29</v>
      </c>
      <c r="X451" s="7" t="s">
        <v>77</v>
      </c>
      <c r="Y451" s="59" t="s">
        <v>1514</v>
      </c>
    </row>
    <row r="452" spans="1:27" x14ac:dyDescent="0.55000000000000004">
      <c r="A452" t="s">
        <v>2019</v>
      </c>
      <c r="B452" s="57">
        <v>19</v>
      </c>
      <c r="C452" t="s">
        <v>53</v>
      </c>
      <c r="D452" s="19">
        <v>1</v>
      </c>
      <c r="E452" s="46">
        <v>30</v>
      </c>
      <c r="F452" s="32">
        <v>56.685000000000002</v>
      </c>
      <c r="G452" s="32">
        <v>-147.50333333333333</v>
      </c>
      <c r="H452" s="32">
        <v>56.75333333333333</v>
      </c>
      <c r="I452" s="32">
        <v>-147.51666666666668</v>
      </c>
      <c r="J452" s="60">
        <v>43523</v>
      </c>
      <c r="K452" s="49">
        <v>0.95972222222222225</v>
      </c>
      <c r="L452" s="46">
        <v>4000</v>
      </c>
      <c r="M452" s="19" t="s">
        <v>627</v>
      </c>
      <c r="N452" s="25" t="s">
        <v>77</v>
      </c>
      <c r="O452" s="64" t="s">
        <v>1997</v>
      </c>
      <c r="P452" s="64" t="s">
        <v>68</v>
      </c>
      <c r="Q452" s="64" t="s">
        <v>498</v>
      </c>
      <c r="R452" s="7">
        <v>1</v>
      </c>
      <c r="S452" s="7" t="s">
        <v>77</v>
      </c>
      <c r="T452" s="7">
        <v>170</v>
      </c>
      <c r="U452" s="55" t="s">
        <v>57</v>
      </c>
      <c r="V452" s="7">
        <v>331</v>
      </c>
      <c r="W452" s="55" t="s">
        <v>29</v>
      </c>
      <c r="X452" s="7" t="s">
        <v>77</v>
      </c>
      <c r="Y452" s="59" t="s">
        <v>1514</v>
      </c>
    </row>
    <row r="453" spans="1:27" x14ac:dyDescent="0.55000000000000004">
      <c r="A453" t="s">
        <v>2019</v>
      </c>
      <c r="B453" s="57">
        <v>19</v>
      </c>
      <c r="C453" t="s">
        <v>53</v>
      </c>
      <c r="D453" s="19">
        <v>1</v>
      </c>
      <c r="E453" s="46">
        <v>30</v>
      </c>
      <c r="F453" s="32">
        <v>56.685000000000002</v>
      </c>
      <c r="G453" s="32">
        <v>-147.50333333333333</v>
      </c>
      <c r="H453" s="32">
        <v>56.75333333333333</v>
      </c>
      <c r="I453" s="32">
        <v>-147.51666666666668</v>
      </c>
      <c r="J453" s="60">
        <v>43523</v>
      </c>
      <c r="K453" s="49">
        <v>0.95972222222222225</v>
      </c>
      <c r="L453" s="46">
        <v>4000</v>
      </c>
      <c r="M453" s="19" t="s">
        <v>626</v>
      </c>
      <c r="N453" s="25" t="s">
        <v>77</v>
      </c>
      <c r="O453" s="64" t="s">
        <v>1997</v>
      </c>
      <c r="P453" s="64" t="s">
        <v>68</v>
      </c>
      <c r="Q453" s="64" t="s">
        <v>498</v>
      </c>
      <c r="R453" s="7">
        <v>1</v>
      </c>
      <c r="S453" s="7" t="s">
        <v>77</v>
      </c>
      <c r="T453" s="7">
        <v>130</v>
      </c>
      <c r="U453" s="55" t="s">
        <v>57</v>
      </c>
      <c r="V453" s="7">
        <v>177</v>
      </c>
      <c r="W453" s="55" t="s">
        <v>29</v>
      </c>
      <c r="X453" s="7" t="s">
        <v>77</v>
      </c>
      <c r="Y453" s="59" t="s">
        <v>1514</v>
      </c>
    </row>
    <row r="454" spans="1:27" x14ac:dyDescent="0.55000000000000004">
      <c r="A454" t="s">
        <v>2019</v>
      </c>
      <c r="B454" s="57">
        <v>19</v>
      </c>
      <c r="C454" t="s">
        <v>53</v>
      </c>
      <c r="D454" s="19">
        <v>1</v>
      </c>
      <c r="E454" s="46">
        <v>30</v>
      </c>
      <c r="F454" s="32">
        <v>56.685000000000002</v>
      </c>
      <c r="G454" s="32">
        <v>-147.50333333333333</v>
      </c>
      <c r="H454" s="32">
        <v>56.75333333333333</v>
      </c>
      <c r="I454" s="32">
        <v>-147.51666666666668</v>
      </c>
      <c r="J454" s="60">
        <v>43523</v>
      </c>
      <c r="K454" s="49">
        <v>0.95972222222222225</v>
      </c>
      <c r="L454" s="46">
        <v>4000</v>
      </c>
      <c r="M454" s="19" t="s">
        <v>629</v>
      </c>
      <c r="N454" s="25" t="s">
        <v>77</v>
      </c>
      <c r="O454" s="64" t="s">
        <v>1997</v>
      </c>
      <c r="P454" s="64" t="s">
        <v>386</v>
      </c>
      <c r="Q454" s="64" t="s">
        <v>1713</v>
      </c>
      <c r="R454" s="7">
        <v>1</v>
      </c>
      <c r="S454" s="7" t="s">
        <v>77</v>
      </c>
      <c r="T454" s="7" t="s">
        <v>635</v>
      </c>
      <c r="U454" s="55" t="s">
        <v>57</v>
      </c>
      <c r="V454" s="7">
        <v>31</v>
      </c>
      <c r="W454" s="55" t="s">
        <v>29</v>
      </c>
      <c r="X454" s="7" t="s">
        <v>77</v>
      </c>
      <c r="Y454" s="59" t="s">
        <v>1514</v>
      </c>
    </row>
    <row r="455" spans="1:27" x14ac:dyDescent="0.55000000000000004">
      <c r="A455" t="s">
        <v>2019</v>
      </c>
      <c r="B455" s="57">
        <v>19</v>
      </c>
      <c r="C455" t="s">
        <v>53</v>
      </c>
      <c r="D455" s="19">
        <v>1</v>
      </c>
      <c r="E455" s="46">
        <v>30</v>
      </c>
      <c r="F455" s="32">
        <v>56.685000000000002</v>
      </c>
      <c r="G455" s="32">
        <v>-147.50333333333333</v>
      </c>
      <c r="H455" s="32">
        <v>56.75333333333333</v>
      </c>
      <c r="I455" s="32">
        <v>-147.51666666666668</v>
      </c>
      <c r="J455" s="60">
        <v>43523</v>
      </c>
      <c r="K455" s="49">
        <v>0.95972222222222225</v>
      </c>
      <c r="L455" s="46">
        <v>4000</v>
      </c>
      <c r="M455" s="19" t="s">
        <v>622</v>
      </c>
      <c r="N455" s="25" t="s">
        <v>77</v>
      </c>
      <c r="O455" s="64" t="s">
        <v>1997</v>
      </c>
      <c r="P455" s="64" t="s">
        <v>71</v>
      </c>
      <c r="Q455" s="64" t="s">
        <v>106</v>
      </c>
      <c r="R455" s="7">
        <v>10</v>
      </c>
      <c r="S455" s="7" t="s">
        <v>77</v>
      </c>
      <c r="T455" s="7" t="s">
        <v>631</v>
      </c>
      <c r="U455" s="55" t="s">
        <v>59</v>
      </c>
      <c r="V455" s="7">
        <v>15</v>
      </c>
      <c r="W455" s="55" t="s">
        <v>29</v>
      </c>
      <c r="X455" s="7" t="s">
        <v>77</v>
      </c>
      <c r="Y455" s="59" t="s">
        <v>1514</v>
      </c>
    </row>
    <row r="456" spans="1:27" x14ac:dyDescent="0.55000000000000004">
      <c r="A456" t="s">
        <v>2019</v>
      </c>
      <c r="B456" s="57">
        <v>19</v>
      </c>
      <c r="C456" t="s">
        <v>53</v>
      </c>
      <c r="D456" s="19">
        <v>1</v>
      </c>
      <c r="E456" s="46">
        <v>30</v>
      </c>
      <c r="F456" s="32">
        <v>56.685000000000002</v>
      </c>
      <c r="G456" s="32">
        <v>-147.50333333333333</v>
      </c>
      <c r="H456" s="32">
        <v>56.75333333333333</v>
      </c>
      <c r="I456" s="32">
        <v>-147.51666666666668</v>
      </c>
      <c r="J456" s="60">
        <v>43523</v>
      </c>
      <c r="K456" s="49">
        <v>0.95972222222222225</v>
      </c>
      <c r="L456" s="46">
        <v>4000</v>
      </c>
      <c r="M456" s="19" t="s">
        <v>618</v>
      </c>
      <c r="N456" s="25" t="s">
        <v>77</v>
      </c>
      <c r="O456" s="64" t="s">
        <v>1997</v>
      </c>
      <c r="P456" s="64" t="s">
        <v>71</v>
      </c>
      <c r="Q456" s="64" t="s">
        <v>106</v>
      </c>
      <c r="R456" s="7">
        <v>1</v>
      </c>
      <c r="S456" s="7" t="s">
        <v>77</v>
      </c>
      <c r="T456" s="7">
        <v>46</v>
      </c>
      <c r="U456" s="55" t="s">
        <v>59</v>
      </c>
      <c r="V456" s="7">
        <v>4</v>
      </c>
      <c r="W456" s="55" t="s">
        <v>59</v>
      </c>
      <c r="X456" s="7" t="s">
        <v>77</v>
      </c>
      <c r="Y456" s="59" t="s">
        <v>1514</v>
      </c>
    </row>
    <row r="457" spans="1:27" x14ac:dyDescent="0.55000000000000004">
      <c r="A457" t="s">
        <v>2019</v>
      </c>
      <c r="B457" s="57">
        <v>19</v>
      </c>
      <c r="C457" t="s">
        <v>53</v>
      </c>
      <c r="D457" s="19">
        <v>1</v>
      </c>
      <c r="E457" s="46">
        <v>30</v>
      </c>
      <c r="F457" s="32">
        <v>56.685000000000002</v>
      </c>
      <c r="G457" s="32">
        <v>-147.50333333333333</v>
      </c>
      <c r="H457" s="32">
        <v>56.75333333333333</v>
      </c>
      <c r="I457" s="32">
        <v>-147.51666666666668</v>
      </c>
      <c r="J457" s="60">
        <v>43523</v>
      </c>
      <c r="K457" s="49">
        <v>0.95972222222222225</v>
      </c>
      <c r="L457" s="46">
        <v>4000</v>
      </c>
      <c r="M457" s="19" t="s">
        <v>620</v>
      </c>
      <c r="N457" s="25" t="s">
        <v>77</v>
      </c>
      <c r="O457" s="64" t="s">
        <v>1997</v>
      </c>
      <c r="P457" s="64" t="s">
        <v>71</v>
      </c>
      <c r="Q457" s="64" t="s">
        <v>106</v>
      </c>
      <c r="R457" s="7">
        <v>1</v>
      </c>
      <c r="S457" s="7" t="s">
        <v>77</v>
      </c>
      <c r="T457" s="7">
        <v>44</v>
      </c>
      <c r="U457" s="55" t="s">
        <v>59</v>
      </c>
      <c r="V457" s="7">
        <v>3.5</v>
      </c>
      <c r="W457" s="55" t="s">
        <v>59</v>
      </c>
      <c r="X457" s="7" t="s">
        <v>77</v>
      </c>
      <c r="Y457" s="59" t="s">
        <v>1514</v>
      </c>
    </row>
    <row r="458" spans="1:27" x14ac:dyDescent="0.55000000000000004">
      <c r="A458" t="s">
        <v>2019</v>
      </c>
      <c r="B458" s="57">
        <v>19</v>
      </c>
      <c r="C458" t="s">
        <v>53</v>
      </c>
      <c r="D458" s="19">
        <v>1</v>
      </c>
      <c r="E458" s="46">
        <v>30</v>
      </c>
      <c r="F458" s="32">
        <v>56.685000000000002</v>
      </c>
      <c r="G458" s="32">
        <v>-147.50333333333333</v>
      </c>
      <c r="H458" s="32">
        <v>56.75333333333333</v>
      </c>
      <c r="I458" s="32">
        <v>-147.51666666666668</v>
      </c>
      <c r="J458" s="60">
        <v>43523</v>
      </c>
      <c r="K458" s="49">
        <v>0.95972222222222225</v>
      </c>
      <c r="L458" s="46">
        <v>4000</v>
      </c>
      <c r="M458" s="19" t="s">
        <v>619</v>
      </c>
      <c r="N458" s="25" t="s">
        <v>77</v>
      </c>
      <c r="O458" s="64" t="s">
        <v>1997</v>
      </c>
      <c r="P458" s="64" t="s">
        <v>71</v>
      </c>
      <c r="Q458" s="64" t="s">
        <v>106</v>
      </c>
      <c r="R458" s="7">
        <v>1</v>
      </c>
      <c r="S458" s="7" t="s">
        <v>77</v>
      </c>
      <c r="T458" s="7">
        <v>40</v>
      </c>
      <c r="U458" s="55" t="s">
        <v>59</v>
      </c>
      <c r="V458" s="7">
        <v>3</v>
      </c>
      <c r="W458" s="55" t="s">
        <v>59</v>
      </c>
      <c r="X458" s="7" t="s">
        <v>77</v>
      </c>
      <c r="Y458" s="59" t="s">
        <v>1514</v>
      </c>
    </row>
    <row r="459" spans="1:27" x14ac:dyDescent="0.55000000000000004">
      <c r="A459" t="s">
        <v>2019</v>
      </c>
      <c r="B459" s="57">
        <v>19</v>
      </c>
      <c r="C459" t="s">
        <v>53</v>
      </c>
      <c r="D459" s="19">
        <v>1</v>
      </c>
      <c r="E459" s="46">
        <v>30</v>
      </c>
      <c r="F459" s="32">
        <v>56.685000000000002</v>
      </c>
      <c r="G459" s="32">
        <v>-147.50333333333333</v>
      </c>
      <c r="H459" s="32">
        <v>56.75333333333333</v>
      </c>
      <c r="I459" s="32">
        <v>-147.51666666666668</v>
      </c>
      <c r="J459" s="60">
        <v>43523</v>
      </c>
      <c r="K459" s="49">
        <v>0.95972222222222225</v>
      </c>
      <c r="L459" s="46">
        <v>4000</v>
      </c>
      <c r="M459" s="19" t="s">
        <v>617</v>
      </c>
      <c r="N459" s="25" t="s">
        <v>77</v>
      </c>
      <c r="O459" s="64" t="s">
        <v>1997</v>
      </c>
      <c r="P459" s="64" t="s">
        <v>71</v>
      </c>
      <c r="Q459" s="64" t="s">
        <v>106</v>
      </c>
      <c r="R459" s="7">
        <v>1</v>
      </c>
      <c r="S459" s="7" t="s">
        <v>77</v>
      </c>
      <c r="T459" s="7">
        <v>38</v>
      </c>
      <c r="U459" s="55" t="s">
        <v>59</v>
      </c>
      <c r="V459" s="7">
        <v>2.5</v>
      </c>
      <c r="W459" s="55" t="s">
        <v>59</v>
      </c>
      <c r="X459" s="7" t="s">
        <v>77</v>
      </c>
      <c r="Y459" s="59" t="s">
        <v>1514</v>
      </c>
    </row>
    <row r="460" spans="1:27" x14ac:dyDescent="0.55000000000000004">
      <c r="A460" t="s">
        <v>2019</v>
      </c>
      <c r="B460" s="57">
        <v>19</v>
      </c>
      <c r="C460" t="s">
        <v>53</v>
      </c>
      <c r="D460" s="19">
        <v>1</v>
      </c>
      <c r="E460" s="46">
        <v>30</v>
      </c>
      <c r="F460" s="32">
        <v>56.685000000000002</v>
      </c>
      <c r="G460" s="32">
        <v>-147.50333333333333</v>
      </c>
      <c r="H460" s="32">
        <v>56.75333333333333</v>
      </c>
      <c r="I460" s="32">
        <v>-147.51666666666668</v>
      </c>
      <c r="J460" s="60">
        <v>43523</v>
      </c>
      <c r="K460" s="49">
        <v>0.95972222222222225</v>
      </c>
      <c r="L460" s="46">
        <v>4000</v>
      </c>
      <c r="M460" s="19" t="s">
        <v>621</v>
      </c>
      <c r="N460" s="25" t="s">
        <v>77</v>
      </c>
      <c r="O460" s="64" t="s">
        <v>1997</v>
      </c>
      <c r="P460" s="64" t="s">
        <v>71</v>
      </c>
      <c r="Q460" s="64" t="s">
        <v>106</v>
      </c>
      <c r="R460" s="7">
        <v>1</v>
      </c>
      <c r="S460" s="7" t="s">
        <v>77</v>
      </c>
      <c r="T460" s="7">
        <v>37</v>
      </c>
      <c r="U460" s="55" t="s">
        <v>59</v>
      </c>
      <c r="V460" s="7">
        <v>3</v>
      </c>
      <c r="W460" s="55" t="s">
        <v>59</v>
      </c>
      <c r="X460" s="7" t="s">
        <v>77</v>
      </c>
      <c r="Y460" s="59" t="s">
        <v>1514</v>
      </c>
    </row>
    <row r="461" spans="1:27" x14ac:dyDescent="0.55000000000000004">
      <c r="A461" t="s">
        <v>2019</v>
      </c>
      <c r="B461" s="57">
        <v>20</v>
      </c>
      <c r="C461" t="s">
        <v>74</v>
      </c>
      <c r="D461" s="19">
        <v>2</v>
      </c>
      <c r="E461" s="46">
        <v>250</v>
      </c>
      <c r="F461" s="32">
        <v>56.667333333333332</v>
      </c>
      <c r="G461" s="32">
        <v>-146</v>
      </c>
      <c r="H461" s="32" t="s">
        <v>77</v>
      </c>
      <c r="I461" s="32" t="s">
        <v>77</v>
      </c>
      <c r="J461" s="60">
        <v>43524</v>
      </c>
      <c r="K461" s="49">
        <v>0.26041666666666669</v>
      </c>
      <c r="L461" s="46">
        <v>4000</v>
      </c>
      <c r="M461" s="19" t="s">
        <v>682</v>
      </c>
      <c r="N461" s="25" t="s">
        <v>77</v>
      </c>
      <c r="O461" s="64" t="s">
        <v>27</v>
      </c>
      <c r="P461" s="62" t="s">
        <v>79</v>
      </c>
      <c r="Q461" s="64" t="s">
        <v>78</v>
      </c>
      <c r="R461" s="7">
        <v>1</v>
      </c>
      <c r="S461" s="7">
        <v>0.25</v>
      </c>
      <c r="T461" s="7">
        <v>0.25</v>
      </c>
      <c r="U461" s="55" t="s">
        <v>78</v>
      </c>
      <c r="V461" s="7" t="s">
        <v>107</v>
      </c>
      <c r="W461" s="7" t="s">
        <v>29</v>
      </c>
      <c r="X461" s="7" t="s">
        <v>77</v>
      </c>
      <c r="Y461" s="59" t="s">
        <v>1514</v>
      </c>
    </row>
    <row r="462" spans="1:27" x14ac:dyDescent="0.55000000000000004">
      <c r="A462" t="s">
        <v>2019</v>
      </c>
      <c r="B462" s="57">
        <v>20</v>
      </c>
      <c r="C462" t="s">
        <v>74</v>
      </c>
      <c r="D462" s="19">
        <v>2</v>
      </c>
      <c r="E462" s="46">
        <v>250</v>
      </c>
      <c r="F462" s="32">
        <v>56.667333333333332</v>
      </c>
      <c r="G462" s="32">
        <v>-146</v>
      </c>
      <c r="H462" s="32" t="s">
        <v>77</v>
      </c>
      <c r="I462" s="32" t="s">
        <v>77</v>
      </c>
      <c r="J462" s="60">
        <v>43524</v>
      </c>
      <c r="K462" s="49">
        <v>0.26041666666666669</v>
      </c>
      <c r="L462" s="46">
        <v>4000</v>
      </c>
      <c r="M462" s="19" t="s">
        <v>681</v>
      </c>
      <c r="N462" s="25" t="s">
        <v>77</v>
      </c>
      <c r="O462" s="64" t="s">
        <v>27</v>
      </c>
      <c r="P462" s="62" t="s">
        <v>79</v>
      </c>
      <c r="Q462" s="64" t="s">
        <v>78</v>
      </c>
      <c r="R462" s="7">
        <v>1</v>
      </c>
      <c r="S462" s="7">
        <v>0.5</v>
      </c>
      <c r="T462" s="7">
        <v>0.5</v>
      </c>
      <c r="U462" s="55" t="s">
        <v>78</v>
      </c>
      <c r="V462" s="7" t="s">
        <v>107</v>
      </c>
      <c r="W462" s="7" t="s">
        <v>29</v>
      </c>
      <c r="X462" s="7" t="s">
        <v>77</v>
      </c>
      <c r="Y462" s="59" t="s">
        <v>1514</v>
      </c>
    </row>
    <row r="463" spans="1:27" x14ac:dyDescent="0.55000000000000004">
      <c r="A463" t="s">
        <v>2019</v>
      </c>
      <c r="B463" s="57">
        <v>20</v>
      </c>
      <c r="C463" t="s">
        <v>74</v>
      </c>
      <c r="D463" s="19">
        <v>2</v>
      </c>
      <c r="E463" s="46">
        <v>250</v>
      </c>
      <c r="F463" s="32">
        <v>56.667333333333332</v>
      </c>
      <c r="G463" s="32">
        <v>-146</v>
      </c>
      <c r="H463" s="32" t="s">
        <v>77</v>
      </c>
      <c r="I463" s="32" t="s">
        <v>77</v>
      </c>
      <c r="J463" s="60">
        <v>43524</v>
      </c>
      <c r="K463" s="49">
        <v>0.26041666666666669</v>
      </c>
      <c r="L463" s="46">
        <v>4000</v>
      </c>
      <c r="M463" s="19" t="s">
        <v>680</v>
      </c>
      <c r="N463" s="25" t="s">
        <v>77</v>
      </c>
      <c r="O463" s="64" t="s">
        <v>27</v>
      </c>
      <c r="P463" s="62" t="s">
        <v>79</v>
      </c>
      <c r="Q463" s="64" t="s">
        <v>78</v>
      </c>
      <c r="R463" s="7">
        <v>1</v>
      </c>
      <c r="S463" s="7">
        <v>1</v>
      </c>
      <c r="T463" s="7">
        <v>1</v>
      </c>
      <c r="U463" s="55" t="s">
        <v>78</v>
      </c>
      <c r="V463" s="7" t="s">
        <v>107</v>
      </c>
      <c r="W463" s="7" t="s">
        <v>29</v>
      </c>
      <c r="X463" s="7" t="s">
        <v>77</v>
      </c>
      <c r="Y463" s="59" t="s">
        <v>1514</v>
      </c>
    </row>
    <row r="464" spans="1:27" x14ac:dyDescent="0.55000000000000004">
      <c r="A464" t="s">
        <v>2019</v>
      </c>
      <c r="B464" s="57">
        <v>20</v>
      </c>
      <c r="C464" t="s">
        <v>74</v>
      </c>
      <c r="D464" s="19">
        <v>2</v>
      </c>
      <c r="E464" s="46">
        <v>250</v>
      </c>
      <c r="F464" s="32">
        <v>56.667333333333332</v>
      </c>
      <c r="G464" s="32">
        <v>-146</v>
      </c>
      <c r="H464" s="32" t="s">
        <v>77</v>
      </c>
      <c r="I464" s="32" t="s">
        <v>77</v>
      </c>
      <c r="J464" s="60">
        <v>43524</v>
      </c>
      <c r="K464" s="49">
        <v>0.26041666666666669</v>
      </c>
      <c r="L464" s="46">
        <v>4000</v>
      </c>
      <c r="M464" s="19" t="s">
        <v>526</v>
      </c>
      <c r="N464" s="25" t="s">
        <v>77</v>
      </c>
      <c r="O464" s="64" t="s">
        <v>27</v>
      </c>
      <c r="P464" s="62" t="s">
        <v>79</v>
      </c>
      <c r="Q464" s="64" t="s">
        <v>78</v>
      </c>
      <c r="R464" s="7">
        <v>1</v>
      </c>
      <c r="S464" s="7">
        <v>2</v>
      </c>
      <c r="T464" s="7">
        <v>2</v>
      </c>
      <c r="U464" s="55" t="s">
        <v>78</v>
      </c>
      <c r="V464" s="7" t="s">
        <v>107</v>
      </c>
      <c r="W464" s="7" t="s">
        <v>29</v>
      </c>
      <c r="X464" s="7" t="s">
        <v>77</v>
      </c>
      <c r="Y464" s="59" t="s">
        <v>1514</v>
      </c>
      <c r="AA464" s="62" t="s">
        <v>683</v>
      </c>
    </row>
    <row r="465" spans="1:27" x14ac:dyDescent="0.55000000000000004">
      <c r="A465" t="s">
        <v>2019</v>
      </c>
      <c r="B465" s="57">
        <v>20</v>
      </c>
      <c r="C465" t="s">
        <v>74</v>
      </c>
      <c r="D465" s="19">
        <v>2</v>
      </c>
      <c r="E465" s="46">
        <v>250</v>
      </c>
      <c r="F465" s="32">
        <v>56.667333333333332</v>
      </c>
      <c r="G465" s="32">
        <v>-146</v>
      </c>
      <c r="H465" s="32" t="s">
        <v>77</v>
      </c>
      <c r="I465" s="32" t="s">
        <v>77</v>
      </c>
      <c r="J465" s="60">
        <v>43524</v>
      </c>
      <c r="K465" s="49">
        <v>0.26041666666666669</v>
      </c>
      <c r="L465" s="46">
        <v>4000</v>
      </c>
      <c r="M465" s="19">
        <v>22019</v>
      </c>
      <c r="N465" s="25" t="s">
        <v>77</v>
      </c>
      <c r="O465" s="64" t="s">
        <v>27</v>
      </c>
      <c r="P465" s="62" t="s">
        <v>1238</v>
      </c>
      <c r="Q465" s="64" t="s">
        <v>425</v>
      </c>
      <c r="R465" s="7">
        <v>3</v>
      </c>
      <c r="S465" s="7">
        <v>2</v>
      </c>
      <c r="T465" s="7">
        <v>6</v>
      </c>
      <c r="U465" s="55" t="s">
        <v>56</v>
      </c>
      <c r="V465" s="7" t="s">
        <v>107</v>
      </c>
      <c r="W465" s="7" t="s">
        <v>29</v>
      </c>
      <c r="X465" s="7" t="s">
        <v>77</v>
      </c>
      <c r="Y465" s="59" t="s">
        <v>1514</v>
      </c>
    </row>
    <row r="466" spans="1:27" x14ac:dyDescent="0.55000000000000004">
      <c r="A466" t="s">
        <v>2019</v>
      </c>
      <c r="B466" s="57">
        <v>20</v>
      </c>
      <c r="C466" t="s">
        <v>74</v>
      </c>
      <c r="D466" s="19">
        <v>2</v>
      </c>
      <c r="E466" s="46">
        <v>250</v>
      </c>
      <c r="F466" s="32">
        <v>56.667333333333332</v>
      </c>
      <c r="G466" s="32">
        <v>-146</v>
      </c>
      <c r="H466" s="32" t="s">
        <v>77</v>
      </c>
      <c r="I466" s="32" t="s">
        <v>77</v>
      </c>
      <c r="J466" s="60">
        <v>43524</v>
      </c>
      <c r="K466" s="49">
        <v>0.26041666666666669</v>
      </c>
      <c r="L466" s="46">
        <v>4000</v>
      </c>
      <c r="M466" s="19" t="s">
        <v>673</v>
      </c>
      <c r="N466" s="25" t="s">
        <v>77</v>
      </c>
      <c r="O466" s="64" t="s">
        <v>27</v>
      </c>
      <c r="P466" s="62" t="s">
        <v>1238</v>
      </c>
      <c r="Q466" s="64" t="s">
        <v>425</v>
      </c>
      <c r="R466" s="7">
        <v>2</v>
      </c>
      <c r="S466" s="7">
        <v>2</v>
      </c>
      <c r="T466" s="7">
        <v>5</v>
      </c>
      <c r="U466" s="55" t="s">
        <v>56</v>
      </c>
      <c r="V466" s="7" t="s">
        <v>107</v>
      </c>
      <c r="W466" s="7" t="s">
        <v>29</v>
      </c>
      <c r="X466" s="7" t="s">
        <v>77</v>
      </c>
      <c r="Y466" s="59" t="s">
        <v>1514</v>
      </c>
      <c r="AA466" s="62" t="s">
        <v>679</v>
      </c>
    </row>
    <row r="467" spans="1:27" x14ac:dyDescent="0.55000000000000004">
      <c r="A467" t="s">
        <v>2019</v>
      </c>
      <c r="B467" s="57">
        <v>20</v>
      </c>
      <c r="C467" t="s">
        <v>74</v>
      </c>
      <c r="D467" s="19">
        <v>2</v>
      </c>
      <c r="E467" s="46">
        <v>250</v>
      </c>
      <c r="F467" s="32">
        <v>56.667333333333332</v>
      </c>
      <c r="G467" s="32">
        <v>-146</v>
      </c>
      <c r="H467" s="32" t="s">
        <v>77</v>
      </c>
      <c r="I467" s="32" t="s">
        <v>77</v>
      </c>
      <c r="J467" s="60">
        <v>43524</v>
      </c>
      <c r="K467" s="49">
        <v>0.26041666666666669</v>
      </c>
      <c r="L467" s="46">
        <v>4000</v>
      </c>
      <c r="M467" s="19" t="s">
        <v>674</v>
      </c>
      <c r="N467" s="25" t="s">
        <v>77</v>
      </c>
      <c r="O467" s="64" t="s">
        <v>27</v>
      </c>
      <c r="P467" s="62" t="s">
        <v>1238</v>
      </c>
      <c r="Q467" s="64" t="s">
        <v>425</v>
      </c>
      <c r="R467" s="7">
        <v>2</v>
      </c>
      <c r="S467" s="7">
        <v>2</v>
      </c>
      <c r="T467" s="7">
        <v>5</v>
      </c>
      <c r="U467" s="55" t="s">
        <v>56</v>
      </c>
      <c r="V467" s="7" t="s">
        <v>107</v>
      </c>
      <c r="W467" s="7" t="s">
        <v>29</v>
      </c>
      <c r="X467" s="7" t="s">
        <v>77</v>
      </c>
      <c r="Y467" s="59" t="s">
        <v>1514</v>
      </c>
      <c r="AA467" s="62" t="s">
        <v>679</v>
      </c>
    </row>
    <row r="468" spans="1:27" x14ac:dyDescent="0.55000000000000004">
      <c r="A468" t="s">
        <v>2019</v>
      </c>
      <c r="B468" s="57">
        <v>20</v>
      </c>
      <c r="C468" t="s">
        <v>74</v>
      </c>
      <c r="D468" s="19">
        <v>2</v>
      </c>
      <c r="E468" s="46">
        <v>250</v>
      </c>
      <c r="F468" s="32">
        <v>56.667333333333332</v>
      </c>
      <c r="G468" s="32">
        <v>-146</v>
      </c>
      <c r="H468" s="32" t="s">
        <v>77</v>
      </c>
      <c r="I468" s="32" t="s">
        <v>77</v>
      </c>
      <c r="J468" s="60">
        <v>43524</v>
      </c>
      <c r="K468" s="49">
        <v>0.26041666666666669</v>
      </c>
      <c r="L468" s="46">
        <v>4000</v>
      </c>
      <c r="M468" s="19" t="s">
        <v>675</v>
      </c>
      <c r="N468" s="25" t="s">
        <v>77</v>
      </c>
      <c r="O468" s="64" t="s">
        <v>27</v>
      </c>
      <c r="P468" s="62" t="s">
        <v>1238</v>
      </c>
      <c r="Q468" s="64" t="s">
        <v>425</v>
      </c>
      <c r="R468" s="7">
        <v>2</v>
      </c>
      <c r="S468" s="7">
        <v>2</v>
      </c>
      <c r="T468" s="7">
        <v>5</v>
      </c>
      <c r="U468" s="55" t="s">
        <v>56</v>
      </c>
      <c r="V468" s="7" t="s">
        <v>107</v>
      </c>
      <c r="W468" s="7" t="s">
        <v>29</v>
      </c>
      <c r="X468" s="7" t="s">
        <v>77</v>
      </c>
      <c r="Y468" s="59" t="s">
        <v>1514</v>
      </c>
      <c r="AA468" s="62" t="s">
        <v>679</v>
      </c>
    </row>
    <row r="469" spans="1:27" x14ac:dyDescent="0.55000000000000004">
      <c r="A469" t="s">
        <v>2019</v>
      </c>
      <c r="B469" s="57">
        <v>20</v>
      </c>
      <c r="C469" t="s">
        <v>74</v>
      </c>
      <c r="D469" s="19">
        <v>2</v>
      </c>
      <c r="E469" s="46">
        <v>250</v>
      </c>
      <c r="F469" s="32">
        <v>56.667333333333332</v>
      </c>
      <c r="G469" s="32">
        <v>-146</v>
      </c>
      <c r="H469" s="32" t="s">
        <v>77</v>
      </c>
      <c r="I469" s="32" t="s">
        <v>77</v>
      </c>
      <c r="J469" s="60">
        <v>43524</v>
      </c>
      <c r="K469" s="49">
        <v>0.26041666666666669</v>
      </c>
      <c r="L469" s="46">
        <v>4000</v>
      </c>
      <c r="M469" s="19" t="s">
        <v>670</v>
      </c>
      <c r="N469" s="25" t="s">
        <v>77</v>
      </c>
      <c r="O469" s="64" t="s">
        <v>27</v>
      </c>
      <c r="P469" s="62" t="s">
        <v>67</v>
      </c>
      <c r="Q469" s="64" t="s">
        <v>31</v>
      </c>
      <c r="R469" s="7">
        <v>1</v>
      </c>
      <c r="S469" s="7">
        <v>4</v>
      </c>
      <c r="T469" s="7">
        <v>20</v>
      </c>
      <c r="U469" s="55" t="s">
        <v>56</v>
      </c>
      <c r="V469" s="7" t="s">
        <v>107</v>
      </c>
      <c r="W469" s="7" t="s">
        <v>29</v>
      </c>
      <c r="X469" s="7" t="s">
        <v>77</v>
      </c>
      <c r="Y469" s="59" t="s">
        <v>1514</v>
      </c>
      <c r="AA469" s="62" t="s">
        <v>678</v>
      </c>
    </row>
    <row r="470" spans="1:27" x14ac:dyDescent="0.55000000000000004">
      <c r="A470" t="s">
        <v>2019</v>
      </c>
      <c r="B470" s="57">
        <v>20</v>
      </c>
      <c r="C470" t="s">
        <v>74</v>
      </c>
      <c r="D470" s="19">
        <v>2</v>
      </c>
      <c r="E470" s="46">
        <v>250</v>
      </c>
      <c r="F470" s="32">
        <v>56.667333333333332</v>
      </c>
      <c r="G470" s="32">
        <v>-146</v>
      </c>
      <c r="H470" s="32" t="s">
        <v>77</v>
      </c>
      <c r="I470" s="32" t="s">
        <v>77</v>
      </c>
      <c r="J470" s="60">
        <v>43524</v>
      </c>
      <c r="K470" s="49">
        <v>0.26041666666666669</v>
      </c>
      <c r="L470" s="46">
        <v>4000</v>
      </c>
      <c r="M470" s="19" t="s">
        <v>671</v>
      </c>
      <c r="N470" s="25" t="s">
        <v>77</v>
      </c>
      <c r="O470" s="64" t="s">
        <v>27</v>
      </c>
      <c r="P470" s="62" t="s">
        <v>67</v>
      </c>
      <c r="Q470" s="64" t="s">
        <v>31</v>
      </c>
      <c r="R470" s="7">
        <v>1</v>
      </c>
      <c r="S470" s="7">
        <v>4</v>
      </c>
      <c r="T470" s="7">
        <v>18</v>
      </c>
      <c r="U470" s="55" t="s">
        <v>56</v>
      </c>
      <c r="V470" s="7" t="s">
        <v>107</v>
      </c>
      <c r="W470" s="7" t="s">
        <v>29</v>
      </c>
      <c r="X470" s="7" t="s">
        <v>77</v>
      </c>
      <c r="Y470" s="59" t="s">
        <v>1514</v>
      </c>
      <c r="AA470" s="62" t="s">
        <v>678</v>
      </c>
    </row>
    <row r="471" spans="1:27" x14ac:dyDescent="0.55000000000000004">
      <c r="A471" t="s">
        <v>2019</v>
      </c>
      <c r="B471" s="57">
        <v>20</v>
      </c>
      <c r="C471" t="s">
        <v>74</v>
      </c>
      <c r="D471" s="19">
        <v>2</v>
      </c>
      <c r="E471" s="46">
        <v>250</v>
      </c>
      <c r="F471" s="32">
        <v>56.667333333333332</v>
      </c>
      <c r="G471" s="32">
        <v>-146</v>
      </c>
      <c r="H471" s="32" t="s">
        <v>77</v>
      </c>
      <c r="I471" s="32" t="s">
        <v>77</v>
      </c>
      <c r="J471" s="60">
        <v>43524</v>
      </c>
      <c r="K471" s="49">
        <v>0.26041666666666669</v>
      </c>
      <c r="L471" s="46">
        <v>4000</v>
      </c>
      <c r="M471" s="19">
        <v>22018</v>
      </c>
      <c r="N471" s="25" t="s">
        <v>77</v>
      </c>
      <c r="O471" s="64" t="s">
        <v>27</v>
      </c>
      <c r="P471" s="62" t="s">
        <v>67</v>
      </c>
      <c r="Q471" s="62" t="s">
        <v>67</v>
      </c>
      <c r="R471" s="7">
        <v>1</v>
      </c>
      <c r="S471" s="7">
        <v>4</v>
      </c>
      <c r="T471" s="7">
        <v>17</v>
      </c>
      <c r="U471" s="55" t="s">
        <v>56</v>
      </c>
      <c r="V471" s="7" t="s">
        <v>107</v>
      </c>
      <c r="W471" s="7" t="s">
        <v>29</v>
      </c>
      <c r="X471" s="7" t="s">
        <v>77</v>
      </c>
      <c r="Y471" s="59" t="s">
        <v>1514</v>
      </c>
    </row>
    <row r="472" spans="1:27" x14ac:dyDescent="0.55000000000000004">
      <c r="A472" t="s">
        <v>2019</v>
      </c>
      <c r="B472" s="57">
        <v>20</v>
      </c>
      <c r="C472" t="s">
        <v>74</v>
      </c>
      <c r="D472" s="19">
        <v>2</v>
      </c>
      <c r="E472" s="46">
        <v>250</v>
      </c>
      <c r="F472" s="32">
        <v>56.667333333333332</v>
      </c>
      <c r="G472" s="32">
        <v>-146</v>
      </c>
      <c r="H472" s="32" t="s">
        <v>77</v>
      </c>
      <c r="I472" s="32" t="s">
        <v>77</v>
      </c>
      <c r="J472" s="60">
        <v>43524</v>
      </c>
      <c r="K472" s="49">
        <v>0.26041666666666669</v>
      </c>
      <c r="L472" s="46">
        <v>4000</v>
      </c>
      <c r="M472" s="19">
        <v>22017</v>
      </c>
      <c r="N472" s="25" t="s">
        <v>77</v>
      </c>
      <c r="O472" s="64" t="s">
        <v>27</v>
      </c>
      <c r="P472" s="62" t="s">
        <v>67</v>
      </c>
      <c r="Q472" s="62" t="s">
        <v>67</v>
      </c>
      <c r="R472" s="7">
        <v>1</v>
      </c>
      <c r="S472" s="7">
        <v>4</v>
      </c>
      <c r="T472" s="7">
        <v>15</v>
      </c>
      <c r="U472" s="55" t="s">
        <v>56</v>
      </c>
      <c r="V472" s="7" t="s">
        <v>107</v>
      </c>
      <c r="W472" s="7" t="s">
        <v>29</v>
      </c>
      <c r="X472" s="7" t="s">
        <v>77</v>
      </c>
      <c r="Y472" s="59" t="s">
        <v>1514</v>
      </c>
    </row>
    <row r="473" spans="1:27" x14ac:dyDescent="0.55000000000000004">
      <c r="A473" t="s">
        <v>2019</v>
      </c>
      <c r="B473" s="57">
        <v>20</v>
      </c>
      <c r="C473" t="s">
        <v>74</v>
      </c>
      <c r="D473" s="19">
        <v>2</v>
      </c>
      <c r="E473" s="46">
        <v>250</v>
      </c>
      <c r="F473" s="32">
        <v>56.667333333333332</v>
      </c>
      <c r="G473" s="32">
        <v>-146</v>
      </c>
      <c r="H473" s="32" t="s">
        <v>77</v>
      </c>
      <c r="I473" s="32" t="s">
        <v>77</v>
      </c>
      <c r="J473" s="60">
        <v>43524</v>
      </c>
      <c r="K473" s="49">
        <v>0.26041666666666669</v>
      </c>
      <c r="L473" s="46">
        <v>4000</v>
      </c>
      <c r="M473" s="19" t="s">
        <v>669</v>
      </c>
      <c r="N473" s="25" t="s">
        <v>77</v>
      </c>
      <c r="O473" s="64" t="s">
        <v>27</v>
      </c>
      <c r="P473" s="62" t="s">
        <v>67</v>
      </c>
      <c r="Q473" s="64" t="s">
        <v>189</v>
      </c>
      <c r="R473" s="7">
        <v>1</v>
      </c>
      <c r="S473" s="7">
        <v>4</v>
      </c>
      <c r="T473" s="7">
        <v>16</v>
      </c>
      <c r="U473" s="55" t="s">
        <v>56</v>
      </c>
      <c r="V473" s="7" t="s">
        <v>107</v>
      </c>
      <c r="W473" s="7" t="s">
        <v>29</v>
      </c>
      <c r="X473" s="7" t="s">
        <v>77</v>
      </c>
      <c r="Y473" s="59" t="s">
        <v>1514</v>
      </c>
      <c r="AA473" s="62" t="s">
        <v>678</v>
      </c>
    </row>
    <row r="474" spans="1:27" x14ac:dyDescent="0.55000000000000004">
      <c r="A474" t="s">
        <v>2019</v>
      </c>
      <c r="B474" s="57">
        <v>20</v>
      </c>
      <c r="C474" t="s">
        <v>74</v>
      </c>
      <c r="D474" s="19">
        <v>2</v>
      </c>
      <c r="E474" s="46">
        <v>250</v>
      </c>
      <c r="F474" s="32">
        <v>56.667333333333332</v>
      </c>
      <c r="G474" s="32">
        <v>-146</v>
      </c>
      <c r="H474" s="32" t="s">
        <v>77</v>
      </c>
      <c r="I474" s="32" t="s">
        <v>77</v>
      </c>
      <c r="J474" s="60">
        <v>43524</v>
      </c>
      <c r="K474" s="49">
        <v>0.26041666666666669</v>
      </c>
      <c r="L474" s="46">
        <v>4000</v>
      </c>
      <c r="M474" s="19" t="s">
        <v>668</v>
      </c>
      <c r="N474" s="25" t="s">
        <v>77</v>
      </c>
      <c r="O474" s="64" t="s">
        <v>27</v>
      </c>
      <c r="P474" s="62" t="s">
        <v>67</v>
      </c>
      <c r="Q474" s="64" t="s">
        <v>189</v>
      </c>
      <c r="R474" s="7">
        <v>1</v>
      </c>
      <c r="S474" s="7">
        <v>4</v>
      </c>
      <c r="T474" s="7">
        <v>15</v>
      </c>
      <c r="U474" s="55" t="s">
        <v>56</v>
      </c>
      <c r="V474" s="7" t="s">
        <v>107</v>
      </c>
      <c r="W474" s="7" t="s">
        <v>29</v>
      </c>
      <c r="X474" s="7" t="s">
        <v>77</v>
      </c>
      <c r="Y474" s="59" t="s">
        <v>1514</v>
      </c>
      <c r="AA474" s="62" t="s">
        <v>678</v>
      </c>
    </row>
    <row r="475" spans="1:27" x14ac:dyDescent="0.55000000000000004">
      <c r="A475" t="s">
        <v>2019</v>
      </c>
      <c r="B475" s="57">
        <v>20</v>
      </c>
      <c r="C475" t="s">
        <v>74</v>
      </c>
      <c r="D475" s="19">
        <v>2</v>
      </c>
      <c r="E475" s="46">
        <v>250</v>
      </c>
      <c r="F475" s="32">
        <v>56.667333333333332</v>
      </c>
      <c r="G475" s="32">
        <v>-146</v>
      </c>
      <c r="H475" s="32" t="s">
        <v>77</v>
      </c>
      <c r="I475" s="32" t="s">
        <v>77</v>
      </c>
      <c r="J475" s="60">
        <v>43524</v>
      </c>
      <c r="K475" s="49">
        <v>0.26041666666666669</v>
      </c>
      <c r="L475" s="46">
        <v>4000</v>
      </c>
      <c r="M475" s="19" t="s">
        <v>672</v>
      </c>
      <c r="N475" s="25" t="s">
        <v>77</v>
      </c>
      <c r="O475" s="64" t="s">
        <v>27</v>
      </c>
      <c r="P475" s="62" t="s">
        <v>79</v>
      </c>
      <c r="Q475" s="64" t="s">
        <v>676</v>
      </c>
      <c r="R475" s="7">
        <v>4</v>
      </c>
      <c r="S475" s="7">
        <v>4</v>
      </c>
      <c r="T475" s="7" t="s">
        <v>677</v>
      </c>
      <c r="U475" s="55" t="s">
        <v>78</v>
      </c>
      <c r="V475" s="7" t="s">
        <v>107</v>
      </c>
      <c r="W475" s="7" t="s">
        <v>29</v>
      </c>
      <c r="X475" s="7" t="s">
        <v>77</v>
      </c>
      <c r="Y475" s="59" t="s">
        <v>1514</v>
      </c>
      <c r="AA475" s="62" t="s">
        <v>678</v>
      </c>
    </row>
    <row r="476" spans="1:27" x14ac:dyDescent="0.55000000000000004">
      <c r="A476" t="s">
        <v>2019</v>
      </c>
      <c r="B476" s="57">
        <v>20</v>
      </c>
      <c r="C476" t="s">
        <v>53</v>
      </c>
      <c r="D476" s="19">
        <v>1</v>
      </c>
      <c r="E476" s="46">
        <v>30</v>
      </c>
      <c r="F476" s="32">
        <v>56.699333333333335</v>
      </c>
      <c r="G476" s="32">
        <v>-145.84450000000001</v>
      </c>
      <c r="H476" s="32">
        <v>56.772333333333336</v>
      </c>
      <c r="I476" s="32">
        <v>-145.97399999999999</v>
      </c>
      <c r="J476" s="60">
        <v>43524</v>
      </c>
      <c r="K476" s="49">
        <v>0.29722222222222222</v>
      </c>
      <c r="L476" s="46">
        <v>3941</v>
      </c>
      <c r="M476" s="19" t="s">
        <v>643</v>
      </c>
      <c r="N476" s="25" t="s">
        <v>77</v>
      </c>
      <c r="O476" s="64" t="s">
        <v>27</v>
      </c>
      <c r="P476" s="64" t="s">
        <v>68</v>
      </c>
      <c r="Q476" s="64" t="s">
        <v>101</v>
      </c>
      <c r="R476" s="7">
        <v>1</v>
      </c>
      <c r="S476" s="7" t="s">
        <v>77</v>
      </c>
      <c r="T476" s="7">
        <v>180</v>
      </c>
      <c r="U476" s="55" t="s">
        <v>57</v>
      </c>
      <c r="V476" s="7">
        <v>433</v>
      </c>
      <c r="W476" s="55" t="s">
        <v>29</v>
      </c>
      <c r="X476" s="7" t="s">
        <v>77</v>
      </c>
      <c r="Y476" s="59" t="s">
        <v>1514</v>
      </c>
    </row>
    <row r="477" spans="1:27" x14ac:dyDescent="0.55000000000000004">
      <c r="A477" t="s">
        <v>2019</v>
      </c>
      <c r="B477" s="57">
        <v>20</v>
      </c>
      <c r="C477" t="s">
        <v>53</v>
      </c>
      <c r="D477" s="19">
        <v>1</v>
      </c>
      <c r="E477" s="46">
        <v>30</v>
      </c>
      <c r="F477" s="32">
        <v>56.699333333333335</v>
      </c>
      <c r="G477" s="32">
        <v>-145.84450000000001</v>
      </c>
      <c r="H477" s="32">
        <v>56.772333333333336</v>
      </c>
      <c r="I477" s="32">
        <v>-145.97399999999999</v>
      </c>
      <c r="J477" s="60">
        <v>43524</v>
      </c>
      <c r="K477" s="49">
        <v>0.29722222222222222</v>
      </c>
      <c r="L477" s="46">
        <v>3941</v>
      </c>
      <c r="M477" s="19" t="s">
        <v>641</v>
      </c>
      <c r="N477" s="25" t="s">
        <v>77</v>
      </c>
      <c r="O477" s="64" t="s">
        <v>27</v>
      </c>
      <c r="P477" s="64" t="s">
        <v>68</v>
      </c>
      <c r="Q477" s="64" t="s">
        <v>101</v>
      </c>
      <c r="R477" s="7">
        <v>1</v>
      </c>
      <c r="S477" s="7" t="s">
        <v>77</v>
      </c>
      <c r="T477" s="7">
        <v>170</v>
      </c>
      <c r="U477" s="55" t="s">
        <v>57</v>
      </c>
      <c r="V477" s="7">
        <v>371</v>
      </c>
      <c r="W477" s="55" t="s">
        <v>29</v>
      </c>
      <c r="X477" s="7" t="s">
        <v>77</v>
      </c>
      <c r="Y477" s="59" t="s">
        <v>1514</v>
      </c>
    </row>
    <row r="478" spans="1:27" x14ac:dyDescent="0.55000000000000004">
      <c r="A478" t="s">
        <v>2019</v>
      </c>
      <c r="B478" s="57">
        <v>20</v>
      </c>
      <c r="C478" t="s">
        <v>53</v>
      </c>
      <c r="D478" s="19">
        <v>1</v>
      </c>
      <c r="E478" s="46">
        <v>30</v>
      </c>
      <c r="F478" s="32">
        <v>56.699333333333335</v>
      </c>
      <c r="G478" s="32">
        <v>-145.84450000000001</v>
      </c>
      <c r="H478" s="32">
        <v>56.772333333333336</v>
      </c>
      <c r="I478" s="32">
        <v>-145.97399999999999</v>
      </c>
      <c r="J478" s="60">
        <v>43524</v>
      </c>
      <c r="K478" s="49">
        <v>0.29722222222222222</v>
      </c>
      <c r="L478" s="46">
        <v>3941</v>
      </c>
      <c r="M478" s="19" t="s">
        <v>642</v>
      </c>
      <c r="N478" s="25" t="s">
        <v>77</v>
      </c>
      <c r="O478" s="64" t="s">
        <v>27</v>
      </c>
      <c r="P478" s="64" t="s">
        <v>68</v>
      </c>
      <c r="Q478" s="64" t="s">
        <v>101</v>
      </c>
      <c r="R478" s="7">
        <v>1</v>
      </c>
      <c r="S478" s="7" t="s">
        <v>77</v>
      </c>
      <c r="T478" s="7">
        <v>120</v>
      </c>
      <c r="U478" s="55" t="s">
        <v>57</v>
      </c>
      <c r="V478" s="7">
        <v>182</v>
      </c>
      <c r="W478" s="55" t="s">
        <v>29</v>
      </c>
      <c r="X478" s="7" t="s">
        <v>77</v>
      </c>
      <c r="Y478" s="59" t="s">
        <v>1514</v>
      </c>
    </row>
    <row r="479" spans="1:27" x14ac:dyDescent="0.55000000000000004">
      <c r="A479" t="s">
        <v>2019</v>
      </c>
      <c r="B479" s="57">
        <v>20</v>
      </c>
      <c r="C479" t="s">
        <v>53</v>
      </c>
      <c r="D479" s="19">
        <v>1</v>
      </c>
      <c r="E479" s="46">
        <v>30</v>
      </c>
      <c r="F479" s="32">
        <v>56.699333333333335</v>
      </c>
      <c r="G479" s="32">
        <v>-145.84450000000001</v>
      </c>
      <c r="H479" s="32">
        <v>56.772333333333336</v>
      </c>
      <c r="I479" s="32">
        <v>-145.97399999999999</v>
      </c>
      <c r="J479" s="60">
        <v>43524</v>
      </c>
      <c r="K479" s="49">
        <v>0.29722222222222222</v>
      </c>
      <c r="L479" s="46">
        <v>3941</v>
      </c>
      <c r="M479" s="19" t="s">
        <v>644</v>
      </c>
      <c r="N479" s="25" t="s">
        <v>77</v>
      </c>
      <c r="O479" s="64" t="s">
        <v>27</v>
      </c>
      <c r="P479" s="64" t="s">
        <v>68</v>
      </c>
      <c r="Q479" s="64" t="s">
        <v>101</v>
      </c>
      <c r="R479" s="7">
        <v>1</v>
      </c>
      <c r="S479" s="7" t="s">
        <v>77</v>
      </c>
      <c r="T479" s="7">
        <v>80</v>
      </c>
      <c r="U479" s="55" t="s">
        <v>57</v>
      </c>
      <c r="V479" s="7">
        <v>123</v>
      </c>
      <c r="W479" s="55" t="s">
        <v>29</v>
      </c>
      <c r="X479" s="7" t="s">
        <v>77</v>
      </c>
      <c r="Y479" s="59" t="s">
        <v>1514</v>
      </c>
    </row>
    <row r="480" spans="1:27" x14ac:dyDescent="0.55000000000000004">
      <c r="A480" t="s">
        <v>2019</v>
      </c>
      <c r="B480" s="57">
        <v>20</v>
      </c>
      <c r="C480" t="s">
        <v>53</v>
      </c>
      <c r="D480" s="19">
        <v>1</v>
      </c>
      <c r="E480" s="46">
        <v>30</v>
      </c>
      <c r="F480" s="32">
        <v>56.699333333333335</v>
      </c>
      <c r="G480" s="32">
        <v>-145.84450000000001</v>
      </c>
      <c r="H480" s="32">
        <v>56.772333333333336</v>
      </c>
      <c r="I480" s="32">
        <v>-145.97399999999999</v>
      </c>
      <c r="J480" s="60">
        <v>43524</v>
      </c>
      <c r="K480" s="49">
        <v>0.29722222222222222</v>
      </c>
      <c r="L480" s="46">
        <v>3941</v>
      </c>
      <c r="M480" s="19" t="s">
        <v>640</v>
      </c>
      <c r="N480" s="25" t="s">
        <v>77</v>
      </c>
      <c r="O480" s="64" t="s">
        <v>27</v>
      </c>
      <c r="P480" s="64" t="s">
        <v>68</v>
      </c>
      <c r="Q480" s="64" t="s">
        <v>498</v>
      </c>
      <c r="R480" s="7">
        <v>1</v>
      </c>
      <c r="S480" s="7" t="s">
        <v>77</v>
      </c>
      <c r="T480" s="7">
        <v>210</v>
      </c>
      <c r="U480" s="55" t="s">
        <v>57</v>
      </c>
      <c r="V480" s="7">
        <v>523</v>
      </c>
      <c r="W480" s="55" t="s">
        <v>29</v>
      </c>
      <c r="X480" s="7" t="s">
        <v>77</v>
      </c>
      <c r="Y480" s="59" t="s">
        <v>1514</v>
      </c>
    </row>
    <row r="481" spans="1:27" x14ac:dyDescent="0.55000000000000004">
      <c r="A481" t="s">
        <v>2019</v>
      </c>
      <c r="B481" s="57">
        <v>20</v>
      </c>
      <c r="C481" t="s">
        <v>53</v>
      </c>
      <c r="D481" s="19">
        <v>1</v>
      </c>
      <c r="E481" s="46">
        <v>30</v>
      </c>
      <c r="F481" s="32">
        <v>56.699333333333335</v>
      </c>
      <c r="G481" s="32">
        <v>-145.84450000000001</v>
      </c>
      <c r="H481" s="32">
        <v>56.772333333333336</v>
      </c>
      <c r="I481" s="32">
        <v>-145.97399999999999</v>
      </c>
      <c r="J481" s="60">
        <v>43524</v>
      </c>
      <c r="K481" s="49">
        <v>0.29722222222222222</v>
      </c>
      <c r="L481" s="46">
        <v>3941</v>
      </c>
      <c r="M481" s="19" t="s">
        <v>637</v>
      </c>
      <c r="N481" s="25" t="s">
        <v>77</v>
      </c>
      <c r="O481" s="64" t="s">
        <v>27</v>
      </c>
      <c r="P481" s="64" t="s">
        <v>68</v>
      </c>
      <c r="Q481" s="64" t="s">
        <v>498</v>
      </c>
      <c r="R481" s="7">
        <v>1</v>
      </c>
      <c r="S481" s="7" t="s">
        <v>77</v>
      </c>
      <c r="T481" s="7">
        <v>150</v>
      </c>
      <c r="U481" s="55" t="s">
        <v>57</v>
      </c>
      <c r="V481" s="7">
        <v>229</v>
      </c>
      <c r="W481" s="55" t="s">
        <v>29</v>
      </c>
      <c r="X481" s="7" t="s">
        <v>77</v>
      </c>
      <c r="Y481" s="59" t="s">
        <v>1514</v>
      </c>
    </row>
    <row r="482" spans="1:27" x14ac:dyDescent="0.55000000000000004">
      <c r="A482" t="s">
        <v>2019</v>
      </c>
      <c r="B482" s="57">
        <v>20</v>
      </c>
      <c r="C482" t="s">
        <v>53</v>
      </c>
      <c r="D482" s="19">
        <v>1</v>
      </c>
      <c r="E482" s="46">
        <v>30</v>
      </c>
      <c r="F482" s="32">
        <v>56.699333333333335</v>
      </c>
      <c r="G482" s="32">
        <v>-145.84450000000001</v>
      </c>
      <c r="H482" s="32">
        <v>56.772333333333336</v>
      </c>
      <c r="I482" s="32">
        <v>-145.97399999999999</v>
      </c>
      <c r="J482" s="60">
        <v>43524</v>
      </c>
      <c r="K482" s="49">
        <v>0.29722222222222222</v>
      </c>
      <c r="L482" s="46">
        <v>3941</v>
      </c>
      <c r="M482" s="19" t="s">
        <v>638</v>
      </c>
      <c r="N482" s="25" t="s">
        <v>77</v>
      </c>
      <c r="O482" s="64" t="s">
        <v>27</v>
      </c>
      <c r="P482" s="64" t="s">
        <v>68</v>
      </c>
      <c r="Q482" s="64" t="s">
        <v>498</v>
      </c>
      <c r="R482" s="7">
        <v>1</v>
      </c>
      <c r="S482" s="7" t="s">
        <v>77</v>
      </c>
      <c r="T482" s="7">
        <v>130</v>
      </c>
      <c r="U482" s="55" t="s">
        <v>57</v>
      </c>
      <c r="V482" s="7">
        <v>226</v>
      </c>
      <c r="W482" s="55" t="s">
        <v>29</v>
      </c>
      <c r="X482" s="7" t="s">
        <v>77</v>
      </c>
      <c r="Y482" s="59" t="s">
        <v>1514</v>
      </c>
    </row>
    <row r="483" spans="1:27" x14ac:dyDescent="0.55000000000000004">
      <c r="A483" t="s">
        <v>2019</v>
      </c>
      <c r="B483" s="57">
        <v>20</v>
      </c>
      <c r="C483" t="s">
        <v>53</v>
      </c>
      <c r="D483" s="19">
        <v>1</v>
      </c>
      <c r="E483" s="46">
        <v>30</v>
      </c>
      <c r="F483" s="32">
        <v>56.699333333333335</v>
      </c>
      <c r="G483" s="32">
        <v>-145.84450000000001</v>
      </c>
      <c r="H483" s="32">
        <v>56.772333333333336</v>
      </c>
      <c r="I483" s="32">
        <v>-145.97399999999999</v>
      </c>
      <c r="J483" s="60">
        <v>43524</v>
      </c>
      <c r="K483" s="49">
        <v>0.29722222222222222</v>
      </c>
      <c r="L483" s="46">
        <v>3941</v>
      </c>
      <c r="M483" s="19" t="s">
        <v>639</v>
      </c>
      <c r="N483" s="25" t="s">
        <v>77</v>
      </c>
      <c r="O483" s="64" t="s">
        <v>27</v>
      </c>
      <c r="P483" s="64" t="s">
        <v>68</v>
      </c>
      <c r="Q483" s="64" t="s">
        <v>498</v>
      </c>
      <c r="R483" s="7">
        <v>1</v>
      </c>
      <c r="S483" s="7" t="s">
        <v>77</v>
      </c>
      <c r="T483" s="7">
        <v>130</v>
      </c>
      <c r="U483" s="55" t="s">
        <v>57</v>
      </c>
      <c r="V483" s="7">
        <v>133</v>
      </c>
      <c r="W483" s="55" t="s">
        <v>29</v>
      </c>
      <c r="X483" s="7" t="s">
        <v>77</v>
      </c>
      <c r="Y483" s="59" t="s">
        <v>1514</v>
      </c>
    </row>
    <row r="484" spans="1:27" x14ac:dyDescent="0.55000000000000004">
      <c r="A484" t="s">
        <v>2019</v>
      </c>
      <c r="B484" s="57">
        <v>20</v>
      </c>
      <c r="C484" t="s">
        <v>53</v>
      </c>
      <c r="D484" s="19">
        <v>1</v>
      </c>
      <c r="E484" s="46">
        <v>30</v>
      </c>
      <c r="F484" s="32">
        <v>56.699333333333335</v>
      </c>
      <c r="G484" s="32">
        <v>-145.84450000000001</v>
      </c>
      <c r="H484" s="32">
        <v>56.772333333333336</v>
      </c>
      <c r="I484" s="32">
        <v>-145.97399999999999</v>
      </c>
      <c r="J484" s="60">
        <v>43524</v>
      </c>
      <c r="K484" s="49">
        <v>0.29722222222222222</v>
      </c>
      <c r="L484" s="46">
        <v>3941</v>
      </c>
      <c r="M484" s="19" t="s">
        <v>636</v>
      </c>
      <c r="N484" s="25" t="s">
        <v>77</v>
      </c>
      <c r="O484" s="64" t="s">
        <v>27</v>
      </c>
      <c r="P484" s="64" t="s">
        <v>68</v>
      </c>
      <c r="Q484" s="64" t="s">
        <v>498</v>
      </c>
      <c r="R484" s="7">
        <v>1</v>
      </c>
      <c r="S484" s="7" t="s">
        <v>77</v>
      </c>
      <c r="T484" s="7">
        <v>100</v>
      </c>
      <c r="U484" s="55" t="s">
        <v>57</v>
      </c>
      <c r="V484" s="7">
        <v>65</v>
      </c>
      <c r="W484" s="55" t="s">
        <v>29</v>
      </c>
      <c r="X484" s="7" t="s">
        <v>77</v>
      </c>
      <c r="Y484" s="59" t="s">
        <v>1514</v>
      </c>
    </row>
    <row r="485" spans="1:27" x14ac:dyDescent="0.55000000000000004">
      <c r="A485" t="s">
        <v>2019</v>
      </c>
      <c r="B485" s="57">
        <v>20</v>
      </c>
      <c r="C485" t="s">
        <v>53</v>
      </c>
      <c r="D485" s="19">
        <v>1</v>
      </c>
      <c r="E485" s="46">
        <v>30</v>
      </c>
      <c r="F485" s="32">
        <v>56.699333333333335</v>
      </c>
      <c r="G485" s="32">
        <v>-145.84450000000001</v>
      </c>
      <c r="H485" s="32">
        <v>56.772333333333336</v>
      </c>
      <c r="I485" s="32">
        <v>-145.97399999999999</v>
      </c>
      <c r="J485" s="60">
        <v>43524</v>
      </c>
      <c r="K485" s="49">
        <v>0.29722222222222222</v>
      </c>
      <c r="L485" s="46">
        <v>3941</v>
      </c>
      <c r="M485" s="19" t="s">
        <v>646</v>
      </c>
      <c r="N485" s="25" t="s">
        <v>77</v>
      </c>
      <c r="O485" s="64" t="s">
        <v>27</v>
      </c>
      <c r="P485" s="62" t="s">
        <v>386</v>
      </c>
      <c r="Q485" s="64" t="s">
        <v>387</v>
      </c>
      <c r="R485" s="7">
        <v>1</v>
      </c>
      <c r="S485" s="7" t="s">
        <v>77</v>
      </c>
      <c r="T485" s="7">
        <v>160</v>
      </c>
      <c r="U485" s="55" t="s">
        <v>57</v>
      </c>
      <c r="V485" s="7">
        <v>453</v>
      </c>
      <c r="W485" s="55" t="s">
        <v>29</v>
      </c>
      <c r="X485" s="7" t="s">
        <v>77</v>
      </c>
      <c r="Y485" s="59" t="s">
        <v>1514</v>
      </c>
    </row>
    <row r="486" spans="1:27" x14ac:dyDescent="0.55000000000000004">
      <c r="A486" t="s">
        <v>2019</v>
      </c>
      <c r="B486" s="57">
        <v>20</v>
      </c>
      <c r="C486" t="s">
        <v>53</v>
      </c>
      <c r="D486" s="19">
        <v>1</v>
      </c>
      <c r="E486" s="46">
        <v>30</v>
      </c>
      <c r="F486" s="32">
        <v>56.699333333333335</v>
      </c>
      <c r="G486" s="32">
        <v>-145.84450000000001</v>
      </c>
      <c r="H486" s="32">
        <v>56.772333333333336</v>
      </c>
      <c r="I486" s="32">
        <v>-145.97399999999999</v>
      </c>
      <c r="J486" s="60">
        <v>43524</v>
      </c>
      <c r="K486" s="49">
        <v>0.29722222222222222</v>
      </c>
      <c r="L486" s="46">
        <v>3941</v>
      </c>
      <c r="M486" s="19" t="s">
        <v>645</v>
      </c>
      <c r="N486" s="25" t="s">
        <v>77</v>
      </c>
      <c r="O486" s="64" t="s">
        <v>27</v>
      </c>
      <c r="P486" s="62" t="s">
        <v>386</v>
      </c>
      <c r="Q486" s="64" t="s">
        <v>387</v>
      </c>
      <c r="R486" s="7">
        <v>1</v>
      </c>
      <c r="S486" s="7" t="s">
        <v>77</v>
      </c>
      <c r="T486" s="7">
        <v>140</v>
      </c>
      <c r="U486" s="55" t="s">
        <v>57</v>
      </c>
      <c r="V486" s="7">
        <v>316</v>
      </c>
      <c r="W486" s="55" t="s">
        <v>29</v>
      </c>
      <c r="X486" s="7" t="s">
        <v>77</v>
      </c>
      <c r="Y486" s="59" t="s">
        <v>1514</v>
      </c>
    </row>
    <row r="487" spans="1:27" x14ac:dyDescent="0.55000000000000004">
      <c r="A487" t="s">
        <v>2019</v>
      </c>
      <c r="B487" s="57">
        <v>21</v>
      </c>
      <c r="C487" t="s">
        <v>74</v>
      </c>
      <c r="D487" s="19">
        <v>2</v>
      </c>
      <c r="E487" s="46">
        <v>250</v>
      </c>
      <c r="F487" s="32">
        <v>56.667333333333332</v>
      </c>
      <c r="G487" s="32">
        <v>-144.5</v>
      </c>
      <c r="H487" s="32" t="s">
        <v>77</v>
      </c>
      <c r="I487" s="32" t="s">
        <v>77</v>
      </c>
      <c r="J487" s="60">
        <v>43524</v>
      </c>
      <c r="K487" s="49">
        <v>0.57638888888888895</v>
      </c>
      <c r="L487" s="46">
        <v>4000</v>
      </c>
      <c r="M487" s="19" t="s">
        <v>691</v>
      </c>
      <c r="N487" s="25" t="s">
        <v>77</v>
      </c>
      <c r="O487" s="64" t="s">
        <v>1997</v>
      </c>
      <c r="P487" s="62" t="s">
        <v>79</v>
      </c>
      <c r="Q487" s="64" t="s">
        <v>78</v>
      </c>
      <c r="R487" s="7">
        <v>1</v>
      </c>
      <c r="S487" s="7">
        <v>0.25</v>
      </c>
      <c r="T487" s="7">
        <v>0.25</v>
      </c>
      <c r="U487" s="55" t="s">
        <v>78</v>
      </c>
      <c r="V487" s="7" t="s">
        <v>107</v>
      </c>
      <c r="W487" s="7" t="s">
        <v>29</v>
      </c>
      <c r="X487" s="7" t="s">
        <v>77</v>
      </c>
      <c r="Y487" s="59" t="s">
        <v>1514</v>
      </c>
    </row>
    <row r="488" spans="1:27" x14ac:dyDescent="0.55000000000000004">
      <c r="A488" t="s">
        <v>2019</v>
      </c>
      <c r="B488" s="57">
        <v>21</v>
      </c>
      <c r="C488" t="s">
        <v>74</v>
      </c>
      <c r="D488" s="19">
        <v>2</v>
      </c>
      <c r="E488" s="46">
        <v>250</v>
      </c>
      <c r="F488" s="32">
        <v>56.667333333333332</v>
      </c>
      <c r="G488" s="32">
        <v>-144.5</v>
      </c>
      <c r="H488" s="32" t="s">
        <v>77</v>
      </c>
      <c r="I488" s="32" t="s">
        <v>77</v>
      </c>
      <c r="J488" s="60">
        <v>43524</v>
      </c>
      <c r="K488" s="49">
        <v>0.57638888888888895</v>
      </c>
      <c r="L488" s="46">
        <v>4000</v>
      </c>
      <c r="M488" s="19" t="s">
        <v>690</v>
      </c>
      <c r="N488" s="25" t="s">
        <v>77</v>
      </c>
      <c r="O488" s="64" t="s">
        <v>1997</v>
      </c>
      <c r="P488" s="62" t="s">
        <v>79</v>
      </c>
      <c r="Q488" s="64" t="s">
        <v>78</v>
      </c>
      <c r="R488" s="7">
        <v>1</v>
      </c>
      <c r="S488" s="7">
        <v>0.5</v>
      </c>
      <c r="T488" s="7">
        <v>0.5</v>
      </c>
      <c r="U488" s="55" t="s">
        <v>78</v>
      </c>
      <c r="V488" s="7" t="s">
        <v>107</v>
      </c>
      <c r="W488" s="7" t="s">
        <v>29</v>
      </c>
      <c r="X488" s="7" t="s">
        <v>77</v>
      </c>
      <c r="Y488" s="59" t="s">
        <v>1514</v>
      </c>
    </row>
    <row r="489" spans="1:27" x14ac:dyDescent="0.55000000000000004">
      <c r="A489" t="s">
        <v>2019</v>
      </c>
      <c r="B489" s="57">
        <v>21</v>
      </c>
      <c r="C489" t="s">
        <v>74</v>
      </c>
      <c r="D489" s="19">
        <v>2</v>
      </c>
      <c r="E489" s="46">
        <v>250</v>
      </c>
      <c r="F489" s="32">
        <v>56.667333333333332</v>
      </c>
      <c r="G489" s="32">
        <v>-144.5</v>
      </c>
      <c r="H489" s="32" t="s">
        <v>77</v>
      </c>
      <c r="I489" s="32" t="s">
        <v>77</v>
      </c>
      <c r="J489" s="60">
        <v>43524</v>
      </c>
      <c r="K489" s="49">
        <v>0.57638888888888895</v>
      </c>
      <c r="L489" s="46">
        <v>4000</v>
      </c>
      <c r="M489" s="19" t="s">
        <v>689</v>
      </c>
      <c r="N489" s="25" t="s">
        <v>77</v>
      </c>
      <c r="O489" s="64" t="s">
        <v>1997</v>
      </c>
      <c r="P489" s="62" t="s">
        <v>79</v>
      </c>
      <c r="Q489" s="64" t="s">
        <v>78</v>
      </c>
      <c r="R489" s="7">
        <v>1</v>
      </c>
      <c r="S489" s="7">
        <v>1</v>
      </c>
      <c r="T489" s="7">
        <v>1</v>
      </c>
      <c r="U489" s="55" t="s">
        <v>78</v>
      </c>
      <c r="V489" s="7" t="s">
        <v>107</v>
      </c>
      <c r="W489" s="7" t="s">
        <v>29</v>
      </c>
      <c r="X489" s="7" t="s">
        <v>77</v>
      </c>
      <c r="Y489" s="59" t="s">
        <v>1514</v>
      </c>
    </row>
    <row r="490" spans="1:27" x14ac:dyDescent="0.55000000000000004">
      <c r="A490" t="s">
        <v>2019</v>
      </c>
      <c r="B490" s="57">
        <v>21</v>
      </c>
      <c r="C490" t="s">
        <v>74</v>
      </c>
      <c r="D490" s="19">
        <v>2</v>
      </c>
      <c r="E490" s="46">
        <v>250</v>
      </c>
      <c r="F490" s="32">
        <v>56.667333333333332</v>
      </c>
      <c r="G490" s="32">
        <v>-144.5</v>
      </c>
      <c r="H490" s="32" t="s">
        <v>77</v>
      </c>
      <c r="I490" s="32" t="s">
        <v>77</v>
      </c>
      <c r="J490" s="60">
        <v>43524</v>
      </c>
      <c r="K490" s="49">
        <v>0.57638888888888895</v>
      </c>
      <c r="L490" s="46">
        <v>4000</v>
      </c>
      <c r="M490" s="19" t="s">
        <v>688</v>
      </c>
      <c r="N490" s="25" t="s">
        <v>77</v>
      </c>
      <c r="O490" s="64" t="s">
        <v>1997</v>
      </c>
      <c r="P490" s="62" t="s">
        <v>79</v>
      </c>
      <c r="Q490" s="64" t="s">
        <v>78</v>
      </c>
      <c r="R490" s="7">
        <v>1</v>
      </c>
      <c r="S490" s="7">
        <v>2</v>
      </c>
      <c r="T490" s="7">
        <v>2</v>
      </c>
      <c r="U490" s="55" t="s">
        <v>78</v>
      </c>
      <c r="V490" s="7" t="s">
        <v>107</v>
      </c>
      <c r="W490" s="7" t="s">
        <v>29</v>
      </c>
      <c r="X490" s="7" t="s">
        <v>77</v>
      </c>
      <c r="Y490" s="59" t="s">
        <v>1514</v>
      </c>
      <c r="AA490" s="62" t="s">
        <v>693</v>
      </c>
    </row>
    <row r="491" spans="1:27" x14ac:dyDescent="0.55000000000000004">
      <c r="A491" t="s">
        <v>2019</v>
      </c>
      <c r="B491" s="57">
        <v>21</v>
      </c>
      <c r="C491" t="s">
        <v>74</v>
      </c>
      <c r="D491" s="19">
        <v>2</v>
      </c>
      <c r="E491" s="46">
        <v>250</v>
      </c>
      <c r="F491" s="32">
        <v>56.667333333333332</v>
      </c>
      <c r="G491" s="32">
        <v>-144.5</v>
      </c>
      <c r="H491" s="32" t="s">
        <v>77</v>
      </c>
      <c r="I491" s="32" t="s">
        <v>77</v>
      </c>
      <c r="J491" s="60">
        <v>43524</v>
      </c>
      <c r="K491" s="49">
        <v>0.57638888888888895</v>
      </c>
      <c r="L491" s="46">
        <v>4000</v>
      </c>
      <c r="M491" s="19" t="s">
        <v>687</v>
      </c>
      <c r="N491" s="25" t="s">
        <v>77</v>
      </c>
      <c r="O491" s="64" t="s">
        <v>1997</v>
      </c>
      <c r="P491" s="62" t="s">
        <v>79</v>
      </c>
      <c r="Q491" s="64" t="s">
        <v>78</v>
      </c>
      <c r="R491" s="7">
        <v>1</v>
      </c>
      <c r="S491" s="7">
        <v>4</v>
      </c>
      <c r="T491" s="7">
        <v>4</v>
      </c>
      <c r="U491" s="55" t="s">
        <v>78</v>
      </c>
      <c r="V491" s="7" t="s">
        <v>107</v>
      </c>
      <c r="W491" s="7" t="s">
        <v>29</v>
      </c>
      <c r="X491" s="7" t="s">
        <v>77</v>
      </c>
      <c r="Y491" s="59" t="s">
        <v>1514</v>
      </c>
      <c r="AA491" s="62" t="s">
        <v>692</v>
      </c>
    </row>
    <row r="492" spans="1:27" x14ac:dyDescent="0.55000000000000004">
      <c r="A492" t="s">
        <v>2019</v>
      </c>
      <c r="B492" s="57">
        <v>21</v>
      </c>
      <c r="C492" t="s">
        <v>53</v>
      </c>
      <c r="D492" s="19">
        <v>1</v>
      </c>
      <c r="E492" s="46">
        <v>30</v>
      </c>
      <c r="F492" s="32">
        <v>56.661666666666669</v>
      </c>
      <c r="G492" s="32">
        <v>-144.47833333333332</v>
      </c>
      <c r="H492" s="32">
        <v>56.655000000000001</v>
      </c>
      <c r="I492" s="32">
        <v>-144.35833333333332</v>
      </c>
      <c r="J492" s="60">
        <v>43524</v>
      </c>
      <c r="K492" s="49">
        <v>0.60972222222222217</v>
      </c>
      <c r="L492" s="46">
        <v>4000</v>
      </c>
      <c r="M492" s="19" t="s">
        <v>696</v>
      </c>
      <c r="N492" s="25" t="s">
        <v>77</v>
      </c>
      <c r="O492" s="64" t="s">
        <v>1997</v>
      </c>
      <c r="P492" s="62" t="s">
        <v>68</v>
      </c>
      <c r="Q492" s="64" t="s">
        <v>101</v>
      </c>
      <c r="R492" s="7">
        <v>1</v>
      </c>
      <c r="S492" s="7" t="s">
        <v>77</v>
      </c>
      <c r="T492" s="7" t="s">
        <v>130</v>
      </c>
      <c r="U492" s="55" t="s">
        <v>57</v>
      </c>
      <c r="V492" s="7" t="s">
        <v>130</v>
      </c>
      <c r="W492" s="7" t="s">
        <v>29</v>
      </c>
      <c r="X492" s="7" t="s">
        <v>77</v>
      </c>
      <c r="Y492" s="59" t="s">
        <v>1514</v>
      </c>
      <c r="AA492" s="62" t="s">
        <v>701</v>
      </c>
    </row>
    <row r="493" spans="1:27" x14ac:dyDescent="0.55000000000000004">
      <c r="A493" t="s">
        <v>2019</v>
      </c>
      <c r="B493" s="57">
        <v>21</v>
      </c>
      <c r="C493" t="s">
        <v>53</v>
      </c>
      <c r="D493" s="19">
        <v>1</v>
      </c>
      <c r="E493" s="46">
        <v>30</v>
      </c>
      <c r="F493" s="32">
        <v>56.661666666666669</v>
      </c>
      <c r="G493" s="32">
        <v>-144.47833333333332</v>
      </c>
      <c r="H493" s="32">
        <v>56.655000000000001</v>
      </c>
      <c r="I493" s="32">
        <v>-144.35833333333332</v>
      </c>
      <c r="J493" s="60">
        <v>43524</v>
      </c>
      <c r="K493" s="49">
        <v>0.60972222222222217</v>
      </c>
      <c r="L493" s="46">
        <v>4000</v>
      </c>
      <c r="M493" s="19" t="s">
        <v>699</v>
      </c>
      <c r="N493" s="25" t="s">
        <v>77</v>
      </c>
      <c r="O493" s="64" t="s">
        <v>1997</v>
      </c>
      <c r="P493" s="62" t="s">
        <v>69</v>
      </c>
      <c r="Q493" s="64" t="s">
        <v>807</v>
      </c>
      <c r="R493" s="7">
        <v>1</v>
      </c>
      <c r="S493" s="7" t="s">
        <v>77</v>
      </c>
      <c r="T493" s="7">
        <v>108</v>
      </c>
      <c r="U493" s="55" t="s">
        <v>58</v>
      </c>
      <c r="V493" s="7">
        <v>12</v>
      </c>
      <c r="W493" s="7" t="s">
        <v>29</v>
      </c>
      <c r="X493" s="7" t="s">
        <v>77</v>
      </c>
      <c r="Y493" s="59" t="s">
        <v>1514</v>
      </c>
      <c r="AA493" s="62" t="s">
        <v>808</v>
      </c>
    </row>
    <row r="494" spans="1:27" x14ac:dyDescent="0.55000000000000004">
      <c r="A494" t="s">
        <v>2019</v>
      </c>
      <c r="B494" s="57">
        <v>21</v>
      </c>
      <c r="C494" t="s">
        <v>53</v>
      </c>
      <c r="D494" s="19">
        <v>1</v>
      </c>
      <c r="E494" s="46">
        <v>30</v>
      </c>
      <c r="F494" s="32">
        <v>56.661666666666669</v>
      </c>
      <c r="G494" s="32">
        <v>-144.47833333333332</v>
      </c>
      <c r="H494" s="32">
        <v>56.655000000000001</v>
      </c>
      <c r="I494" s="32">
        <v>-144.35833333333332</v>
      </c>
      <c r="J494" s="60">
        <v>43524</v>
      </c>
      <c r="K494" s="49">
        <v>0.60972222222222217</v>
      </c>
      <c r="L494" s="46">
        <v>4000</v>
      </c>
      <c r="M494" s="19" t="s">
        <v>700</v>
      </c>
      <c r="N494" s="25" t="s">
        <v>77</v>
      </c>
      <c r="O494" s="64" t="s">
        <v>1997</v>
      </c>
      <c r="P494" s="62" t="s">
        <v>386</v>
      </c>
      <c r="Q494" s="64" t="s">
        <v>387</v>
      </c>
      <c r="R494" s="7">
        <v>1</v>
      </c>
      <c r="S494" s="7" t="s">
        <v>77</v>
      </c>
      <c r="T494" s="7">
        <v>105</v>
      </c>
      <c r="U494" s="55" t="s">
        <v>57</v>
      </c>
      <c r="V494" s="7" t="s">
        <v>107</v>
      </c>
      <c r="W494" s="7" t="s">
        <v>29</v>
      </c>
      <c r="X494" s="7" t="s">
        <v>77</v>
      </c>
      <c r="Y494" s="59" t="s">
        <v>1514</v>
      </c>
    </row>
    <row r="495" spans="1:27" x14ac:dyDescent="0.55000000000000004">
      <c r="A495" t="s">
        <v>2019</v>
      </c>
      <c r="B495" s="57">
        <v>21</v>
      </c>
      <c r="C495" t="s">
        <v>53</v>
      </c>
      <c r="D495" s="19">
        <v>1</v>
      </c>
      <c r="E495" s="46">
        <v>30</v>
      </c>
      <c r="F495" s="32">
        <v>56.661666666666669</v>
      </c>
      <c r="G495" s="32">
        <v>-144.47833333333332</v>
      </c>
      <c r="H495" s="32">
        <v>56.655000000000001</v>
      </c>
      <c r="I495" s="32">
        <v>-144.35833333333332</v>
      </c>
      <c r="J495" s="60">
        <v>43524</v>
      </c>
      <c r="K495" s="49">
        <v>0.60972222222222217</v>
      </c>
      <c r="L495" s="46">
        <v>4000</v>
      </c>
      <c r="M495" s="19" t="s">
        <v>697</v>
      </c>
      <c r="N495" s="25" t="s">
        <v>77</v>
      </c>
      <c r="O495" s="64" t="s">
        <v>1997</v>
      </c>
      <c r="P495" s="62" t="s">
        <v>386</v>
      </c>
      <c r="Q495" s="64" t="s">
        <v>387</v>
      </c>
      <c r="R495" s="7">
        <v>1</v>
      </c>
      <c r="S495" s="7" t="s">
        <v>77</v>
      </c>
      <c r="T495" s="7">
        <v>100</v>
      </c>
      <c r="U495" s="55" t="s">
        <v>57</v>
      </c>
      <c r="V495" s="7" t="s">
        <v>107</v>
      </c>
      <c r="W495" s="7" t="s">
        <v>29</v>
      </c>
      <c r="X495" s="7" t="s">
        <v>77</v>
      </c>
      <c r="Y495" s="59" t="s">
        <v>1514</v>
      </c>
    </row>
    <row r="496" spans="1:27" x14ac:dyDescent="0.55000000000000004">
      <c r="A496" t="s">
        <v>2019</v>
      </c>
      <c r="B496" s="57">
        <v>21</v>
      </c>
      <c r="C496" t="s">
        <v>53</v>
      </c>
      <c r="D496" s="19">
        <v>1</v>
      </c>
      <c r="E496" s="46">
        <v>30</v>
      </c>
      <c r="F496" s="32">
        <v>56.661666666666669</v>
      </c>
      <c r="G496" s="32">
        <v>-144.47833333333332</v>
      </c>
      <c r="H496" s="32">
        <v>56.655000000000001</v>
      </c>
      <c r="I496" s="32">
        <v>-144.35833333333332</v>
      </c>
      <c r="J496" s="60">
        <v>43524</v>
      </c>
      <c r="K496" s="49">
        <v>0.60972222222222217</v>
      </c>
      <c r="L496" s="46">
        <v>4000</v>
      </c>
      <c r="M496" s="19" t="s">
        <v>698</v>
      </c>
      <c r="N496" s="25" t="s">
        <v>77</v>
      </c>
      <c r="O496" s="64" t="s">
        <v>1997</v>
      </c>
      <c r="P496" s="62" t="s">
        <v>386</v>
      </c>
      <c r="Q496" s="64" t="s">
        <v>387</v>
      </c>
      <c r="R496" s="7">
        <v>1</v>
      </c>
      <c r="S496" s="7" t="s">
        <v>77</v>
      </c>
      <c r="T496" s="7">
        <v>80</v>
      </c>
      <c r="U496" s="55" t="s">
        <v>57</v>
      </c>
      <c r="V496" s="7" t="s">
        <v>107</v>
      </c>
      <c r="W496" s="7" t="s">
        <v>29</v>
      </c>
      <c r="X496" s="7" t="s">
        <v>77</v>
      </c>
      <c r="Y496" s="59" t="s">
        <v>1514</v>
      </c>
    </row>
    <row r="497" spans="1:27" x14ac:dyDescent="0.55000000000000004">
      <c r="A497" t="s">
        <v>2019</v>
      </c>
      <c r="B497" s="57">
        <v>22</v>
      </c>
      <c r="C497" t="s">
        <v>74</v>
      </c>
      <c r="D497" s="19">
        <v>2</v>
      </c>
      <c r="E497" s="46">
        <v>250</v>
      </c>
      <c r="F497" s="32">
        <v>56.666666666666664</v>
      </c>
      <c r="G497" s="32">
        <v>-143</v>
      </c>
      <c r="H497" s="32" t="s">
        <v>77</v>
      </c>
      <c r="I497" s="32" t="s">
        <v>77</v>
      </c>
      <c r="J497" s="60">
        <v>43524</v>
      </c>
      <c r="K497" s="49">
        <v>0.87847222222222221</v>
      </c>
      <c r="L497" s="46">
        <v>3800</v>
      </c>
      <c r="M497" s="19" t="s">
        <v>780</v>
      </c>
      <c r="N497" s="25" t="s">
        <v>77</v>
      </c>
      <c r="O497" s="64" t="s">
        <v>1997</v>
      </c>
      <c r="P497" s="62" t="s">
        <v>79</v>
      </c>
      <c r="Q497" s="64" t="s">
        <v>78</v>
      </c>
      <c r="R497" s="7">
        <v>1</v>
      </c>
      <c r="S497" s="7">
        <v>0.25</v>
      </c>
      <c r="T497" s="7">
        <v>0.25</v>
      </c>
      <c r="U497" s="55" t="s">
        <v>78</v>
      </c>
      <c r="V497" s="7" t="s">
        <v>107</v>
      </c>
      <c r="W497" s="7" t="s">
        <v>29</v>
      </c>
      <c r="X497" s="7" t="s">
        <v>77</v>
      </c>
      <c r="Y497" s="59" t="s">
        <v>1514</v>
      </c>
    </row>
    <row r="498" spans="1:27" x14ac:dyDescent="0.55000000000000004">
      <c r="A498" t="s">
        <v>2019</v>
      </c>
      <c r="B498" s="57">
        <v>22</v>
      </c>
      <c r="C498" t="s">
        <v>74</v>
      </c>
      <c r="D498" s="19">
        <v>2</v>
      </c>
      <c r="E498" s="46">
        <v>250</v>
      </c>
      <c r="F498" s="32">
        <v>56.666666666666664</v>
      </c>
      <c r="G498" s="32">
        <v>-143</v>
      </c>
      <c r="H498" s="32" t="s">
        <v>77</v>
      </c>
      <c r="I498" s="32" t="s">
        <v>77</v>
      </c>
      <c r="J498" s="60">
        <v>43524</v>
      </c>
      <c r="K498" s="49">
        <v>0.87847222222222221</v>
      </c>
      <c r="L498" s="46">
        <v>3800</v>
      </c>
      <c r="M498" s="19" t="s">
        <v>779</v>
      </c>
      <c r="N498" s="25" t="s">
        <v>77</v>
      </c>
      <c r="O498" s="64" t="s">
        <v>1997</v>
      </c>
      <c r="P498" s="62" t="s">
        <v>79</v>
      </c>
      <c r="Q498" s="64" t="s">
        <v>78</v>
      </c>
      <c r="R498" s="7">
        <v>1</v>
      </c>
      <c r="S498" s="7">
        <v>0.5</v>
      </c>
      <c r="T498" s="7">
        <v>0.5</v>
      </c>
      <c r="U498" s="55" t="s">
        <v>78</v>
      </c>
      <c r="V498" s="7" t="s">
        <v>107</v>
      </c>
      <c r="W498" s="7" t="s">
        <v>29</v>
      </c>
      <c r="X498" s="7" t="s">
        <v>77</v>
      </c>
      <c r="Y498" s="59" t="s">
        <v>1514</v>
      </c>
    </row>
    <row r="499" spans="1:27" x14ac:dyDescent="0.55000000000000004">
      <c r="A499" t="s">
        <v>2019</v>
      </c>
      <c r="B499" s="57">
        <v>22</v>
      </c>
      <c r="C499" t="s">
        <v>74</v>
      </c>
      <c r="D499" s="19">
        <v>2</v>
      </c>
      <c r="E499" s="46">
        <v>250</v>
      </c>
      <c r="F499" s="32">
        <v>56.666666666666664</v>
      </c>
      <c r="G499" s="32">
        <v>-143</v>
      </c>
      <c r="H499" s="32" t="s">
        <v>77</v>
      </c>
      <c r="I499" s="32" t="s">
        <v>77</v>
      </c>
      <c r="J499" s="60">
        <v>43524</v>
      </c>
      <c r="K499" s="49">
        <v>0.87847222222222221</v>
      </c>
      <c r="L499" s="46">
        <v>3800</v>
      </c>
      <c r="M499" s="19" t="s">
        <v>778</v>
      </c>
      <c r="N499" s="25" t="s">
        <v>77</v>
      </c>
      <c r="O499" s="64" t="s">
        <v>1997</v>
      </c>
      <c r="P499" s="62" t="s">
        <v>79</v>
      </c>
      <c r="Q499" s="64" t="s">
        <v>78</v>
      </c>
      <c r="R499" s="7">
        <v>1</v>
      </c>
      <c r="S499" s="7">
        <v>1</v>
      </c>
      <c r="T499" s="7">
        <v>1</v>
      </c>
      <c r="U499" s="55" t="s">
        <v>78</v>
      </c>
      <c r="V499" s="7" t="s">
        <v>107</v>
      </c>
      <c r="W499" s="7" t="s">
        <v>29</v>
      </c>
      <c r="X499" s="7" t="s">
        <v>77</v>
      </c>
      <c r="Y499" s="59" t="s">
        <v>1514</v>
      </c>
    </row>
    <row r="500" spans="1:27" x14ac:dyDescent="0.55000000000000004">
      <c r="A500" t="s">
        <v>2019</v>
      </c>
      <c r="B500" s="57">
        <v>22</v>
      </c>
      <c r="C500" t="s">
        <v>74</v>
      </c>
      <c r="D500" s="19">
        <v>2</v>
      </c>
      <c r="E500" s="46">
        <v>250</v>
      </c>
      <c r="F500" s="32">
        <v>56.666666666666664</v>
      </c>
      <c r="G500" s="32">
        <v>-143</v>
      </c>
      <c r="H500" s="32" t="s">
        <v>77</v>
      </c>
      <c r="I500" s="32" t="s">
        <v>77</v>
      </c>
      <c r="J500" s="60">
        <v>43524</v>
      </c>
      <c r="K500" s="49">
        <v>0.87847222222222221</v>
      </c>
      <c r="L500" s="46">
        <v>3800</v>
      </c>
      <c r="M500" s="19" t="s">
        <v>777</v>
      </c>
      <c r="N500" s="25" t="s">
        <v>77</v>
      </c>
      <c r="O500" s="64" t="s">
        <v>1997</v>
      </c>
      <c r="P500" s="62" t="s">
        <v>79</v>
      </c>
      <c r="Q500" s="64" t="s">
        <v>78</v>
      </c>
      <c r="R500" s="7">
        <v>1</v>
      </c>
      <c r="S500" s="7">
        <v>2</v>
      </c>
      <c r="T500" s="7">
        <v>2</v>
      </c>
      <c r="U500" s="55" t="s">
        <v>78</v>
      </c>
      <c r="V500" s="7" t="s">
        <v>107</v>
      </c>
      <c r="W500" s="7" t="s">
        <v>29</v>
      </c>
      <c r="X500" s="7" t="s">
        <v>77</v>
      </c>
      <c r="Y500" s="59" t="s">
        <v>1514</v>
      </c>
    </row>
    <row r="501" spans="1:27" x14ac:dyDescent="0.55000000000000004">
      <c r="A501" t="s">
        <v>2019</v>
      </c>
      <c r="B501" s="57">
        <v>22</v>
      </c>
      <c r="C501" t="s">
        <v>74</v>
      </c>
      <c r="D501" s="19">
        <v>2</v>
      </c>
      <c r="E501" s="46">
        <v>250</v>
      </c>
      <c r="F501" s="32">
        <v>56.666666666666664</v>
      </c>
      <c r="G501" s="32">
        <v>-143</v>
      </c>
      <c r="H501" s="32" t="s">
        <v>77</v>
      </c>
      <c r="I501" s="32" t="s">
        <v>77</v>
      </c>
      <c r="J501" s="60">
        <v>43524</v>
      </c>
      <c r="K501" s="49">
        <v>0.87847222222222221</v>
      </c>
      <c r="L501" s="46">
        <v>3800</v>
      </c>
      <c r="M501" s="19" t="s">
        <v>768</v>
      </c>
      <c r="N501" s="25" t="s">
        <v>77</v>
      </c>
      <c r="O501" s="64" t="s">
        <v>1997</v>
      </c>
      <c r="P501" s="62" t="s">
        <v>67</v>
      </c>
      <c r="Q501" s="64" t="s">
        <v>31</v>
      </c>
      <c r="R501" s="7">
        <v>2</v>
      </c>
      <c r="S501" s="7">
        <v>4</v>
      </c>
      <c r="T501" s="7">
        <v>20</v>
      </c>
      <c r="U501" s="55" t="s">
        <v>56</v>
      </c>
      <c r="V501" s="7" t="s">
        <v>107</v>
      </c>
      <c r="W501" s="7" t="s">
        <v>29</v>
      </c>
      <c r="X501" s="7" t="s">
        <v>77</v>
      </c>
      <c r="Y501" s="59" t="s">
        <v>1514</v>
      </c>
      <c r="AA501" s="62" t="s">
        <v>835</v>
      </c>
    </row>
    <row r="502" spans="1:27" x14ac:dyDescent="0.55000000000000004">
      <c r="A502" t="s">
        <v>2019</v>
      </c>
      <c r="B502" s="57">
        <v>22</v>
      </c>
      <c r="C502" t="s">
        <v>74</v>
      </c>
      <c r="D502" s="19">
        <v>2</v>
      </c>
      <c r="E502" s="46">
        <v>250</v>
      </c>
      <c r="F502" s="32">
        <v>56.666666666666664</v>
      </c>
      <c r="G502" s="32">
        <v>-143</v>
      </c>
      <c r="H502" s="32" t="s">
        <v>77</v>
      </c>
      <c r="I502" s="32" t="s">
        <v>77</v>
      </c>
      <c r="J502" s="60">
        <v>43524</v>
      </c>
      <c r="K502" s="49">
        <v>0.87847222222222221</v>
      </c>
      <c r="L502" s="46">
        <v>3800</v>
      </c>
      <c r="M502" s="19" t="s">
        <v>767</v>
      </c>
      <c r="N502" s="25" t="s">
        <v>77</v>
      </c>
      <c r="O502" s="64" t="s">
        <v>1997</v>
      </c>
      <c r="P502" s="62" t="s">
        <v>67</v>
      </c>
      <c r="Q502" s="64" t="s">
        <v>31</v>
      </c>
      <c r="R502" s="7">
        <v>3</v>
      </c>
      <c r="S502" s="7">
        <v>4</v>
      </c>
      <c r="T502" s="7">
        <v>16</v>
      </c>
      <c r="U502" s="55" t="s">
        <v>56</v>
      </c>
      <c r="V502" s="7" t="s">
        <v>107</v>
      </c>
      <c r="W502" s="7" t="s">
        <v>29</v>
      </c>
      <c r="X502" s="7" t="s">
        <v>77</v>
      </c>
      <c r="Y502" s="59" t="s">
        <v>1514</v>
      </c>
      <c r="AA502" s="62" t="s">
        <v>835</v>
      </c>
    </row>
    <row r="503" spans="1:27" x14ac:dyDescent="0.55000000000000004">
      <c r="A503" t="s">
        <v>2019</v>
      </c>
      <c r="B503" s="57">
        <v>22</v>
      </c>
      <c r="C503" t="s">
        <v>74</v>
      </c>
      <c r="D503" s="19">
        <v>2</v>
      </c>
      <c r="E503" s="46">
        <v>250</v>
      </c>
      <c r="F503" s="32">
        <v>56.666666666666664</v>
      </c>
      <c r="G503" s="32">
        <v>-143</v>
      </c>
      <c r="H503" s="32" t="s">
        <v>77</v>
      </c>
      <c r="I503" s="32" t="s">
        <v>77</v>
      </c>
      <c r="J503" s="60">
        <v>43524</v>
      </c>
      <c r="K503" s="49">
        <v>0.87847222222222221</v>
      </c>
      <c r="L503" s="46">
        <v>3800</v>
      </c>
      <c r="M503" s="19" t="s">
        <v>766</v>
      </c>
      <c r="N503" s="25" t="s">
        <v>77</v>
      </c>
      <c r="O503" s="64" t="s">
        <v>1997</v>
      </c>
      <c r="P503" s="62" t="s">
        <v>67</v>
      </c>
      <c r="Q503" s="64" t="s">
        <v>31</v>
      </c>
      <c r="R503" s="7">
        <v>2</v>
      </c>
      <c r="S503" s="7">
        <v>4</v>
      </c>
      <c r="T503" s="7">
        <v>12</v>
      </c>
      <c r="U503" s="55" t="s">
        <v>56</v>
      </c>
      <c r="V503" s="7" t="s">
        <v>107</v>
      </c>
      <c r="W503" s="7" t="s">
        <v>29</v>
      </c>
      <c r="X503" s="7" t="s">
        <v>77</v>
      </c>
      <c r="Y503" s="59" t="s">
        <v>1514</v>
      </c>
      <c r="AA503" s="62" t="s">
        <v>835</v>
      </c>
    </row>
    <row r="504" spans="1:27" x14ac:dyDescent="0.55000000000000004">
      <c r="A504" t="s">
        <v>2019</v>
      </c>
      <c r="B504" s="57">
        <v>22</v>
      </c>
      <c r="C504" t="s">
        <v>74</v>
      </c>
      <c r="D504" s="19">
        <v>2</v>
      </c>
      <c r="E504" s="46">
        <v>250</v>
      </c>
      <c r="F504" s="32">
        <v>56.666666666666664</v>
      </c>
      <c r="G504" s="32">
        <v>-143</v>
      </c>
      <c r="H504" s="32" t="s">
        <v>77</v>
      </c>
      <c r="I504" s="32" t="s">
        <v>77</v>
      </c>
      <c r="J504" s="60">
        <v>43524</v>
      </c>
      <c r="K504" s="49">
        <v>0.87847222222222221</v>
      </c>
      <c r="L504" s="46">
        <v>3800</v>
      </c>
      <c r="M504" s="19" t="s">
        <v>765</v>
      </c>
      <c r="N504" s="25" t="s">
        <v>77</v>
      </c>
      <c r="O504" s="64" t="s">
        <v>1997</v>
      </c>
      <c r="P504" s="62" t="s">
        <v>79</v>
      </c>
      <c r="Q504" s="64" t="s">
        <v>773</v>
      </c>
      <c r="R504" s="7">
        <v>2</v>
      </c>
      <c r="S504" s="7">
        <v>4</v>
      </c>
      <c r="T504" s="7" t="s">
        <v>774</v>
      </c>
      <c r="U504" s="55" t="s">
        <v>56</v>
      </c>
      <c r="V504" s="7" t="s">
        <v>107</v>
      </c>
      <c r="W504" s="7" t="s">
        <v>29</v>
      </c>
      <c r="X504" s="7" t="s">
        <v>77</v>
      </c>
      <c r="Y504" s="59" t="s">
        <v>1514</v>
      </c>
      <c r="AA504" s="62" t="s">
        <v>835</v>
      </c>
    </row>
    <row r="505" spans="1:27" x14ac:dyDescent="0.55000000000000004">
      <c r="A505" t="s">
        <v>2019</v>
      </c>
      <c r="B505" s="57">
        <v>22</v>
      </c>
      <c r="C505" t="s">
        <v>74</v>
      </c>
      <c r="D505" s="19">
        <v>2</v>
      </c>
      <c r="E505" s="46">
        <v>250</v>
      </c>
      <c r="F505" s="32">
        <v>56.666666666666664</v>
      </c>
      <c r="G505" s="32">
        <v>-143</v>
      </c>
      <c r="H505" s="32" t="s">
        <v>77</v>
      </c>
      <c r="I505" s="32" t="s">
        <v>77</v>
      </c>
      <c r="J505" s="60">
        <v>43524</v>
      </c>
      <c r="K505" s="49">
        <v>0.87847222222222221</v>
      </c>
      <c r="L505" s="46">
        <v>3800</v>
      </c>
      <c r="M505" s="19" t="s">
        <v>769</v>
      </c>
      <c r="N505" s="25" t="s">
        <v>77</v>
      </c>
      <c r="O505" s="64" t="s">
        <v>1997</v>
      </c>
      <c r="P505" s="62" t="s">
        <v>67</v>
      </c>
      <c r="Q505" s="64" t="s">
        <v>189</v>
      </c>
      <c r="R505" s="7">
        <v>2</v>
      </c>
      <c r="S505" s="7">
        <v>4</v>
      </c>
      <c r="T505" s="7" t="s">
        <v>775</v>
      </c>
      <c r="U505" s="55" t="s">
        <v>56</v>
      </c>
      <c r="V505" s="7" t="s">
        <v>107</v>
      </c>
      <c r="W505" s="7" t="s">
        <v>29</v>
      </c>
      <c r="X505" s="7" t="s">
        <v>77</v>
      </c>
      <c r="Y505" s="59" t="s">
        <v>1514</v>
      </c>
      <c r="AA505" s="62" t="s">
        <v>835</v>
      </c>
    </row>
    <row r="506" spans="1:27" x14ac:dyDescent="0.55000000000000004">
      <c r="A506" t="s">
        <v>2019</v>
      </c>
      <c r="B506" s="57">
        <v>22</v>
      </c>
      <c r="C506" t="s">
        <v>74</v>
      </c>
      <c r="D506" s="19">
        <v>2</v>
      </c>
      <c r="E506" s="46">
        <v>250</v>
      </c>
      <c r="F506" s="32">
        <v>56.666666666666664</v>
      </c>
      <c r="G506" s="32">
        <v>-143</v>
      </c>
      <c r="H506" s="32" t="s">
        <v>77</v>
      </c>
      <c r="I506" s="32" t="s">
        <v>77</v>
      </c>
      <c r="J506" s="60">
        <v>43524</v>
      </c>
      <c r="K506" s="49">
        <v>0.87847222222222221</v>
      </c>
      <c r="L506" s="46">
        <v>3800</v>
      </c>
      <c r="M506" s="19" t="s">
        <v>770</v>
      </c>
      <c r="N506" s="25" t="s">
        <v>77</v>
      </c>
      <c r="O506" s="64" t="s">
        <v>1997</v>
      </c>
      <c r="P506" s="62" t="s">
        <v>67</v>
      </c>
      <c r="Q506" s="64" t="s">
        <v>189</v>
      </c>
      <c r="R506" s="7">
        <v>10</v>
      </c>
      <c r="S506" s="7">
        <v>4</v>
      </c>
      <c r="T506" s="7" t="s">
        <v>776</v>
      </c>
      <c r="U506" s="55" t="s">
        <v>56</v>
      </c>
      <c r="V506" s="7" t="s">
        <v>107</v>
      </c>
      <c r="W506" s="7" t="s">
        <v>29</v>
      </c>
      <c r="X506" s="7" t="s">
        <v>77</v>
      </c>
      <c r="Y506" s="59" t="s">
        <v>1514</v>
      </c>
      <c r="AA506" s="62" t="s">
        <v>835</v>
      </c>
    </row>
    <row r="507" spans="1:27" x14ac:dyDescent="0.55000000000000004">
      <c r="A507" t="s">
        <v>2019</v>
      </c>
      <c r="B507" s="57">
        <v>22</v>
      </c>
      <c r="C507" t="s">
        <v>74</v>
      </c>
      <c r="D507" s="19">
        <v>2</v>
      </c>
      <c r="E507" s="46">
        <v>250</v>
      </c>
      <c r="F507" s="32">
        <v>56.666666666666664</v>
      </c>
      <c r="G507" s="32">
        <v>-143</v>
      </c>
      <c r="H507" s="32" t="s">
        <v>77</v>
      </c>
      <c r="I507" s="32" t="s">
        <v>77</v>
      </c>
      <c r="J507" s="60">
        <v>43524</v>
      </c>
      <c r="K507" s="49">
        <v>0.87847222222222221</v>
      </c>
      <c r="L507" s="46">
        <v>3800</v>
      </c>
      <c r="M507" s="19" t="s">
        <v>771</v>
      </c>
      <c r="N507" s="25" t="s">
        <v>77</v>
      </c>
      <c r="O507" s="64" t="s">
        <v>1997</v>
      </c>
      <c r="P507" s="62" t="s">
        <v>67</v>
      </c>
      <c r="Q507" s="64" t="s">
        <v>189</v>
      </c>
      <c r="R507" s="7">
        <v>11</v>
      </c>
      <c r="S507" s="7">
        <v>4</v>
      </c>
      <c r="T507" s="7" t="s">
        <v>776</v>
      </c>
      <c r="U507" s="55" t="s">
        <v>56</v>
      </c>
      <c r="V507" s="7" t="s">
        <v>107</v>
      </c>
      <c r="W507" s="7" t="s">
        <v>29</v>
      </c>
      <c r="X507" s="7" t="s">
        <v>77</v>
      </c>
      <c r="Y507" s="59" t="s">
        <v>1514</v>
      </c>
      <c r="AA507" s="62" t="s">
        <v>835</v>
      </c>
    </row>
    <row r="508" spans="1:27" x14ac:dyDescent="0.55000000000000004">
      <c r="A508" t="s">
        <v>2019</v>
      </c>
      <c r="B508" s="57">
        <v>22</v>
      </c>
      <c r="C508" t="s">
        <v>74</v>
      </c>
      <c r="D508" s="19">
        <v>2</v>
      </c>
      <c r="E508" s="46">
        <v>250</v>
      </c>
      <c r="F508" s="32">
        <v>56.666666666666664</v>
      </c>
      <c r="G508" s="32">
        <v>-143</v>
      </c>
      <c r="H508" s="32" t="s">
        <v>77</v>
      </c>
      <c r="I508" s="32" t="s">
        <v>77</v>
      </c>
      <c r="J508" s="60">
        <v>43524</v>
      </c>
      <c r="K508" s="49">
        <v>0.87847222222222221</v>
      </c>
      <c r="L508" s="46">
        <v>3800</v>
      </c>
      <c r="M508" s="19" t="s">
        <v>764</v>
      </c>
      <c r="N508" s="25" t="s">
        <v>77</v>
      </c>
      <c r="O508" s="64" t="s">
        <v>1997</v>
      </c>
      <c r="P508" s="62" t="s">
        <v>67</v>
      </c>
      <c r="Q508" s="64" t="s">
        <v>189</v>
      </c>
      <c r="R508" s="7">
        <v>5</v>
      </c>
      <c r="S508" s="7">
        <v>4</v>
      </c>
      <c r="T508" s="7">
        <v>11</v>
      </c>
      <c r="U508" s="55" t="s">
        <v>56</v>
      </c>
      <c r="V508" s="7" t="s">
        <v>107</v>
      </c>
      <c r="W508" s="7" t="s">
        <v>29</v>
      </c>
      <c r="X508" s="7" t="s">
        <v>77</v>
      </c>
      <c r="Y508" s="59" t="s">
        <v>1514</v>
      </c>
      <c r="AA508" s="62" t="s">
        <v>835</v>
      </c>
    </row>
    <row r="509" spans="1:27" x14ac:dyDescent="0.55000000000000004">
      <c r="A509" t="s">
        <v>2019</v>
      </c>
      <c r="B509" s="57">
        <v>22</v>
      </c>
      <c r="C509" t="s">
        <v>74</v>
      </c>
      <c r="D509" s="19">
        <v>2</v>
      </c>
      <c r="E509" s="46">
        <v>250</v>
      </c>
      <c r="F509" s="32">
        <v>56.666666666666664</v>
      </c>
      <c r="G509" s="32">
        <v>-143</v>
      </c>
      <c r="H509" s="32" t="s">
        <v>77</v>
      </c>
      <c r="I509" s="32" t="s">
        <v>77</v>
      </c>
      <c r="J509" s="60">
        <v>43524</v>
      </c>
      <c r="K509" s="49">
        <v>0.87847222222222221</v>
      </c>
      <c r="L509" s="46">
        <v>3800</v>
      </c>
      <c r="M509" s="19" t="s">
        <v>806</v>
      </c>
      <c r="N509" s="25" t="s">
        <v>77</v>
      </c>
      <c r="O509" s="64" t="s">
        <v>1997</v>
      </c>
      <c r="P509" s="62" t="s">
        <v>386</v>
      </c>
      <c r="Q509" s="64" t="s">
        <v>387</v>
      </c>
      <c r="R509" s="7">
        <v>2</v>
      </c>
      <c r="S509" s="7">
        <v>4</v>
      </c>
      <c r="T509" s="7" t="s">
        <v>772</v>
      </c>
      <c r="U509" s="55" t="s">
        <v>57</v>
      </c>
      <c r="V509" s="7" t="s">
        <v>107</v>
      </c>
      <c r="W509" s="7" t="s">
        <v>29</v>
      </c>
      <c r="X509" s="7" t="s">
        <v>77</v>
      </c>
      <c r="Y509" s="59" t="s">
        <v>1514</v>
      </c>
      <c r="AA509" s="62" t="s">
        <v>835</v>
      </c>
    </row>
    <row r="510" spans="1:27" x14ac:dyDescent="0.55000000000000004">
      <c r="A510" t="s">
        <v>2019</v>
      </c>
      <c r="B510" s="19">
        <v>22</v>
      </c>
      <c r="C510" t="s">
        <v>53</v>
      </c>
      <c r="D510" s="19">
        <v>1</v>
      </c>
      <c r="E510" s="19">
        <v>30</v>
      </c>
      <c r="F510" s="32">
        <v>56.65</v>
      </c>
      <c r="G510" s="32">
        <v>-142.97833333333332</v>
      </c>
      <c r="H510" s="32">
        <v>56.591666666666669</v>
      </c>
      <c r="I510" s="32">
        <v>-142.88333333333333</v>
      </c>
      <c r="J510" s="60">
        <v>43524</v>
      </c>
      <c r="K510" s="49">
        <v>0.91041666666666676</v>
      </c>
      <c r="L510" s="46">
        <v>3800</v>
      </c>
      <c r="M510" s="19" t="s">
        <v>743</v>
      </c>
      <c r="N510" s="25" t="s">
        <v>77</v>
      </c>
      <c r="O510" s="64" t="s">
        <v>1997</v>
      </c>
      <c r="P510" s="62" t="s">
        <v>69</v>
      </c>
      <c r="Q510" s="62" t="s">
        <v>1714</v>
      </c>
      <c r="R510">
        <v>30</v>
      </c>
      <c r="S510" s="7" t="s">
        <v>77</v>
      </c>
      <c r="T510" t="s">
        <v>298</v>
      </c>
      <c r="U510" t="s">
        <v>58</v>
      </c>
      <c r="V510" t="s">
        <v>107</v>
      </c>
      <c r="W510" t="s">
        <v>29</v>
      </c>
      <c r="X510" s="7" t="s">
        <v>77</v>
      </c>
      <c r="Y510" s="59" t="s">
        <v>76</v>
      </c>
    </row>
    <row r="511" spans="1:27" x14ac:dyDescent="0.55000000000000004">
      <c r="A511" t="s">
        <v>2019</v>
      </c>
      <c r="B511" s="57">
        <v>22</v>
      </c>
      <c r="C511" t="s">
        <v>53</v>
      </c>
      <c r="D511" s="19">
        <v>1</v>
      </c>
      <c r="E511" s="46">
        <v>30</v>
      </c>
      <c r="F511" s="32">
        <v>56.65</v>
      </c>
      <c r="G511" s="32">
        <v>-142.97833333333332</v>
      </c>
      <c r="H511" s="32">
        <v>56.591666666666669</v>
      </c>
      <c r="I511" s="32">
        <v>-142.88333333333333</v>
      </c>
      <c r="J511" s="60">
        <v>43524</v>
      </c>
      <c r="K511" s="49">
        <v>0.91041666666666676</v>
      </c>
      <c r="L511" s="46">
        <v>3800</v>
      </c>
      <c r="M511" s="19" t="s">
        <v>710</v>
      </c>
      <c r="N511" s="25" t="s">
        <v>77</v>
      </c>
      <c r="O511" s="64" t="s">
        <v>1997</v>
      </c>
      <c r="P511" s="62" t="s">
        <v>69</v>
      </c>
      <c r="Q511" s="62" t="s">
        <v>1714</v>
      </c>
      <c r="R511" s="7">
        <v>50</v>
      </c>
      <c r="S511" s="7" t="s">
        <v>77</v>
      </c>
      <c r="T511" s="7" t="s">
        <v>737</v>
      </c>
      <c r="U511" s="55" t="s">
        <v>58</v>
      </c>
      <c r="V511" s="7" t="s">
        <v>107</v>
      </c>
      <c r="W511" s="7" t="s">
        <v>29</v>
      </c>
      <c r="X511" s="7" t="s">
        <v>77</v>
      </c>
      <c r="Y511" s="59" t="s">
        <v>1514</v>
      </c>
    </row>
    <row r="512" spans="1:27" x14ac:dyDescent="0.55000000000000004">
      <c r="A512" t="s">
        <v>2019</v>
      </c>
      <c r="B512" s="57">
        <v>22</v>
      </c>
      <c r="C512" t="s">
        <v>53</v>
      </c>
      <c r="D512" s="19">
        <v>1</v>
      </c>
      <c r="E512" s="46">
        <v>30</v>
      </c>
      <c r="F512" s="32">
        <v>56.65</v>
      </c>
      <c r="G512" s="32">
        <v>-142.97833333333332</v>
      </c>
      <c r="H512" s="32">
        <v>56.591666666666669</v>
      </c>
      <c r="I512" s="32">
        <v>-142.88333333333333</v>
      </c>
      <c r="J512" s="60">
        <v>43524</v>
      </c>
      <c r="K512" s="49">
        <v>0.91041666666666676</v>
      </c>
      <c r="L512" s="46">
        <v>3800</v>
      </c>
      <c r="M512" s="19" t="s">
        <v>712</v>
      </c>
      <c r="N512" s="25" t="s">
        <v>77</v>
      </c>
      <c r="O512" s="64" t="s">
        <v>1997</v>
      </c>
      <c r="P512" s="62" t="s">
        <v>69</v>
      </c>
      <c r="Q512" s="64" t="s">
        <v>809</v>
      </c>
      <c r="R512" s="7">
        <v>10</v>
      </c>
      <c r="S512" s="7" t="s">
        <v>77</v>
      </c>
      <c r="T512" s="7" t="s">
        <v>739</v>
      </c>
      <c r="U512" s="55" t="s">
        <v>58</v>
      </c>
      <c r="V512" s="7">
        <v>24</v>
      </c>
      <c r="W512" s="7" t="s">
        <v>29</v>
      </c>
      <c r="X512" s="7" t="s">
        <v>77</v>
      </c>
      <c r="Y512" s="59" t="s">
        <v>1514</v>
      </c>
      <c r="AA512" s="62" t="s">
        <v>810</v>
      </c>
    </row>
    <row r="513" spans="1:25" x14ac:dyDescent="0.55000000000000004">
      <c r="A513" t="s">
        <v>2019</v>
      </c>
      <c r="B513" s="57">
        <v>22</v>
      </c>
      <c r="C513" t="s">
        <v>53</v>
      </c>
      <c r="D513" s="19">
        <v>1</v>
      </c>
      <c r="E513" s="46">
        <v>30</v>
      </c>
      <c r="F513" s="32">
        <v>56.65</v>
      </c>
      <c r="G513" s="32">
        <v>-142.97833333333332</v>
      </c>
      <c r="H513" s="32">
        <v>56.591666666666669</v>
      </c>
      <c r="I513" s="32">
        <v>-142.88333333333333</v>
      </c>
      <c r="J513" s="60">
        <v>43524</v>
      </c>
      <c r="K513" s="49">
        <v>0.91041666666666676</v>
      </c>
      <c r="L513" s="46">
        <v>3800</v>
      </c>
      <c r="M513" s="19" t="s">
        <v>736</v>
      </c>
      <c r="N513" s="25" t="s">
        <v>77</v>
      </c>
      <c r="O513" s="64" t="s">
        <v>1997</v>
      </c>
      <c r="P513" s="62" t="s">
        <v>71</v>
      </c>
      <c r="Q513" s="64" t="s">
        <v>103</v>
      </c>
      <c r="R513" s="7">
        <v>1</v>
      </c>
      <c r="S513" s="7" t="s">
        <v>77</v>
      </c>
      <c r="T513" s="7">
        <v>190</v>
      </c>
      <c r="U513" s="55" t="s">
        <v>59</v>
      </c>
      <c r="V513" s="7">
        <v>158</v>
      </c>
      <c r="W513" s="7" t="s">
        <v>59</v>
      </c>
      <c r="X513" s="7" t="s">
        <v>77</v>
      </c>
      <c r="Y513" s="59" t="s">
        <v>1514</v>
      </c>
    </row>
    <row r="514" spans="1:25" x14ac:dyDescent="0.55000000000000004">
      <c r="A514" t="s">
        <v>2019</v>
      </c>
      <c r="B514" s="57">
        <v>22</v>
      </c>
      <c r="C514" t="s">
        <v>53</v>
      </c>
      <c r="D514" s="19">
        <v>1</v>
      </c>
      <c r="E514" s="46">
        <v>30</v>
      </c>
      <c r="F514" s="32">
        <v>56.65</v>
      </c>
      <c r="G514" s="32">
        <v>-142.97833333333332</v>
      </c>
      <c r="H514" s="32">
        <v>56.591666666666669</v>
      </c>
      <c r="I514" s="32">
        <v>-142.88333333333333</v>
      </c>
      <c r="J514" s="60">
        <v>43524</v>
      </c>
      <c r="K514" s="49">
        <v>0.91041666666666676</v>
      </c>
      <c r="L514" s="46">
        <v>3800</v>
      </c>
      <c r="M514" s="19" t="s">
        <v>726</v>
      </c>
      <c r="N514" s="25">
        <v>100</v>
      </c>
      <c r="O514" s="64" t="s">
        <v>1997</v>
      </c>
      <c r="P514" s="62" t="s">
        <v>69</v>
      </c>
      <c r="Q514" s="62" t="s">
        <v>584</v>
      </c>
      <c r="R514" s="7">
        <v>1</v>
      </c>
      <c r="S514" s="7" t="s">
        <v>77</v>
      </c>
      <c r="T514" s="7">
        <v>580</v>
      </c>
      <c r="U514" s="55" t="s">
        <v>58</v>
      </c>
      <c r="V514" s="7">
        <v>2416</v>
      </c>
      <c r="W514" s="7" t="s">
        <v>110</v>
      </c>
      <c r="X514" s="7" t="s">
        <v>77</v>
      </c>
      <c r="Y514" s="59" t="s">
        <v>1514</v>
      </c>
    </row>
    <row r="515" spans="1:25" x14ac:dyDescent="0.55000000000000004">
      <c r="A515" t="s">
        <v>2019</v>
      </c>
      <c r="B515" s="57">
        <v>22</v>
      </c>
      <c r="C515" t="s">
        <v>53</v>
      </c>
      <c r="D515" s="19">
        <v>1</v>
      </c>
      <c r="E515" s="46">
        <v>30</v>
      </c>
      <c r="F515" s="32">
        <v>56.65</v>
      </c>
      <c r="G515" s="32">
        <v>-142.97833333333332</v>
      </c>
      <c r="H515" s="32">
        <v>56.591666666666669</v>
      </c>
      <c r="I515" s="32">
        <v>-142.88333333333333</v>
      </c>
      <c r="J515" s="60">
        <v>43524</v>
      </c>
      <c r="K515" s="49">
        <v>0.91041666666666676</v>
      </c>
      <c r="L515" s="46">
        <v>3800</v>
      </c>
      <c r="M515" s="19" t="s">
        <v>721</v>
      </c>
      <c r="N515" s="25">
        <v>156</v>
      </c>
      <c r="O515" s="64" t="s">
        <v>1997</v>
      </c>
      <c r="P515" s="62" t="s">
        <v>69</v>
      </c>
      <c r="Q515" s="62" t="s">
        <v>584</v>
      </c>
      <c r="R515" s="7">
        <v>1</v>
      </c>
      <c r="S515" s="7" t="s">
        <v>77</v>
      </c>
      <c r="T515" s="7">
        <v>575</v>
      </c>
      <c r="U515" s="55" t="s">
        <v>58</v>
      </c>
      <c r="V515" s="7">
        <v>2152</v>
      </c>
      <c r="W515" s="7" t="s">
        <v>110</v>
      </c>
      <c r="X515" s="7" t="s">
        <v>77</v>
      </c>
      <c r="Y515" s="59" t="s">
        <v>1514</v>
      </c>
    </row>
    <row r="516" spans="1:25" x14ac:dyDescent="0.55000000000000004">
      <c r="A516" t="s">
        <v>2019</v>
      </c>
      <c r="B516" s="57">
        <v>22</v>
      </c>
      <c r="C516" t="s">
        <v>53</v>
      </c>
      <c r="D516" s="19">
        <v>1</v>
      </c>
      <c r="E516" s="46">
        <v>30</v>
      </c>
      <c r="F516" s="32">
        <v>56.65</v>
      </c>
      <c r="G516" s="32">
        <v>-142.97833333333332</v>
      </c>
      <c r="H516" s="32">
        <v>56.591666666666669</v>
      </c>
      <c r="I516" s="32">
        <v>-142.88333333333333</v>
      </c>
      <c r="J516" s="60">
        <v>43524</v>
      </c>
      <c r="K516" s="49">
        <v>0.91041666666666676</v>
      </c>
      <c r="L516" s="46">
        <v>3800</v>
      </c>
      <c r="M516" s="19" t="s">
        <v>723</v>
      </c>
      <c r="N516" s="25">
        <v>107</v>
      </c>
      <c r="O516" s="64" t="s">
        <v>1997</v>
      </c>
      <c r="P516" s="62" t="s">
        <v>69</v>
      </c>
      <c r="Q516" s="62" t="s">
        <v>584</v>
      </c>
      <c r="R516" s="7">
        <v>1</v>
      </c>
      <c r="S516" s="7" t="s">
        <v>77</v>
      </c>
      <c r="T516" s="7">
        <v>566</v>
      </c>
      <c r="U516" s="55" t="s">
        <v>58</v>
      </c>
      <c r="V516" s="7">
        <v>2063</v>
      </c>
      <c r="W516" s="7" t="s">
        <v>110</v>
      </c>
      <c r="X516" s="7" t="s">
        <v>77</v>
      </c>
      <c r="Y516" s="59" t="s">
        <v>1514</v>
      </c>
    </row>
    <row r="517" spans="1:25" x14ac:dyDescent="0.55000000000000004">
      <c r="A517" t="s">
        <v>2019</v>
      </c>
      <c r="B517" s="57">
        <v>22</v>
      </c>
      <c r="C517" t="s">
        <v>53</v>
      </c>
      <c r="D517" s="19">
        <v>1</v>
      </c>
      <c r="E517" s="46">
        <v>30</v>
      </c>
      <c r="F517" s="32">
        <v>56.65</v>
      </c>
      <c r="G517" s="32">
        <v>-142.97833333333332</v>
      </c>
      <c r="H517" s="32">
        <v>56.591666666666669</v>
      </c>
      <c r="I517" s="32">
        <v>-142.88333333333333</v>
      </c>
      <c r="J517" s="60">
        <v>43524</v>
      </c>
      <c r="K517" s="49">
        <v>0.91041666666666676</v>
      </c>
      <c r="L517" s="46">
        <v>3800</v>
      </c>
      <c r="M517" s="19" t="s">
        <v>731</v>
      </c>
      <c r="N517" s="25">
        <v>118</v>
      </c>
      <c r="O517" s="64" t="s">
        <v>1997</v>
      </c>
      <c r="P517" s="62" t="s">
        <v>69</v>
      </c>
      <c r="Q517" s="62" t="s">
        <v>584</v>
      </c>
      <c r="R517" s="7">
        <v>1</v>
      </c>
      <c r="S517" s="7" t="s">
        <v>77</v>
      </c>
      <c r="T517" s="7">
        <v>540</v>
      </c>
      <c r="U517" s="7" t="s">
        <v>58</v>
      </c>
      <c r="V517" s="7">
        <v>1954</v>
      </c>
      <c r="W517" s="7" t="s">
        <v>110</v>
      </c>
      <c r="X517" s="7" t="s">
        <v>77</v>
      </c>
      <c r="Y517" s="59" t="s">
        <v>1514</v>
      </c>
    </row>
    <row r="518" spans="1:25" x14ac:dyDescent="0.55000000000000004">
      <c r="A518" t="s">
        <v>2019</v>
      </c>
      <c r="B518" s="57">
        <v>22</v>
      </c>
      <c r="C518" t="s">
        <v>53</v>
      </c>
      <c r="D518" s="19">
        <v>1</v>
      </c>
      <c r="E518" s="46">
        <v>30</v>
      </c>
      <c r="F518" s="32">
        <v>56.65</v>
      </c>
      <c r="G518" s="32">
        <v>-142.97833333333332</v>
      </c>
      <c r="H518" s="32">
        <v>56.591666666666669</v>
      </c>
      <c r="I518" s="32">
        <v>-142.88333333333333</v>
      </c>
      <c r="J518" s="60">
        <v>43524</v>
      </c>
      <c r="K518" s="49">
        <v>0.91041666666666676</v>
      </c>
      <c r="L518" s="46">
        <v>3800</v>
      </c>
      <c r="M518" s="19" t="s">
        <v>722</v>
      </c>
      <c r="N518" s="25">
        <v>158</v>
      </c>
      <c r="O518" s="64" t="s">
        <v>1997</v>
      </c>
      <c r="P518" s="62" t="s">
        <v>69</v>
      </c>
      <c r="Q518" s="62" t="s">
        <v>584</v>
      </c>
      <c r="R518" s="7">
        <v>1</v>
      </c>
      <c r="S518" s="7" t="s">
        <v>77</v>
      </c>
      <c r="T518" s="7">
        <v>537</v>
      </c>
      <c r="U518" s="55" t="s">
        <v>58</v>
      </c>
      <c r="V518" s="7">
        <v>1763</v>
      </c>
      <c r="W518" s="7" t="s">
        <v>110</v>
      </c>
      <c r="X518" s="7" t="s">
        <v>77</v>
      </c>
      <c r="Y518" s="59" t="s">
        <v>1514</v>
      </c>
    </row>
    <row r="519" spans="1:25" x14ac:dyDescent="0.55000000000000004">
      <c r="A519" t="s">
        <v>2019</v>
      </c>
      <c r="B519" s="57">
        <v>22</v>
      </c>
      <c r="C519" t="s">
        <v>53</v>
      </c>
      <c r="D519" s="19">
        <v>1</v>
      </c>
      <c r="E519" s="46">
        <v>30</v>
      </c>
      <c r="F519" s="32">
        <v>56.65</v>
      </c>
      <c r="G519" s="32">
        <v>-142.97833333333332</v>
      </c>
      <c r="H519" s="32">
        <v>56.591666666666669</v>
      </c>
      <c r="I519" s="32">
        <v>-142.88333333333333</v>
      </c>
      <c r="J519" s="60">
        <v>43524</v>
      </c>
      <c r="K519" s="49">
        <v>0.91041666666666676</v>
      </c>
      <c r="L519" s="46">
        <v>3800</v>
      </c>
      <c r="M519" s="19" t="s">
        <v>728</v>
      </c>
      <c r="N519" s="25">
        <v>90</v>
      </c>
      <c r="O519" s="64" t="s">
        <v>1997</v>
      </c>
      <c r="P519" s="62" t="s">
        <v>69</v>
      </c>
      <c r="Q519" s="62" t="s">
        <v>584</v>
      </c>
      <c r="R519" s="7">
        <v>1</v>
      </c>
      <c r="S519" s="7" t="s">
        <v>77</v>
      </c>
      <c r="T519" s="7">
        <v>529</v>
      </c>
      <c r="U519" s="55" t="s">
        <v>58</v>
      </c>
      <c r="V519" s="7">
        <v>1578</v>
      </c>
      <c r="W519" s="7" t="s">
        <v>110</v>
      </c>
      <c r="X519" s="7" t="s">
        <v>77</v>
      </c>
      <c r="Y519" s="59" t="s">
        <v>1514</v>
      </c>
    </row>
    <row r="520" spans="1:25" x14ac:dyDescent="0.55000000000000004">
      <c r="A520" t="s">
        <v>2019</v>
      </c>
      <c r="B520" s="57">
        <v>22</v>
      </c>
      <c r="C520" t="s">
        <v>53</v>
      </c>
      <c r="D520" s="19">
        <v>1</v>
      </c>
      <c r="E520" s="46">
        <v>30</v>
      </c>
      <c r="F520" s="32">
        <v>56.65</v>
      </c>
      <c r="G520" s="32">
        <v>-142.97833333333332</v>
      </c>
      <c r="H520" s="32">
        <v>56.591666666666669</v>
      </c>
      <c r="I520" s="32">
        <v>-142.88333333333333</v>
      </c>
      <c r="J520" s="60">
        <v>43524</v>
      </c>
      <c r="K520" s="49">
        <v>0.91041666666666676</v>
      </c>
      <c r="L520" s="46">
        <v>3800</v>
      </c>
      <c r="M520" s="19" t="s">
        <v>724</v>
      </c>
      <c r="N520" s="25">
        <v>112</v>
      </c>
      <c r="O520" s="64" t="s">
        <v>1997</v>
      </c>
      <c r="P520" s="62" t="s">
        <v>69</v>
      </c>
      <c r="Q520" s="62" t="s">
        <v>584</v>
      </c>
      <c r="R520" s="7">
        <v>1</v>
      </c>
      <c r="S520" s="7" t="s">
        <v>77</v>
      </c>
      <c r="T520" s="7">
        <v>523</v>
      </c>
      <c r="U520" s="55" t="s">
        <v>58</v>
      </c>
      <c r="V520" s="7">
        <v>1669</v>
      </c>
      <c r="W520" s="7" t="s">
        <v>110</v>
      </c>
      <c r="X520" s="7" t="s">
        <v>77</v>
      </c>
      <c r="Y520" s="59" t="s">
        <v>1514</v>
      </c>
    </row>
    <row r="521" spans="1:25" x14ac:dyDescent="0.55000000000000004">
      <c r="A521" t="s">
        <v>2019</v>
      </c>
      <c r="B521" s="57">
        <v>22</v>
      </c>
      <c r="C521" t="s">
        <v>53</v>
      </c>
      <c r="D521" s="19">
        <v>1</v>
      </c>
      <c r="E521" s="46">
        <v>30</v>
      </c>
      <c r="F521" s="32">
        <v>56.65</v>
      </c>
      <c r="G521" s="32">
        <v>-142.97833333333332</v>
      </c>
      <c r="H521" s="32">
        <v>56.591666666666669</v>
      </c>
      <c r="I521" s="32">
        <v>-142.88333333333333</v>
      </c>
      <c r="J521" s="60">
        <v>43524</v>
      </c>
      <c r="K521" s="49">
        <v>0.91041666666666676</v>
      </c>
      <c r="L521" s="46">
        <v>3800</v>
      </c>
      <c r="M521" s="19" t="s">
        <v>730</v>
      </c>
      <c r="N521" s="25">
        <v>81</v>
      </c>
      <c r="O521" s="64" t="s">
        <v>1997</v>
      </c>
      <c r="P521" s="62" t="s">
        <v>69</v>
      </c>
      <c r="Q521" s="62" t="s">
        <v>584</v>
      </c>
      <c r="R521" s="7">
        <v>1</v>
      </c>
      <c r="S521" s="7" t="s">
        <v>77</v>
      </c>
      <c r="T521" s="7">
        <v>522</v>
      </c>
      <c r="U521" s="7" t="s">
        <v>58</v>
      </c>
      <c r="V521" s="7">
        <v>1754</v>
      </c>
      <c r="W521" s="7" t="s">
        <v>110</v>
      </c>
      <c r="X521" s="7" t="s">
        <v>77</v>
      </c>
      <c r="Y521" s="59" t="s">
        <v>1514</v>
      </c>
    </row>
    <row r="522" spans="1:25" x14ac:dyDescent="0.55000000000000004">
      <c r="A522" t="s">
        <v>2019</v>
      </c>
      <c r="B522" s="57">
        <v>22</v>
      </c>
      <c r="C522" t="s">
        <v>53</v>
      </c>
      <c r="D522" s="19">
        <v>1</v>
      </c>
      <c r="E522" s="46">
        <v>30</v>
      </c>
      <c r="F522" s="32">
        <v>56.65</v>
      </c>
      <c r="G522" s="32">
        <v>-142.97833333333332</v>
      </c>
      <c r="H522" s="32">
        <v>56.591666666666669</v>
      </c>
      <c r="I522" s="32">
        <v>-142.88333333333333</v>
      </c>
      <c r="J522" s="60">
        <v>43524</v>
      </c>
      <c r="K522" s="49">
        <v>0.91041666666666676</v>
      </c>
      <c r="L522" s="46">
        <v>3800</v>
      </c>
      <c r="M522" s="19" t="s">
        <v>729</v>
      </c>
      <c r="N522" s="25">
        <v>92</v>
      </c>
      <c r="O522" s="64" t="s">
        <v>1997</v>
      </c>
      <c r="P522" s="62" t="s">
        <v>69</v>
      </c>
      <c r="Q522" s="62" t="s">
        <v>584</v>
      </c>
      <c r="R522" s="7">
        <v>1</v>
      </c>
      <c r="S522" s="7" t="s">
        <v>77</v>
      </c>
      <c r="T522" s="7">
        <v>519</v>
      </c>
      <c r="U522" s="55" t="s">
        <v>58</v>
      </c>
      <c r="V522" s="7">
        <v>1550</v>
      </c>
      <c r="W522" s="7" t="s">
        <v>110</v>
      </c>
      <c r="X522" s="7" t="s">
        <v>77</v>
      </c>
      <c r="Y522" s="59" t="s">
        <v>1514</v>
      </c>
    </row>
    <row r="523" spans="1:25" x14ac:dyDescent="0.55000000000000004">
      <c r="A523" t="s">
        <v>2019</v>
      </c>
      <c r="B523" s="57">
        <v>22</v>
      </c>
      <c r="C523" t="s">
        <v>53</v>
      </c>
      <c r="D523" s="19">
        <v>1</v>
      </c>
      <c r="E523" s="46">
        <v>30</v>
      </c>
      <c r="F523" s="32">
        <v>56.65</v>
      </c>
      <c r="G523" s="32">
        <v>-142.97833333333332</v>
      </c>
      <c r="H523" s="32">
        <v>56.591666666666669</v>
      </c>
      <c r="I523" s="32">
        <v>-142.88333333333333</v>
      </c>
      <c r="J523" s="60">
        <v>43524</v>
      </c>
      <c r="K523" s="49">
        <v>0.91041666666666676</v>
      </c>
      <c r="L523" s="46">
        <v>3800</v>
      </c>
      <c r="M523" s="19" t="s">
        <v>727</v>
      </c>
      <c r="N523" s="25">
        <v>77</v>
      </c>
      <c r="O523" s="64" t="s">
        <v>1997</v>
      </c>
      <c r="P523" s="62" t="s">
        <v>69</v>
      </c>
      <c r="Q523" s="62" t="s">
        <v>584</v>
      </c>
      <c r="R523" s="7">
        <v>1</v>
      </c>
      <c r="S523" s="7" t="s">
        <v>77</v>
      </c>
      <c r="T523" s="7">
        <v>465</v>
      </c>
      <c r="U523" s="55" t="s">
        <v>58</v>
      </c>
      <c r="V523" s="7">
        <v>1468</v>
      </c>
      <c r="W523" s="7" t="s">
        <v>110</v>
      </c>
      <c r="X523" s="7" t="s">
        <v>77</v>
      </c>
      <c r="Y523" s="59" t="s">
        <v>1514</v>
      </c>
    </row>
    <row r="524" spans="1:25" x14ac:dyDescent="0.55000000000000004">
      <c r="A524" t="s">
        <v>2019</v>
      </c>
      <c r="B524" s="57">
        <v>22</v>
      </c>
      <c r="C524" t="s">
        <v>53</v>
      </c>
      <c r="D524" s="19">
        <v>1</v>
      </c>
      <c r="E524" s="46">
        <v>30</v>
      </c>
      <c r="F524" s="32">
        <v>56.65</v>
      </c>
      <c r="G524" s="32">
        <v>-142.97833333333332</v>
      </c>
      <c r="H524" s="32">
        <v>56.591666666666669</v>
      </c>
      <c r="I524" s="32">
        <v>-142.88333333333333</v>
      </c>
      <c r="J524" s="60">
        <v>43524</v>
      </c>
      <c r="K524" s="49">
        <v>0.91041666666666676</v>
      </c>
      <c r="L524" s="46">
        <v>3800</v>
      </c>
      <c r="M524" s="19" t="s">
        <v>725</v>
      </c>
      <c r="N524" s="25">
        <v>167</v>
      </c>
      <c r="O524" s="64" t="s">
        <v>1997</v>
      </c>
      <c r="P524" s="62" t="s">
        <v>69</v>
      </c>
      <c r="Q524" s="62" t="s">
        <v>584</v>
      </c>
      <c r="R524" s="7">
        <v>1</v>
      </c>
      <c r="S524" s="7" t="s">
        <v>77</v>
      </c>
      <c r="T524" s="7">
        <v>453</v>
      </c>
      <c r="U524" s="55" t="s">
        <v>58</v>
      </c>
      <c r="V524" s="7">
        <v>975</v>
      </c>
      <c r="W524" s="7" t="s">
        <v>110</v>
      </c>
      <c r="X524" s="7" t="s">
        <v>77</v>
      </c>
      <c r="Y524" s="59" t="s">
        <v>1514</v>
      </c>
    </row>
    <row r="525" spans="1:25" x14ac:dyDescent="0.55000000000000004">
      <c r="A525" t="s">
        <v>2019</v>
      </c>
      <c r="B525" s="57">
        <v>22</v>
      </c>
      <c r="C525" t="s">
        <v>53</v>
      </c>
      <c r="D525" s="19">
        <v>1</v>
      </c>
      <c r="E525" s="46">
        <v>30</v>
      </c>
      <c r="F525" s="32">
        <v>56.65</v>
      </c>
      <c r="G525" s="32">
        <v>-142.97833333333332</v>
      </c>
      <c r="H525" s="32">
        <v>56.591666666666669</v>
      </c>
      <c r="I525" s="32">
        <v>-142.88333333333333</v>
      </c>
      <c r="J525" s="60">
        <v>43524</v>
      </c>
      <c r="K525" s="49">
        <v>0.91041666666666676</v>
      </c>
      <c r="L525" s="46">
        <v>3800</v>
      </c>
      <c r="M525" s="19" t="s">
        <v>733</v>
      </c>
      <c r="N525" s="25" t="s">
        <v>77</v>
      </c>
      <c r="O525" s="64" t="s">
        <v>1997</v>
      </c>
      <c r="P525" s="62" t="s">
        <v>71</v>
      </c>
      <c r="Q525" s="62" t="s">
        <v>64</v>
      </c>
      <c r="R525" s="7">
        <v>1</v>
      </c>
      <c r="S525" s="7" t="s">
        <v>77</v>
      </c>
      <c r="T525" s="7">
        <v>67</v>
      </c>
      <c r="U525" s="7" t="s">
        <v>59</v>
      </c>
      <c r="V525" s="7">
        <v>9</v>
      </c>
      <c r="W525" s="7" t="s">
        <v>59</v>
      </c>
      <c r="X525" s="7" t="s">
        <v>77</v>
      </c>
      <c r="Y525" s="59" t="s">
        <v>1514</v>
      </c>
    </row>
    <row r="526" spans="1:25" x14ac:dyDescent="0.55000000000000004">
      <c r="A526" t="s">
        <v>2019</v>
      </c>
      <c r="B526" s="57">
        <v>22</v>
      </c>
      <c r="C526" t="s">
        <v>53</v>
      </c>
      <c r="D526" s="19">
        <v>1</v>
      </c>
      <c r="E526" s="46">
        <v>30</v>
      </c>
      <c r="F526" s="32">
        <v>56.65</v>
      </c>
      <c r="G526" s="32">
        <v>-142.97833333333332</v>
      </c>
      <c r="H526" s="32">
        <v>56.591666666666669</v>
      </c>
      <c r="I526" s="32">
        <v>-142.88333333333333</v>
      </c>
      <c r="J526" s="60">
        <v>43524</v>
      </c>
      <c r="K526" s="49">
        <v>0.91041666666666676</v>
      </c>
      <c r="L526" s="46">
        <v>3800</v>
      </c>
      <c r="M526" s="19" t="s">
        <v>740</v>
      </c>
      <c r="N526" s="25" t="s">
        <v>77</v>
      </c>
      <c r="O526" s="64" t="s">
        <v>1997</v>
      </c>
      <c r="P526" s="62" t="s">
        <v>71</v>
      </c>
      <c r="Q526" s="62" t="s">
        <v>64</v>
      </c>
      <c r="R526" s="7">
        <v>1</v>
      </c>
      <c r="S526" s="7" t="s">
        <v>77</v>
      </c>
      <c r="T526" s="7">
        <v>62</v>
      </c>
      <c r="U526" s="7" t="s">
        <v>59</v>
      </c>
      <c r="V526" s="7">
        <v>7</v>
      </c>
      <c r="W526" s="7" t="s">
        <v>59</v>
      </c>
      <c r="X526" s="7" t="s">
        <v>77</v>
      </c>
      <c r="Y526" s="59" t="s">
        <v>1514</v>
      </c>
    </row>
    <row r="527" spans="1:25" x14ac:dyDescent="0.55000000000000004">
      <c r="A527" t="s">
        <v>2019</v>
      </c>
      <c r="B527" s="57">
        <v>22</v>
      </c>
      <c r="C527" t="s">
        <v>53</v>
      </c>
      <c r="D527" s="19">
        <v>1</v>
      </c>
      <c r="E527" s="46">
        <v>30</v>
      </c>
      <c r="F527" s="32">
        <v>56.65</v>
      </c>
      <c r="G527" s="32">
        <v>-142.97833333333332</v>
      </c>
      <c r="H527" s="32">
        <v>56.591666666666669</v>
      </c>
      <c r="I527" s="32">
        <v>-142.88333333333333</v>
      </c>
      <c r="J527" s="60">
        <v>43524</v>
      </c>
      <c r="K527" s="49">
        <v>0.91041666666666676</v>
      </c>
      <c r="L527" s="46">
        <v>3800</v>
      </c>
      <c r="M527" s="19" t="s">
        <v>734</v>
      </c>
      <c r="N527" s="25" t="s">
        <v>77</v>
      </c>
      <c r="O527" s="64" t="s">
        <v>1997</v>
      </c>
      <c r="P527" s="62" t="s">
        <v>71</v>
      </c>
      <c r="Q527" s="62" t="s">
        <v>64</v>
      </c>
      <c r="R527" s="7">
        <v>1</v>
      </c>
      <c r="S527" s="7" t="s">
        <v>77</v>
      </c>
      <c r="T527" s="7">
        <v>61</v>
      </c>
      <c r="U527" s="7" t="s">
        <v>59</v>
      </c>
      <c r="V527" s="7">
        <v>7</v>
      </c>
      <c r="W527" s="7" t="s">
        <v>59</v>
      </c>
      <c r="X527" s="7" t="s">
        <v>77</v>
      </c>
      <c r="Y527" s="59" t="s">
        <v>1514</v>
      </c>
    </row>
    <row r="528" spans="1:25" x14ac:dyDescent="0.55000000000000004">
      <c r="A528" t="s">
        <v>2019</v>
      </c>
      <c r="B528" s="57">
        <v>22</v>
      </c>
      <c r="C528" t="s">
        <v>53</v>
      </c>
      <c r="D528" s="19">
        <v>1</v>
      </c>
      <c r="E528" s="46">
        <v>30</v>
      </c>
      <c r="F528" s="32">
        <v>56.65</v>
      </c>
      <c r="G528" s="32">
        <v>-142.97833333333332</v>
      </c>
      <c r="H528" s="32">
        <v>56.591666666666669</v>
      </c>
      <c r="I528" s="32">
        <v>-142.88333333333333</v>
      </c>
      <c r="J528" s="60">
        <v>43524</v>
      </c>
      <c r="K528" s="49">
        <v>0.91041666666666676</v>
      </c>
      <c r="L528" s="46">
        <v>3800</v>
      </c>
      <c r="M528" s="19" t="s">
        <v>735</v>
      </c>
      <c r="N528" s="25" t="s">
        <v>77</v>
      </c>
      <c r="O528" s="64" t="s">
        <v>1997</v>
      </c>
      <c r="P528" s="62" t="s">
        <v>71</v>
      </c>
      <c r="Q528" s="62" t="s">
        <v>64</v>
      </c>
      <c r="R528" s="7">
        <v>1</v>
      </c>
      <c r="S528" s="7" t="s">
        <v>77</v>
      </c>
      <c r="T528" s="7">
        <v>48</v>
      </c>
      <c r="U528" s="7" t="s">
        <v>59</v>
      </c>
      <c r="V528" s="7">
        <v>3</v>
      </c>
      <c r="W528" s="7" t="s">
        <v>59</v>
      </c>
      <c r="X528" s="7" t="s">
        <v>77</v>
      </c>
      <c r="Y528" s="59" t="s">
        <v>1514</v>
      </c>
    </row>
    <row r="529" spans="1:27" x14ac:dyDescent="0.55000000000000004">
      <c r="A529" t="s">
        <v>2019</v>
      </c>
      <c r="B529" s="57">
        <v>22</v>
      </c>
      <c r="C529" t="s">
        <v>53</v>
      </c>
      <c r="D529" s="19">
        <v>1</v>
      </c>
      <c r="E529" s="46">
        <v>30</v>
      </c>
      <c r="F529" s="32">
        <v>56.65</v>
      </c>
      <c r="G529" s="32">
        <v>-142.97833333333332</v>
      </c>
      <c r="H529" s="32">
        <v>56.591666666666669</v>
      </c>
      <c r="I529" s="32">
        <v>-142.88333333333333</v>
      </c>
      <c r="J529" s="60">
        <v>43524</v>
      </c>
      <c r="K529" s="49">
        <v>0.91041666666666676</v>
      </c>
      <c r="L529" s="46">
        <v>3800</v>
      </c>
      <c r="M529" s="19" t="s">
        <v>732</v>
      </c>
      <c r="N529" s="25" t="s">
        <v>77</v>
      </c>
      <c r="O529" s="64" t="s">
        <v>1997</v>
      </c>
      <c r="P529" s="62" t="s">
        <v>71</v>
      </c>
      <c r="Q529" s="62" t="s">
        <v>598</v>
      </c>
      <c r="R529" s="7">
        <v>1</v>
      </c>
      <c r="S529" s="7" t="s">
        <v>77</v>
      </c>
      <c r="T529" s="7" t="s">
        <v>130</v>
      </c>
      <c r="U529" s="7" t="s">
        <v>59</v>
      </c>
      <c r="V529" s="7" t="s">
        <v>130</v>
      </c>
      <c r="W529" s="7" t="s">
        <v>741</v>
      </c>
      <c r="X529" s="7" t="s">
        <v>77</v>
      </c>
      <c r="Y529" s="59" t="s">
        <v>1514</v>
      </c>
      <c r="AA529" s="62" t="s">
        <v>742</v>
      </c>
    </row>
    <row r="530" spans="1:27" x14ac:dyDescent="0.55000000000000004">
      <c r="A530" t="s">
        <v>2019</v>
      </c>
      <c r="B530" s="57">
        <v>22</v>
      </c>
      <c r="C530" t="s">
        <v>53</v>
      </c>
      <c r="D530" s="19">
        <v>1</v>
      </c>
      <c r="E530" s="46">
        <v>30</v>
      </c>
      <c r="F530" s="32">
        <v>56.65</v>
      </c>
      <c r="G530" s="32">
        <v>-142.97833333333332</v>
      </c>
      <c r="H530" s="32">
        <v>56.591666666666669</v>
      </c>
      <c r="I530" s="32">
        <v>-142.88333333333333</v>
      </c>
      <c r="J530" s="60">
        <v>43524</v>
      </c>
      <c r="K530" s="49">
        <v>0.91041666666666676</v>
      </c>
      <c r="L530" s="46">
        <v>3800</v>
      </c>
      <c r="M530" s="19" t="s">
        <v>713</v>
      </c>
      <c r="N530" s="25" t="s">
        <v>77</v>
      </c>
      <c r="O530" s="64" t="s">
        <v>1997</v>
      </c>
      <c r="P530" s="62" t="s">
        <v>68</v>
      </c>
      <c r="Q530" s="62" t="s">
        <v>498</v>
      </c>
      <c r="R530" s="7">
        <v>1</v>
      </c>
      <c r="S530" s="7" t="s">
        <v>77</v>
      </c>
      <c r="T530" s="7">
        <v>260</v>
      </c>
      <c r="U530" s="55" t="s">
        <v>57</v>
      </c>
      <c r="V530" s="7">
        <v>936</v>
      </c>
      <c r="W530" s="7" t="s">
        <v>29</v>
      </c>
      <c r="X530" s="7" t="s">
        <v>77</v>
      </c>
      <c r="Y530" s="59" t="s">
        <v>1514</v>
      </c>
    </row>
    <row r="531" spans="1:27" x14ac:dyDescent="0.55000000000000004">
      <c r="A531" t="s">
        <v>2019</v>
      </c>
      <c r="B531" s="57">
        <v>22</v>
      </c>
      <c r="C531" t="s">
        <v>53</v>
      </c>
      <c r="D531" s="19">
        <v>1</v>
      </c>
      <c r="E531" s="46">
        <v>30</v>
      </c>
      <c r="F531" s="32">
        <v>56.65</v>
      </c>
      <c r="G531" s="32">
        <v>-142.97833333333332</v>
      </c>
      <c r="H531" s="32">
        <v>56.591666666666669</v>
      </c>
      <c r="I531" s="32">
        <v>-142.88333333333333</v>
      </c>
      <c r="J531" s="60">
        <v>43524</v>
      </c>
      <c r="K531" s="49">
        <v>0.91041666666666676</v>
      </c>
      <c r="L531" s="46">
        <v>3800</v>
      </c>
      <c r="M531" s="19" t="s">
        <v>714</v>
      </c>
      <c r="N531" s="25" t="s">
        <v>77</v>
      </c>
      <c r="O531" s="64" t="s">
        <v>1997</v>
      </c>
      <c r="P531" s="62" t="s">
        <v>68</v>
      </c>
      <c r="Q531" s="62" t="s">
        <v>498</v>
      </c>
      <c r="R531" s="7">
        <v>1</v>
      </c>
      <c r="S531" s="7" t="s">
        <v>77</v>
      </c>
      <c r="T531" s="7">
        <v>230</v>
      </c>
      <c r="U531" s="55" t="s">
        <v>57</v>
      </c>
      <c r="V531" s="7">
        <v>810</v>
      </c>
      <c r="W531" s="7" t="s">
        <v>29</v>
      </c>
      <c r="X531" s="7" t="s">
        <v>77</v>
      </c>
      <c r="Y531" s="59" t="s">
        <v>1514</v>
      </c>
    </row>
    <row r="532" spans="1:27" x14ac:dyDescent="0.55000000000000004">
      <c r="A532" t="s">
        <v>2019</v>
      </c>
      <c r="B532" s="57">
        <v>22</v>
      </c>
      <c r="C532" t="s">
        <v>53</v>
      </c>
      <c r="D532" s="19">
        <v>1</v>
      </c>
      <c r="E532" s="46">
        <v>30</v>
      </c>
      <c r="F532" s="32">
        <v>56.65</v>
      </c>
      <c r="G532" s="32">
        <v>-142.97833333333332</v>
      </c>
      <c r="H532" s="32">
        <v>56.591666666666669</v>
      </c>
      <c r="I532" s="32">
        <v>-142.88333333333333</v>
      </c>
      <c r="J532" s="60">
        <v>43524</v>
      </c>
      <c r="K532" s="49">
        <v>0.91041666666666676</v>
      </c>
      <c r="L532" s="46">
        <v>3800</v>
      </c>
      <c r="M532" s="19" t="s">
        <v>715</v>
      </c>
      <c r="N532" s="25" t="s">
        <v>77</v>
      </c>
      <c r="O532" s="64" t="s">
        <v>1997</v>
      </c>
      <c r="P532" s="62" t="s">
        <v>68</v>
      </c>
      <c r="Q532" s="62" t="s">
        <v>498</v>
      </c>
      <c r="R532" s="7">
        <v>1</v>
      </c>
      <c r="S532" s="7" t="s">
        <v>77</v>
      </c>
      <c r="T532" s="7">
        <v>230</v>
      </c>
      <c r="U532" s="55" t="s">
        <v>57</v>
      </c>
      <c r="V532" s="7">
        <v>668</v>
      </c>
      <c r="W532" s="7" t="s">
        <v>29</v>
      </c>
      <c r="X532" s="7" t="s">
        <v>77</v>
      </c>
      <c r="Y532" s="59" t="s">
        <v>1514</v>
      </c>
    </row>
    <row r="533" spans="1:27" x14ac:dyDescent="0.55000000000000004">
      <c r="A533" t="s">
        <v>2019</v>
      </c>
      <c r="B533" s="57">
        <v>22</v>
      </c>
      <c r="C533" t="s">
        <v>53</v>
      </c>
      <c r="D533" s="19">
        <v>1</v>
      </c>
      <c r="E533" s="46">
        <v>30</v>
      </c>
      <c r="F533" s="32">
        <v>56.65</v>
      </c>
      <c r="G533" s="32">
        <v>-142.97833333333332</v>
      </c>
      <c r="H533" s="32">
        <v>56.591666666666669</v>
      </c>
      <c r="I533" s="32">
        <v>-142.88333333333333</v>
      </c>
      <c r="J533" s="60">
        <v>43524</v>
      </c>
      <c r="K533" s="49">
        <v>0.91041666666666676</v>
      </c>
      <c r="L533" s="46">
        <v>3800</v>
      </c>
      <c r="M533" s="19" t="s">
        <v>717</v>
      </c>
      <c r="N533" s="25" t="s">
        <v>77</v>
      </c>
      <c r="O533" s="64" t="s">
        <v>1997</v>
      </c>
      <c r="P533" s="62" t="s">
        <v>68</v>
      </c>
      <c r="Q533" s="62" t="s">
        <v>498</v>
      </c>
      <c r="R533" s="7">
        <v>1</v>
      </c>
      <c r="S533" s="7" t="s">
        <v>77</v>
      </c>
      <c r="T533" s="7">
        <v>180</v>
      </c>
      <c r="U533" s="55" t="s">
        <v>57</v>
      </c>
      <c r="V533" s="7">
        <v>274</v>
      </c>
      <c r="W533" s="7" t="s">
        <v>29</v>
      </c>
      <c r="X533" s="7" t="s">
        <v>77</v>
      </c>
      <c r="Y533" s="59" t="s">
        <v>1514</v>
      </c>
    </row>
    <row r="534" spans="1:27" x14ac:dyDescent="0.55000000000000004">
      <c r="A534" t="s">
        <v>2019</v>
      </c>
      <c r="B534" s="57">
        <v>22</v>
      </c>
      <c r="C534" t="s">
        <v>53</v>
      </c>
      <c r="D534" s="19">
        <v>1</v>
      </c>
      <c r="E534" s="46">
        <v>30</v>
      </c>
      <c r="F534" s="32">
        <v>56.65</v>
      </c>
      <c r="G534" s="32">
        <v>-142.97833333333332</v>
      </c>
      <c r="H534" s="32">
        <v>56.591666666666669</v>
      </c>
      <c r="I534" s="32">
        <v>-142.88333333333333</v>
      </c>
      <c r="J534" s="60">
        <v>43524</v>
      </c>
      <c r="K534" s="49">
        <v>0.91041666666666676</v>
      </c>
      <c r="L534" s="46">
        <v>3800</v>
      </c>
      <c r="M534" s="19" t="s">
        <v>718</v>
      </c>
      <c r="N534" s="25" t="s">
        <v>77</v>
      </c>
      <c r="O534" s="64" t="s">
        <v>1997</v>
      </c>
      <c r="P534" s="62" t="s">
        <v>68</v>
      </c>
      <c r="Q534" s="62" t="s">
        <v>498</v>
      </c>
      <c r="R534" s="7">
        <v>1</v>
      </c>
      <c r="S534" s="7" t="s">
        <v>77</v>
      </c>
      <c r="T534" s="7">
        <v>170</v>
      </c>
      <c r="U534" s="55" t="s">
        <v>57</v>
      </c>
      <c r="V534" s="7">
        <v>219</v>
      </c>
      <c r="W534" s="7" t="s">
        <v>29</v>
      </c>
      <c r="X534" s="7" t="s">
        <v>77</v>
      </c>
      <c r="Y534" s="59" t="s">
        <v>1514</v>
      </c>
    </row>
    <row r="535" spans="1:27" x14ac:dyDescent="0.55000000000000004">
      <c r="A535" t="s">
        <v>2019</v>
      </c>
      <c r="B535" s="57">
        <v>22</v>
      </c>
      <c r="C535" t="s">
        <v>53</v>
      </c>
      <c r="D535" s="19">
        <v>1</v>
      </c>
      <c r="E535" s="46">
        <v>30</v>
      </c>
      <c r="F535" s="32">
        <v>56.65</v>
      </c>
      <c r="G535" s="32">
        <v>-142.97833333333332</v>
      </c>
      <c r="H535" s="32">
        <v>56.591666666666669</v>
      </c>
      <c r="I535" s="32">
        <v>-142.88333333333333</v>
      </c>
      <c r="J535" s="60">
        <v>43524</v>
      </c>
      <c r="K535" s="49">
        <v>0.91041666666666676</v>
      </c>
      <c r="L535" s="46">
        <v>3800</v>
      </c>
      <c r="M535" s="19" t="s">
        <v>716</v>
      </c>
      <c r="N535" s="25" t="s">
        <v>77</v>
      </c>
      <c r="O535" s="64" t="s">
        <v>1997</v>
      </c>
      <c r="P535" s="62" t="s">
        <v>68</v>
      </c>
      <c r="Q535" s="62" t="s">
        <v>498</v>
      </c>
      <c r="R535" s="7">
        <v>1</v>
      </c>
      <c r="S535" s="7" t="s">
        <v>77</v>
      </c>
      <c r="T535" s="7">
        <v>160</v>
      </c>
      <c r="U535" s="55" t="s">
        <v>57</v>
      </c>
      <c r="V535" s="7">
        <v>240</v>
      </c>
      <c r="W535" s="7" t="s">
        <v>29</v>
      </c>
      <c r="X535" s="7" t="s">
        <v>77</v>
      </c>
      <c r="Y535" s="59" t="s">
        <v>1514</v>
      </c>
    </row>
    <row r="536" spans="1:27" x14ac:dyDescent="0.55000000000000004">
      <c r="A536" t="s">
        <v>2019</v>
      </c>
      <c r="B536" s="57">
        <v>22</v>
      </c>
      <c r="C536" t="s">
        <v>53</v>
      </c>
      <c r="D536" s="19">
        <v>1</v>
      </c>
      <c r="E536" s="46">
        <v>30</v>
      </c>
      <c r="F536" s="32">
        <v>56.65</v>
      </c>
      <c r="G536" s="32">
        <v>-142.97833333333332</v>
      </c>
      <c r="H536" s="32">
        <v>56.591666666666669</v>
      </c>
      <c r="I536" s="32">
        <v>-142.88333333333333</v>
      </c>
      <c r="J536" s="60">
        <v>43524</v>
      </c>
      <c r="K536" s="49">
        <v>0.91041666666666676</v>
      </c>
      <c r="L536" s="46">
        <v>3800</v>
      </c>
      <c r="M536" s="19" t="s">
        <v>711</v>
      </c>
      <c r="N536" s="25" t="s">
        <v>77</v>
      </c>
      <c r="O536" s="64" t="s">
        <v>1997</v>
      </c>
      <c r="P536" s="62" t="s">
        <v>386</v>
      </c>
      <c r="Q536" s="64" t="s">
        <v>634</v>
      </c>
      <c r="R536" s="7">
        <v>4</v>
      </c>
      <c r="S536" s="7" t="s">
        <v>77</v>
      </c>
      <c r="T536" s="7" t="s">
        <v>738</v>
      </c>
      <c r="U536" s="55" t="s">
        <v>56</v>
      </c>
      <c r="V536" s="7">
        <v>15</v>
      </c>
      <c r="W536" s="7" t="s">
        <v>29</v>
      </c>
      <c r="X536" s="7" t="s">
        <v>77</v>
      </c>
      <c r="Y536" s="59" t="s">
        <v>1514</v>
      </c>
    </row>
    <row r="537" spans="1:27" x14ac:dyDescent="0.55000000000000004">
      <c r="A537" t="s">
        <v>2019</v>
      </c>
      <c r="B537" s="57">
        <v>22</v>
      </c>
      <c r="C537" t="s">
        <v>53</v>
      </c>
      <c r="D537" s="19">
        <v>1</v>
      </c>
      <c r="E537" s="46">
        <v>30</v>
      </c>
      <c r="F537" s="32">
        <v>56.65</v>
      </c>
      <c r="G537" s="32">
        <v>-142.97833333333332</v>
      </c>
      <c r="H537" s="32">
        <v>56.591666666666669</v>
      </c>
      <c r="I537" s="32">
        <v>-142.88333333333333</v>
      </c>
      <c r="J537" s="60">
        <v>43524</v>
      </c>
      <c r="K537" s="49">
        <v>0.91041666666666676</v>
      </c>
      <c r="L537" s="46">
        <v>3800</v>
      </c>
      <c r="M537" s="19" t="s">
        <v>702</v>
      </c>
      <c r="N537" s="25" t="s">
        <v>77</v>
      </c>
      <c r="O537" s="64" t="s">
        <v>1997</v>
      </c>
      <c r="P537" s="62" t="s">
        <v>71</v>
      </c>
      <c r="Q537" s="64" t="s">
        <v>106</v>
      </c>
      <c r="R537" s="7">
        <v>1</v>
      </c>
      <c r="S537" s="7" t="s">
        <v>77</v>
      </c>
      <c r="T537" s="7">
        <v>109</v>
      </c>
      <c r="U537" s="55" t="s">
        <v>59</v>
      </c>
      <c r="V537" s="7">
        <v>42</v>
      </c>
      <c r="W537" s="7" t="s">
        <v>59</v>
      </c>
      <c r="X537" s="7" t="s">
        <v>77</v>
      </c>
      <c r="Y537" s="59" t="s">
        <v>1514</v>
      </c>
    </row>
    <row r="538" spans="1:27" x14ac:dyDescent="0.55000000000000004">
      <c r="A538" t="s">
        <v>2019</v>
      </c>
      <c r="B538" s="57">
        <v>22</v>
      </c>
      <c r="C538" t="s">
        <v>53</v>
      </c>
      <c r="D538" s="19">
        <v>1</v>
      </c>
      <c r="E538" s="46">
        <v>30</v>
      </c>
      <c r="F538" s="32">
        <v>56.65</v>
      </c>
      <c r="G538" s="32">
        <v>-142.97833333333332</v>
      </c>
      <c r="H538" s="32">
        <v>56.591666666666669</v>
      </c>
      <c r="I538" s="32">
        <v>-142.88333333333333</v>
      </c>
      <c r="J538" s="60">
        <v>43524</v>
      </c>
      <c r="K538" s="49">
        <v>0.91041666666666676</v>
      </c>
      <c r="L538" s="46">
        <v>3800</v>
      </c>
      <c r="M538" s="19" t="s">
        <v>703</v>
      </c>
      <c r="N538" s="25" t="s">
        <v>77</v>
      </c>
      <c r="O538" s="64" t="s">
        <v>1997</v>
      </c>
      <c r="P538" s="62" t="s">
        <v>71</v>
      </c>
      <c r="Q538" s="64" t="s">
        <v>106</v>
      </c>
      <c r="R538" s="7">
        <v>1</v>
      </c>
      <c r="S538" s="7" t="s">
        <v>77</v>
      </c>
      <c r="T538" s="7">
        <v>96</v>
      </c>
      <c r="U538" s="55" t="s">
        <v>59</v>
      </c>
      <c r="V538" s="7">
        <v>34</v>
      </c>
      <c r="W538" s="7" t="s">
        <v>59</v>
      </c>
      <c r="X538" s="7" t="s">
        <v>77</v>
      </c>
      <c r="Y538" s="59" t="s">
        <v>1514</v>
      </c>
    </row>
    <row r="539" spans="1:27" x14ac:dyDescent="0.55000000000000004">
      <c r="A539" t="s">
        <v>2019</v>
      </c>
      <c r="B539" s="57">
        <v>22</v>
      </c>
      <c r="C539" t="s">
        <v>53</v>
      </c>
      <c r="D539" s="19">
        <v>1</v>
      </c>
      <c r="E539" s="46">
        <v>30</v>
      </c>
      <c r="F539" s="32">
        <v>56.65</v>
      </c>
      <c r="G539" s="32">
        <v>-142.97833333333332</v>
      </c>
      <c r="H539" s="32">
        <v>56.591666666666669</v>
      </c>
      <c r="I539" s="32">
        <v>-142.88333333333333</v>
      </c>
      <c r="J539" s="60">
        <v>43524</v>
      </c>
      <c r="K539" s="49">
        <v>0.91041666666666676</v>
      </c>
      <c r="L539" s="46">
        <v>3800</v>
      </c>
      <c r="M539" s="19" t="s">
        <v>704</v>
      </c>
      <c r="N539" s="25" t="s">
        <v>77</v>
      </c>
      <c r="O539" s="64" t="s">
        <v>1997</v>
      </c>
      <c r="P539" s="62" t="s">
        <v>71</v>
      </c>
      <c r="Q539" s="64" t="s">
        <v>106</v>
      </c>
      <c r="R539" s="7">
        <v>1</v>
      </c>
      <c r="S539" s="7" t="s">
        <v>77</v>
      </c>
      <c r="T539" s="7">
        <v>90</v>
      </c>
      <c r="U539" s="55" t="s">
        <v>59</v>
      </c>
      <c r="V539" s="7">
        <v>30</v>
      </c>
      <c r="W539" s="7" t="s">
        <v>59</v>
      </c>
      <c r="X539" s="7" t="s">
        <v>77</v>
      </c>
      <c r="Y539" s="59" t="s">
        <v>1514</v>
      </c>
    </row>
    <row r="540" spans="1:27" x14ac:dyDescent="0.55000000000000004">
      <c r="A540" t="s">
        <v>2019</v>
      </c>
      <c r="B540" s="57">
        <v>22</v>
      </c>
      <c r="C540" t="s">
        <v>53</v>
      </c>
      <c r="D540" s="19">
        <v>1</v>
      </c>
      <c r="E540" s="46">
        <v>30</v>
      </c>
      <c r="F540" s="32">
        <v>56.65</v>
      </c>
      <c r="G540" s="32">
        <v>-142.97833333333332</v>
      </c>
      <c r="H540" s="32">
        <v>56.591666666666669</v>
      </c>
      <c r="I540" s="32">
        <v>-142.88333333333333</v>
      </c>
      <c r="J540" s="60">
        <v>43524</v>
      </c>
      <c r="K540" s="49">
        <v>0.91041666666666676</v>
      </c>
      <c r="L540" s="46">
        <v>3800</v>
      </c>
      <c r="M540" s="19" t="s">
        <v>705</v>
      </c>
      <c r="N540" s="25" t="s">
        <v>77</v>
      </c>
      <c r="O540" s="64" t="s">
        <v>1997</v>
      </c>
      <c r="P540" s="62" t="s">
        <v>71</v>
      </c>
      <c r="Q540" s="64" t="s">
        <v>106</v>
      </c>
      <c r="R540" s="7">
        <v>1</v>
      </c>
      <c r="S540" s="7" t="s">
        <v>77</v>
      </c>
      <c r="T540" s="7">
        <v>85</v>
      </c>
      <c r="U540" s="55" t="s">
        <v>59</v>
      </c>
      <c r="V540" s="7">
        <v>26</v>
      </c>
      <c r="W540" s="7" t="s">
        <v>59</v>
      </c>
      <c r="X540" s="7" t="s">
        <v>77</v>
      </c>
      <c r="Y540" s="59" t="s">
        <v>1514</v>
      </c>
    </row>
    <row r="541" spans="1:27" x14ac:dyDescent="0.55000000000000004">
      <c r="A541" t="s">
        <v>2019</v>
      </c>
      <c r="B541" s="57">
        <v>22</v>
      </c>
      <c r="C541" t="s">
        <v>53</v>
      </c>
      <c r="D541" s="19">
        <v>1</v>
      </c>
      <c r="E541" s="46">
        <v>30</v>
      </c>
      <c r="F541" s="32">
        <v>56.65</v>
      </c>
      <c r="G541" s="32">
        <v>-142.97833333333332</v>
      </c>
      <c r="H541" s="32">
        <v>56.591666666666669</v>
      </c>
      <c r="I541" s="32">
        <v>-142.88333333333333</v>
      </c>
      <c r="J541" s="60">
        <v>43524</v>
      </c>
      <c r="K541" s="49">
        <v>0.91041666666666676</v>
      </c>
      <c r="L541" s="46">
        <v>3800</v>
      </c>
      <c r="M541" s="19" t="s">
        <v>706</v>
      </c>
      <c r="N541" s="25" t="s">
        <v>77</v>
      </c>
      <c r="O541" s="64" t="s">
        <v>1997</v>
      </c>
      <c r="P541" s="62" t="s">
        <v>71</v>
      </c>
      <c r="Q541" s="64" t="s">
        <v>106</v>
      </c>
      <c r="R541" s="7">
        <v>1</v>
      </c>
      <c r="S541" s="7" t="s">
        <v>77</v>
      </c>
      <c r="T541" s="7">
        <v>63</v>
      </c>
      <c r="U541" s="55" t="s">
        <v>59</v>
      </c>
      <c r="V541" s="7">
        <v>10.5</v>
      </c>
      <c r="W541" s="7" t="s">
        <v>59</v>
      </c>
      <c r="X541" s="7" t="s">
        <v>77</v>
      </c>
      <c r="Y541" s="59" t="s">
        <v>1514</v>
      </c>
    </row>
    <row r="542" spans="1:27" x14ac:dyDescent="0.55000000000000004">
      <c r="A542" t="s">
        <v>2019</v>
      </c>
      <c r="B542" s="57">
        <v>22</v>
      </c>
      <c r="C542" t="s">
        <v>53</v>
      </c>
      <c r="D542" s="19">
        <v>1</v>
      </c>
      <c r="E542" s="46">
        <v>30</v>
      </c>
      <c r="F542" s="32">
        <v>56.65</v>
      </c>
      <c r="G542" s="32">
        <v>-142.97833333333332</v>
      </c>
      <c r="H542" s="32">
        <v>56.591666666666669</v>
      </c>
      <c r="I542" s="32">
        <v>-142.88333333333333</v>
      </c>
      <c r="J542" s="60">
        <v>43524</v>
      </c>
      <c r="K542" s="49">
        <v>0.91041666666666676</v>
      </c>
      <c r="L542" s="46">
        <v>3800</v>
      </c>
      <c r="M542" s="19" t="s">
        <v>707</v>
      </c>
      <c r="N542" s="25" t="s">
        <v>77</v>
      </c>
      <c r="O542" s="64" t="s">
        <v>1997</v>
      </c>
      <c r="P542" s="62" t="s">
        <v>71</v>
      </c>
      <c r="Q542" s="64" t="s">
        <v>106</v>
      </c>
      <c r="R542" s="7">
        <v>1</v>
      </c>
      <c r="S542" s="7" t="s">
        <v>77</v>
      </c>
      <c r="T542" s="7">
        <v>57</v>
      </c>
      <c r="U542" s="55" t="s">
        <v>59</v>
      </c>
      <c r="V542" s="7">
        <v>6.5</v>
      </c>
      <c r="W542" s="7" t="s">
        <v>59</v>
      </c>
      <c r="X542" s="7" t="s">
        <v>77</v>
      </c>
      <c r="Y542" s="59" t="s">
        <v>1514</v>
      </c>
    </row>
    <row r="543" spans="1:27" x14ac:dyDescent="0.55000000000000004">
      <c r="A543" t="s">
        <v>2019</v>
      </c>
      <c r="B543" s="57">
        <v>22</v>
      </c>
      <c r="C543" t="s">
        <v>53</v>
      </c>
      <c r="D543" s="19">
        <v>1</v>
      </c>
      <c r="E543" s="46">
        <v>30</v>
      </c>
      <c r="F543" s="32">
        <v>56.65</v>
      </c>
      <c r="G543" s="32">
        <v>-142.97833333333332</v>
      </c>
      <c r="H543" s="32">
        <v>56.591666666666669</v>
      </c>
      <c r="I543" s="32">
        <v>-142.88333333333333</v>
      </c>
      <c r="J543" s="60">
        <v>43524</v>
      </c>
      <c r="K543" s="49">
        <v>0.91041666666666676</v>
      </c>
      <c r="L543" s="46">
        <v>3800</v>
      </c>
      <c r="M543" s="19" t="s">
        <v>708</v>
      </c>
      <c r="N543" s="25" t="s">
        <v>77</v>
      </c>
      <c r="O543" s="64" t="s">
        <v>1997</v>
      </c>
      <c r="P543" s="62" t="s">
        <v>71</v>
      </c>
      <c r="Q543" s="64" t="s">
        <v>106</v>
      </c>
      <c r="R543" s="7">
        <v>1</v>
      </c>
      <c r="S543" s="7" t="s">
        <v>77</v>
      </c>
      <c r="T543" s="7">
        <v>47</v>
      </c>
      <c r="U543" s="55" t="s">
        <v>59</v>
      </c>
      <c r="V543" s="7">
        <v>4</v>
      </c>
      <c r="W543" s="7" t="s">
        <v>59</v>
      </c>
      <c r="X543" s="7" t="s">
        <v>77</v>
      </c>
      <c r="Y543" s="59" t="s">
        <v>1514</v>
      </c>
    </row>
    <row r="544" spans="1:27" x14ac:dyDescent="0.55000000000000004">
      <c r="A544" t="s">
        <v>2019</v>
      </c>
      <c r="B544" s="57">
        <v>22</v>
      </c>
      <c r="C544" t="s">
        <v>53</v>
      </c>
      <c r="D544" s="19">
        <v>1</v>
      </c>
      <c r="E544" s="46">
        <v>30</v>
      </c>
      <c r="F544" s="32">
        <v>56.65</v>
      </c>
      <c r="G544" s="32">
        <v>-142.97833333333332</v>
      </c>
      <c r="H544" s="32">
        <v>56.591666666666669</v>
      </c>
      <c r="I544" s="32">
        <v>-142.88333333333333</v>
      </c>
      <c r="J544" s="60">
        <v>43524</v>
      </c>
      <c r="K544" s="49">
        <v>0.91041666666666676</v>
      </c>
      <c r="L544" s="46">
        <v>3800</v>
      </c>
      <c r="M544" s="19" t="s">
        <v>709</v>
      </c>
      <c r="N544" s="25" t="s">
        <v>77</v>
      </c>
      <c r="O544" s="64" t="s">
        <v>1997</v>
      </c>
      <c r="P544" s="62" t="s">
        <v>71</v>
      </c>
      <c r="Q544" s="64" t="s">
        <v>106</v>
      </c>
      <c r="R544" s="7">
        <v>1</v>
      </c>
      <c r="S544" s="7" t="s">
        <v>77</v>
      </c>
      <c r="T544" s="7">
        <v>41</v>
      </c>
      <c r="U544" s="55" t="s">
        <v>59</v>
      </c>
      <c r="V544" s="7">
        <v>3</v>
      </c>
      <c r="W544" s="7" t="s">
        <v>59</v>
      </c>
      <c r="X544" s="7" t="s">
        <v>77</v>
      </c>
      <c r="Y544" s="59" t="s">
        <v>1514</v>
      </c>
    </row>
    <row r="545" spans="1:27" x14ac:dyDescent="0.55000000000000004">
      <c r="A545" t="s">
        <v>2019</v>
      </c>
      <c r="B545" s="57">
        <v>22</v>
      </c>
      <c r="C545" t="s">
        <v>53</v>
      </c>
      <c r="D545" s="19">
        <v>1</v>
      </c>
      <c r="E545" s="46">
        <v>30</v>
      </c>
      <c r="F545" s="32">
        <v>56.65</v>
      </c>
      <c r="G545" s="32">
        <v>-142.97833333333332</v>
      </c>
      <c r="H545" s="32">
        <v>56.591666666666669</v>
      </c>
      <c r="I545" s="32">
        <v>-142.88333333333333</v>
      </c>
      <c r="J545" s="60">
        <v>43524</v>
      </c>
      <c r="K545" s="49">
        <v>0.91041666666666676</v>
      </c>
      <c r="L545" s="46">
        <v>3800</v>
      </c>
      <c r="M545" s="19" t="s">
        <v>719</v>
      </c>
      <c r="N545" s="25" t="s">
        <v>77</v>
      </c>
      <c r="O545" s="64" t="s">
        <v>1997</v>
      </c>
      <c r="P545" s="62" t="s">
        <v>68</v>
      </c>
      <c r="Q545" s="62" t="s">
        <v>388</v>
      </c>
      <c r="R545" s="7">
        <v>1</v>
      </c>
      <c r="S545" s="7" t="s">
        <v>77</v>
      </c>
      <c r="T545" s="7">
        <v>200</v>
      </c>
      <c r="U545" s="55" t="s">
        <v>57</v>
      </c>
      <c r="V545" s="7">
        <v>326</v>
      </c>
      <c r="W545" s="7" t="s">
        <v>29</v>
      </c>
      <c r="X545" s="7" t="s">
        <v>77</v>
      </c>
      <c r="Y545" s="59" t="s">
        <v>1514</v>
      </c>
    </row>
    <row r="546" spans="1:27" x14ac:dyDescent="0.55000000000000004">
      <c r="A546" t="s">
        <v>2019</v>
      </c>
      <c r="B546" s="57">
        <v>22</v>
      </c>
      <c r="C546" t="s">
        <v>53</v>
      </c>
      <c r="D546" s="19">
        <v>1</v>
      </c>
      <c r="E546" s="46">
        <v>30</v>
      </c>
      <c r="F546" s="32">
        <v>56.65</v>
      </c>
      <c r="G546" s="32">
        <v>-142.97833333333332</v>
      </c>
      <c r="H546" s="32">
        <v>56.591666666666669</v>
      </c>
      <c r="I546" s="32">
        <v>-142.88333333333333</v>
      </c>
      <c r="J546" s="60">
        <v>43524</v>
      </c>
      <c r="K546" s="49">
        <v>0.91041666666666676</v>
      </c>
      <c r="L546" s="46">
        <v>3800</v>
      </c>
      <c r="M546" s="19" t="s">
        <v>720</v>
      </c>
      <c r="N546" s="25" t="s">
        <v>77</v>
      </c>
      <c r="O546" s="64" t="s">
        <v>1997</v>
      </c>
      <c r="P546" s="62" t="s">
        <v>386</v>
      </c>
      <c r="Q546" s="62" t="s">
        <v>387</v>
      </c>
      <c r="R546" s="7">
        <v>1</v>
      </c>
      <c r="S546" s="7" t="s">
        <v>77</v>
      </c>
      <c r="T546" s="7">
        <v>150</v>
      </c>
      <c r="U546" s="55" t="s">
        <v>57</v>
      </c>
      <c r="V546" s="7">
        <v>260</v>
      </c>
      <c r="W546" s="7" t="s">
        <v>29</v>
      </c>
      <c r="X546" s="7" t="s">
        <v>77</v>
      </c>
      <c r="Y546" s="59" t="s">
        <v>1514</v>
      </c>
    </row>
    <row r="547" spans="1:27" x14ac:dyDescent="0.55000000000000004">
      <c r="A547" t="s">
        <v>2019</v>
      </c>
      <c r="B547" s="57">
        <v>23</v>
      </c>
      <c r="C547" t="s">
        <v>74</v>
      </c>
      <c r="D547" s="19">
        <v>2</v>
      </c>
      <c r="E547" s="46">
        <v>250</v>
      </c>
      <c r="F547" s="32">
        <v>55.666666666666664</v>
      </c>
      <c r="G547" s="32">
        <v>-142.99766666666667</v>
      </c>
      <c r="H547" s="32" t="s">
        <v>77</v>
      </c>
      <c r="I547" s="32" t="s">
        <v>77</v>
      </c>
      <c r="J547" s="60">
        <v>43525</v>
      </c>
      <c r="K547" s="49">
        <v>0.22430555555555556</v>
      </c>
      <c r="L547" s="46">
        <v>3800</v>
      </c>
      <c r="M547" s="19" t="s">
        <v>792</v>
      </c>
      <c r="N547" s="25" t="s">
        <v>77</v>
      </c>
      <c r="O547" s="64" t="s">
        <v>27</v>
      </c>
      <c r="P547" s="62" t="s">
        <v>79</v>
      </c>
      <c r="Q547" s="64" t="s">
        <v>78</v>
      </c>
      <c r="R547" s="7">
        <v>1</v>
      </c>
      <c r="S547" s="7">
        <v>0.25</v>
      </c>
      <c r="T547" s="7">
        <v>0.25</v>
      </c>
      <c r="U547" s="55" t="s">
        <v>78</v>
      </c>
      <c r="V547" s="7" t="s">
        <v>107</v>
      </c>
      <c r="W547" s="7" t="s">
        <v>29</v>
      </c>
      <c r="X547" s="7" t="s">
        <v>77</v>
      </c>
      <c r="Y547" s="59" t="s">
        <v>1514</v>
      </c>
    </row>
    <row r="548" spans="1:27" x14ac:dyDescent="0.55000000000000004">
      <c r="A548" t="s">
        <v>2019</v>
      </c>
      <c r="B548" s="57">
        <v>23</v>
      </c>
      <c r="C548" t="s">
        <v>74</v>
      </c>
      <c r="D548" s="19">
        <v>2</v>
      </c>
      <c r="E548" s="46">
        <v>250</v>
      </c>
      <c r="F548" s="32">
        <v>55.666666666666664</v>
      </c>
      <c r="G548" s="32">
        <v>-142.99766666666667</v>
      </c>
      <c r="H548" s="32" t="s">
        <v>77</v>
      </c>
      <c r="I548" s="32" t="s">
        <v>77</v>
      </c>
      <c r="J548" s="60">
        <v>43525</v>
      </c>
      <c r="K548" s="49">
        <v>0.22430555555555556</v>
      </c>
      <c r="L548" s="46">
        <v>3800</v>
      </c>
      <c r="M548" s="19" t="s">
        <v>791</v>
      </c>
      <c r="N548" s="25" t="s">
        <v>77</v>
      </c>
      <c r="O548" s="64" t="s">
        <v>27</v>
      </c>
      <c r="P548" s="62" t="s">
        <v>79</v>
      </c>
      <c r="Q548" s="64" t="s">
        <v>78</v>
      </c>
      <c r="R548" s="7">
        <v>1</v>
      </c>
      <c r="S548" s="7">
        <v>0.5</v>
      </c>
      <c r="T548" s="7">
        <v>0.5</v>
      </c>
      <c r="U548" s="55" t="s">
        <v>78</v>
      </c>
      <c r="V548" s="7" t="s">
        <v>107</v>
      </c>
      <c r="W548" s="7" t="s">
        <v>29</v>
      </c>
      <c r="X548" s="7" t="s">
        <v>77</v>
      </c>
      <c r="Y548" s="59" t="s">
        <v>1514</v>
      </c>
    </row>
    <row r="549" spans="1:27" x14ac:dyDescent="0.55000000000000004">
      <c r="A549" t="s">
        <v>2019</v>
      </c>
      <c r="B549" s="57">
        <v>23</v>
      </c>
      <c r="C549" t="s">
        <v>74</v>
      </c>
      <c r="D549" s="19">
        <v>2</v>
      </c>
      <c r="E549" s="46">
        <v>250</v>
      </c>
      <c r="F549" s="32">
        <v>55.666666666666664</v>
      </c>
      <c r="G549" s="32">
        <v>-142.99766666666667</v>
      </c>
      <c r="H549" s="32" t="s">
        <v>77</v>
      </c>
      <c r="I549" s="32" t="s">
        <v>77</v>
      </c>
      <c r="J549" s="60">
        <v>43525</v>
      </c>
      <c r="K549" s="49">
        <v>0.22430555555555556</v>
      </c>
      <c r="L549" s="46">
        <v>3800</v>
      </c>
      <c r="M549" s="19" t="s">
        <v>790</v>
      </c>
      <c r="N549" s="25" t="s">
        <v>77</v>
      </c>
      <c r="O549" s="64" t="s">
        <v>27</v>
      </c>
      <c r="P549" s="62" t="s">
        <v>79</v>
      </c>
      <c r="Q549" s="64" t="s">
        <v>78</v>
      </c>
      <c r="R549" s="7">
        <v>1</v>
      </c>
      <c r="S549" s="7">
        <v>1</v>
      </c>
      <c r="T549" s="7">
        <v>1</v>
      </c>
      <c r="U549" s="55" t="s">
        <v>78</v>
      </c>
      <c r="V549" s="7" t="s">
        <v>107</v>
      </c>
      <c r="W549" s="7" t="s">
        <v>29</v>
      </c>
      <c r="X549" s="7" t="s">
        <v>77</v>
      </c>
      <c r="Y549" s="59" t="s">
        <v>1514</v>
      </c>
    </row>
    <row r="550" spans="1:27" x14ac:dyDescent="0.55000000000000004">
      <c r="A550" t="s">
        <v>2019</v>
      </c>
      <c r="B550" s="57">
        <v>23</v>
      </c>
      <c r="C550" t="s">
        <v>74</v>
      </c>
      <c r="D550" s="19">
        <v>2</v>
      </c>
      <c r="E550" s="46">
        <v>250</v>
      </c>
      <c r="F550" s="32">
        <v>55.666666666666664</v>
      </c>
      <c r="G550" s="32">
        <v>-142.99766666666667</v>
      </c>
      <c r="H550" s="32" t="s">
        <v>77</v>
      </c>
      <c r="I550" s="32" t="s">
        <v>77</v>
      </c>
      <c r="J550" s="60">
        <v>43525</v>
      </c>
      <c r="K550" s="49">
        <v>0.22430555555555556</v>
      </c>
      <c r="L550" s="46">
        <v>3800</v>
      </c>
      <c r="M550" s="19" t="s">
        <v>789</v>
      </c>
      <c r="N550" s="25" t="s">
        <v>77</v>
      </c>
      <c r="O550" s="64" t="s">
        <v>27</v>
      </c>
      <c r="P550" s="62" t="s">
        <v>79</v>
      </c>
      <c r="Q550" s="64" t="s">
        <v>78</v>
      </c>
      <c r="R550" s="7">
        <v>1</v>
      </c>
      <c r="S550" s="7">
        <v>2</v>
      </c>
      <c r="T550" s="7">
        <v>2</v>
      </c>
      <c r="U550" s="55" t="s">
        <v>78</v>
      </c>
      <c r="V550" s="7" t="s">
        <v>107</v>
      </c>
      <c r="W550" s="7" t="s">
        <v>29</v>
      </c>
      <c r="X550" s="7" t="s">
        <v>77</v>
      </c>
      <c r="Y550" s="59" t="s">
        <v>1514</v>
      </c>
    </row>
    <row r="551" spans="1:27" x14ac:dyDescent="0.55000000000000004">
      <c r="A551" t="s">
        <v>2019</v>
      </c>
      <c r="B551" s="57">
        <v>23</v>
      </c>
      <c r="C551" t="s">
        <v>74</v>
      </c>
      <c r="D551" s="19">
        <v>2</v>
      </c>
      <c r="E551" s="46">
        <v>250</v>
      </c>
      <c r="F551" s="32">
        <v>55.666666666666664</v>
      </c>
      <c r="G551" s="32">
        <v>-142.99766666666667</v>
      </c>
      <c r="H551" s="32" t="s">
        <v>77</v>
      </c>
      <c r="I551" s="32" t="s">
        <v>77</v>
      </c>
      <c r="J551" s="60">
        <v>43525</v>
      </c>
      <c r="K551" s="49">
        <v>0.22430555555555556</v>
      </c>
      <c r="L551" s="46">
        <v>3800</v>
      </c>
      <c r="M551" s="19">
        <v>22020</v>
      </c>
      <c r="N551" s="25" t="s">
        <v>77</v>
      </c>
      <c r="O551" s="64" t="s">
        <v>1296</v>
      </c>
      <c r="P551" s="62" t="s">
        <v>67</v>
      </c>
      <c r="Q551" s="64" t="s">
        <v>31</v>
      </c>
      <c r="R551" s="7">
        <v>3</v>
      </c>
      <c r="S551" s="7">
        <v>4</v>
      </c>
      <c r="T551" s="7" t="s">
        <v>1299</v>
      </c>
      <c r="U551" s="55" t="s">
        <v>56</v>
      </c>
      <c r="V551" s="7" t="s">
        <v>107</v>
      </c>
      <c r="W551" s="7" t="s">
        <v>29</v>
      </c>
      <c r="X551" s="7" t="s">
        <v>77</v>
      </c>
      <c r="Y551" s="59" t="s">
        <v>1514</v>
      </c>
    </row>
    <row r="552" spans="1:27" x14ac:dyDescent="0.55000000000000004">
      <c r="A552" t="s">
        <v>2019</v>
      </c>
      <c r="B552" s="57">
        <v>23</v>
      </c>
      <c r="C552" t="s">
        <v>74</v>
      </c>
      <c r="D552" s="19">
        <v>2</v>
      </c>
      <c r="E552" s="46">
        <v>250</v>
      </c>
      <c r="F552" s="32">
        <v>55.666666666666664</v>
      </c>
      <c r="G552" s="32">
        <v>-142.99766666666667</v>
      </c>
      <c r="H552" s="32" t="s">
        <v>77</v>
      </c>
      <c r="I552" s="32" t="s">
        <v>77</v>
      </c>
      <c r="J552" s="60">
        <v>43525</v>
      </c>
      <c r="K552" s="49">
        <v>0.22430555555555556</v>
      </c>
      <c r="L552" s="46">
        <v>3800</v>
      </c>
      <c r="M552" s="19" t="s">
        <v>783</v>
      </c>
      <c r="N552" s="25" t="s">
        <v>77</v>
      </c>
      <c r="O552" s="64" t="s">
        <v>27</v>
      </c>
      <c r="P552" s="62" t="s">
        <v>67</v>
      </c>
      <c r="Q552" s="64" t="s">
        <v>31</v>
      </c>
      <c r="R552" s="7">
        <v>1</v>
      </c>
      <c r="S552" s="7">
        <v>4</v>
      </c>
      <c r="T552" s="7">
        <v>21</v>
      </c>
      <c r="U552" s="55" t="s">
        <v>56</v>
      </c>
      <c r="V552" s="7" t="s">
        <v>107</v>
      </c>
      <c r="W552" s="7" t="s">
        <v>29</v>
      </c>
      <c r="X552" s="7" t="s">
        <v>77</v>
      </c>
      <c r="Y552" s="59" t="s">
        <v>1514</v>
      </c>
      <c r="AA552" s="62" t="s">
        <v>835</v>
      </c>
    </row>
    <row r="553" spans="1:27" x14ac:dyDescent="0.55000000000000004">
      <c r="A553" t="s">
        <v>2019</v>
      </c>
      <c r="B553" s="57">
        <v>23</v>
      </c>
      <c r="C553" t="s">
        <v>74</v>
      </c>
      <c r="D553" s="19">
        <v>2</v>
      </c>
      <c r="E553" s="46">
        <v>250</v>
      </c>
      <c r="F553" s="32">
        <v>55.666666666666664</v>
      </c>
      <c r="G553" s="32">
        <v>-142.99766666666667</v>
      </c>
      <c r="H553" s="32" t="s">
        <v>77</v>
      </c>
      <c r="I553" s="32" t="s">
        <v>77</v>
      </c>
      <c r="J553" s="60">
        <v>43525</v>
      </c>
      <c r="K553" s="49">
        <v>0.22430555555555556</v>
      </c>
      <c r="L553" s="46">
        <v>3800</v>
      </c>
      <c r="M553" s="19" t="s">
        <v>784</v>
      </c>
      <c r="N553" s="25" t="s">
        <v>77</v>
      </c>
      <c r="O553" s="64" t="s">
        <v>27</v>
      </c>
      <c r="P553" s="62" t="s">
        <v>67</v>
      </c>
      <c r="Q553" s="64" t="s">
        <v>31</v>
      </c>
      <c r="R553" s="7">
        <v>1</v>
      </c>
      <c r="S553" s="7">
        <v>4</v>
      </c>
      <c r="T553" s="7">
        <v>21</v>
      </c>
      <c r="U553" s="55" t="s">
        <v>56</v>
      </c>
      <c r="V553" s="7" t="s">
        <v>107</v>
      </c>
      <c r="W553" s="7" t="s">
        <v>29</v>
      </c>
      <c r="X553" s="7" t="s">
        <v>77</v>
      </c>
      <c r="Y553" s="59" t="s">
        <v>1514</v>
      </c>
      <c r="AA553" s="62" t="s">
        <v>835</v>
      </c>
    </row>
    <row r="554" spans="1:27" x14ac:dyDescent="0.55000000000000004">
      <c r="A554" t="s">
        <v>2019</v>
      </c>
      <c r="B554" s="57">
        <v>23</v>
      </c>
      <c r="C554" t="s">
        <v>74</v>
      </c>
      <c r="D554" s="19">
        <v>2</v>
      </c>
      <c r="E554" s="46">
        <v>250</v>
      </c>
      <c r="F554" s="32">
        <v>55.666666666666664</v>
      </c>
      <c r="G554" s="32">
        <v>-142.99766666666667</v>
      </c>
      <c r="H554" s="32" t="s">
        <v>77</v>
      </c>
      <c r="I554" s="32" t="s">
        <v>77</v>
      </c>
      <c r="J554" s="60">
        <v>43525</v>
      </c>
      <c r="K554" s="49">
        <v>0.22430555555555556</v>
      </c>
      <c r="L554" s="46">
        <v>3800</v>
      </c>
      <c r="M554" s="19" t="s">
        <v>785</v>
      </c>
      <c r="N554" s="25" t="s">
        <v>77</v>
      </c>
      <c r="O554" s="64" t="s">
        <v>27</v>
      </c>
      <c r="P554" s="62" t="s">
        <v>67</v>
      </c>
      <c r="Q554" s="64" t="s">
        <v>31</v>
      </c>
      <c r="R554" s="7">
        <v>1</v>
      </c>
      <c r="S554" s="7">
        <v>4</v>
      </c>
      <c r="T554" s="7">
        <v>16</v>
      </c>
      <c r="U554" s="55" t="s">
        <v>56</v>
      </c>
      <c r="V554" s="7" t="s">
        <v>107</v>
      </c>
      <c r="W554" s="7" t="s">
        <v>29</v>
      </c>
      <c r="X554" s="7" t="s">
        <v>77</v>
      </c>
      <c r="Y554" s="59" t="s">
        <v>1514</v>
      </c>
      <c r="AA554" s="62" t="s">
        <v>835</v>
      </c>
    </row>
    <row r="555" spans="1:27" x14ac:dyDescent="0.55000000000000004">
      <c r="A555" t="s">
        <v>2019</v>
      </c>
      <c r="B555" s="57">
        <v>23</v>
      </c>
      <c r="C555" t="s">
        <v>74</v>
      </c>
      <c r="D555" s="19">
        <v>2</v>
      </c>
      <c r="E555" s="46">
        <v>250</v>
      </c>
      <c r="F555" s="32">
        <v>55.666666666666664</v>
      </c>
      <c r="G555" s="32">
        <v>-142.99766666666667</v>
      </c>
      <c r="H555" s="32" t="s">
        <v>77</v>
      </c>
      <c r="I555" s="32" t="s">
        <v>77</v>
      </c>
      <c r="J555" s="60">
        <v>43525</v>
      </c>
      <c r="K555" s="49">
        <v>0.22430555555555556</v>
      </c>
      <c r="L555" s="46">
        <v>3800</v>
      </c>
      <c r="M555" s="19" t="s">
        <v>786</v>
      </c>
      <c r="N555" s="25" t="s">
        <v>77</v>
      </c>
      <c r="O555" s="64" t="s">
        <v>27</v>
      </c>
      <c r="P555" s="62" t="s">
        <v>67</v>
      </c>
      <c r="Q555" s="64" t="s">
        <v>31</v>
      </c>
      <c r="R555" s="7">
        <v>1</v>
      </c>
      <c r="S555" s="7">
        <v>4</v>
      </c>
      <c r="T555" s="7">
        <v>16</v>
      </c>
      <c r="U555" s="55" t="s">
        <v>56</v>
      </c>
      <c r="V555" s="7" t="s">
        <v>107</v>
      </c>
      <c r="W555" s="7" t="s">
        <v>29</v>
      </c>
      <c r="X555" s="7" t="s">
        <v>77</v>
      </c>
      <c r="Y555" s="59" t="s">
        <v>1514</v>
      </c>
      <c r="AA555" s="62" t="s">
        <v>835</v>
      </c>
    </row>
    <row r="556" spans="1:27" x14ac:dyDescent="0.55000000000000004">
      <c r="A556" t="s">
        <v>2019</v>
      </c>
      <c r="B556" s="57">
        <v>23</v>
      </c>
      <c r="C556" t="s">
        <v>74</v>
      </c>
      <c r="D556" s="19">
        <v>2</v>
      </c>
      <c r="E556" s="46">
        <v>250</v>
      </c>
      <c r="F556" s="32">
        <v>55.666666666666664</v>
      </c>
      <c r="G556" s="32">
        <v>-142.99766666666667</v>
      </c>
      <c r="H556" s="32" t="s">
        <v>77</v>
      </c>
      <c r="I556" s="32" t="s">
        <v>77</v>
      </c>
      <c r="J556" s="60">
        <v>43525</v>
      </c>
      <c r="K556" s="49">
        <v>0.22430555555555556</v>
      </c>
      <c r="L556" s="46">
        <v>3800</v>
      </c>
      <c r="M556" s="19">
        <v>22021</v>
      </c>
      <c r="N556" s="25" t="s">
        <v>77</v>
      </c>
      <c r="O556" s="64" t="s">
        <v>1296</v>
      </c>
      <c r="P556" s="62" t="s">
        <v>67</v>
      </c>
      <c r="Q556" s="64" t="s">
        <v>189</v>
      </c>
      <c r="R556" s="7">
        <v>3</v>
      </c>
      <c r="S556" s="7">
        <v>4</v>
      </c>
      <c r="T556" s="7" t="s">
        <v>1300</v>
      </c>
      <c r="U556" s="55" t="s">
        <v>56</v>
      </c>
      <c r="V556" s="7" t="s">
        <v>107</v>
      </c>
      <c r="W556" s="7" t="s">
        <v>29</v>
      </c>
      <c r="X556" s="7" t="s">
        <v>77</v>
      </c>
      <c r="Y556" s="59" t="s">
        <v>1514</v>
      </c>
    </row>
    <row r="557" spans="1:27" x14ac:dyDescent="0.55000000000000004">
      <c r="A557" t="s">
        <v>2019</v>
      </c>
      <c r="B557" s="57">
        <v>23</v>
      </c>
      <c r="C557" t="s">
        <v>74</v>
      </c>
      <c r="D557" s="19">
        <v>2</v>
      </c>
      <c r="E557" s="46">
        <v>250</v>
      </c>
      <c r="F557" s="32">
        <v>55.666666666666664</v>
      </c>
      <c r="G557" s="32">
        <v>-142.99766666666667</v>
      </c>
      <c r="H557" s="32" t="s">
        <v>77</v>
      </c>
      <c r="I557" s="32" t="s">
        <v>77</v>
      </c>
      <c r="J557" s="60">
        <v>43525</v>
      </c>
      <c r="K557" s="49">
        <v>0.22430555555555556</v>
      </c>
      <c r="L557" s="46">
        <v>3800</v>
      </c>
      <c r="M557" s="19" t="s">
        <v>787</v>
      </c>
      <c r="N557" s="25" t="s">
        <v>77</v>
      </c>
      <c r="O557" s="64" t="s">
        <v>27</v>
      </c>
      <c r="P557" s="62" t="s">
        <v>67</v>
      </c>
      <c r="Q557" s="64" t="s">
        <v>189</v>
      </c>
      <c r="R557" s="7">
        <v>1</v>
      </c>
      <c r="S557" s="7">
        <v>4</v>
      </c>
      <c r="T557" s="7">
        <v>22</v>
      </c>
      <c r="U557" s="55" t="s">
        <v>56</v>
      </c>
      <c r="V557" s="7" t="s">
        <v>107</v>
      </c>
      <c r="W557" s="7" t="s">
        <v>29</v>
      </c>
      <c r="X557" s="7" t="s">
        <v>77</v>
      </c>
      <c r="Y557" s="59" t="s">
        <v>1514</v>
      </c>
      <c r="AA557" s="62" t="s">
        <v>835</v>
      </c>
    </row>
    <row r="558" spans="1:27" x14ac:dyDescent="0.55000000000000004">
      <c r="A558" t="s">
        <v>2019</v>
      </c>
      <c r="B558" s="57">
        <v>23</v>
      </c>
      <c r="C558" t="s">
        <v>74</v>
      </c>
      <c r="D558" s="19">
        <v>2</v>
      </c>
      <c r="E558" s="46">
        <v>250</v>
      </c>
      <c r="F558" s="32">
        <v>55.666666666666664</v>
      </c>
      <c r="G558" s="32">
        <v>-142.99766666666667</v>
      </c>
      <c r="H558" s="32" t="s">
        <v>77</v>
      </c>
      <c r="I558" s="32" t="s">
        <v>77</v>
      </c>
      <c r="J558" s="60">
        <v>43525</v>
      </c>
      <c r="K558" s="49">
        <v>0.22430555555555556</v>
      </c>
      <c r="L558" s="46">
        <v>3800</v>
      </c>
      <c r="M558" s="19" t="s">
        <v>788</v>
      </c>
      <c r="N558" s="25" t="s">
        <v>77</v>
      </c>
      <c r="O558" s="64" t="s">
        <v>27</v>
      </c>
      <c r="P558" s="62" t="s">
        <v>67</v>
      </c>
      <c r="Q558" s="64" t="s">
        <v>189</v>
      </c>
      <c r="R558" s="7">
        <v>1</v>
      </c>
      <c r="S558" s="7">
        <v>4</v>
      </c>
      <c r="T558" s="7">
        <v>20</v>
      </c>
      <c r="U558" s="55" t="s">
        <v>56</v>
      </c>
      <c r="V558" s="7" t="s">
        <v>107</v>
      </c>
      <c r="W558" s="7" t="s">
        <v>29</v>
      </c>
      <c r="X558" s="7" t="s">
        <v>77</v>
      </c>
      <c r="Y558" s="59" t="s">
        <v>1514</v>
      </c>
      <c r="AA558" s="62" t="s">
        <v>835</v>
      </c>
    </row>
    <row r="559" spans="1:27" x14ac:dyDescent="0.55000000000000004">
      <c r="A559" t="s">
        <v>2019</v>
      </c>
      <c r="B559" s="57">
        <v>23</v>
      </c>
      <c r="C559" t="s">
        <v>74</v>
      </c>
      <c r="D559" s="19">
        <v>2</v>
      </c>
      <c r="E559" s="46">
        <v>250</v>
      </c>
      <c r="F559" s="32">
        <v>55.666666666666664</v>
      </c>
      <c r="G559" s="32">
        <v>-142.99766666666667</v>
      </c>
      <c r="H559" s="32" t="s">
        <v>77</v>
      </c>
      <c r="I559" s="32" t="s">
        <v>77</v>
      </c>
      <c r="J559" s="60">
        <v>43525</v>
      </c>
      <c r="K559" s="49">
        <v>0.22430555555555556</v>
      </c>
      <c r="L559" s="46">
        <v>3800</v>
      </c>
      <c r="M559" s="19" t="s">
        <v>794</v>
      </c>
      <c r="N559" s="25" t="s">
        <v>77</v>
      </c>
      <c r="O559" s="64" t="s">
        <v>27</v>
      </c>
      <c r="P559" s="62" t="s">
        <v>67</v>
      </c>
      <c r="Q559" s="64" t="s">
        <v>189</v>
      </c>
      <c r="R559" s="7">
        <v>1</v>
      </c>
      <c r="S559" s="7">
        <v>4</v>
      </c>
      <c r="T559" s="7">
        <v>18</v>
      </c>
      <c r="U559" s="55" t="s">
        <v>56</v>
      </c>
      <c r="V559" s="7" t="s">
        <v>107</v>
      </c>
      <c r="W559" s="7" t="s">
        <v>29</v>
      </c>
      <c r="X559" s="7" t="s">
        <v>77</v>
      </c>
      <c r="Y559" s="59" t="s">
        <v>1514</v>
      </c>
      <c r="AA559" s="62" t="s">
        <v>835</v>
      </c>
    </row>
    <row r="560" spans="1:27" x14ac:dyDescent="0.55000000000000004">
      <c r="A560" t="s">
        <v>2019</v>
      </c>
      <c r="B560" s="57">
        <v>23</v>
      </c>
      <c r="C560" t="s">
        <v>74</v>
      </c>
      <c r="D560" s="19">
        <v>2</v>
      </c>
      <c r="E560" s="46">
        <v>250</v>
      </c>
      <c r="F560" s="32">
        <v>55.666666666666664</v>
      </c>
      <c r="G560" s="32">
        <v>-142.99766666666667</v>
      </c>
      <c r="H560" s="32" t="s">
        <v>77</v>
      </c>
      <c r="I560" s="32" t="s">
        <v>77</v>
      </c>
      <c r="J560" s="60">
        <v>43525</v>
      </c>
      <c r="K560" s="49">
        <v>0.22430555555555556</v>
      </c>
      <c r="L560" s="46">
        <v>3800</v>
      </c>
      <c r="M560" s="19" t="s">
        <v>793</v>
      </c>
      <c r="N560" s="25" t="s">
        <v>77</v>
      </c>
      <c r="O560" s="64" t="s">
        <v>27</v>
      </c>
      <c r="P560" s="62" t="s">
        <v>67</v>
      </c>
      <c r="Q560" s="64" t="s">
        <v>189</v>
      </c>
      <c r="R560" s="7">
        <v>1</v>
      </c>
      <c r="S560" s="7">
        <v>4</v>
      </c>
      <c r="T560" s="7">
        <v>17</v>
      </c>
      <c r="U560" s="55" t="s">
        <v>56</v>
      </c>
      <c r="V560" s="7" t="s">
        <v>107</v>
      </c>
      <c r="W560" s="7" t="s">
        <v>29</v>
      </c>
      <c r="X560" s="7" t="s">
        <v>77</v>
      </c>
      <c r="Y560" s="59" t="s">
        <v>1514</v>
      </c>
      <c r="AA560" s="62" t="s">
        <v>835</v>
      </c>
    </row>
    <row r="561" spans="1:27" x14ac:dyDescent="0.55000000000000004">
      <c r="A561" t="s">
        <v>2019</v>
      </c>
      <c r="B561" s="57">
        <v>23</v>
      </c>
      <c r="C561" t="s">
        <v>74</v>
      </c>
      <c r="D561" s="19">
        <v>2</v>
      </c>
      <c r="E561" s="46">
        <v>250</v>
      </c>
      <c r="F561" s="32">
        <v>55.666666666666664</v>
      </c>
      <c r="G561" s="32">
        <v>-142.99766666666667</v>
      </c>
      <c r="H561" s="32" t="s">
        <v>77</v>
      </c>
      <c r="I561" s="32" t="s">
        <v>77</v>
      </c>
      <c r="J561" s="60">
        <v>43525</v>
      </c>
      <c r="K561" s="49">
        <v>0.22430555555555556</v>
      </c>
      <c r="L561" s="46">
        <v>3800</v>
      </c>
      <c r="M561" s="19" t="s">
        <v>795</v>
      </c>
      <c r="N561" s="25" t="s">
        <v>77</v>
      </c>
      <c r="O561" s="64" t="s">
        <v>27</v>
      </c>
      <c r="P561" s="62" t="s">
        <v>1946</v>
      </c>
      <c r="Q561" s="64" t="s">
        <v>480</v>
      </c>
      <c r="R561" s="7">
        <v>1</v>
      </c>
      <c r="S561" s="7">
        <v>4</v>
      </c>
      <c r="T561" s="7">
        <v>25</v>
      </c>
      <c r="U561" s="55" t="s">
        <v>56</v>
      </c>
      <c r="V561" s="7" t="s">
        <v>107</v>
      </c>
      <c r="W561" s="7" t="s">
        <v>29</v>
      </c>
      <c r="X561" s="7" t="s">
        <v>77</v>
      </c>
      <c r="Y561" s="59" t="s">
        <v>1514</v>
      </c>
      <c r="AA561" s="62" t="s">
        <v>835</v>
      </c>
    </row>
    <row r="562" spans="1:27" x14ac:dyDescent="0.55000000000000004">
      <c r="A562" t="s">
        <v>2019</v>
      </c>
      <c r="B562" s="57">
        <v>23</v>
      </c>
      <c r="C562" t="s">
        <v>53</v>
      </c>
      <c r="D562" s="19">
        <v>1</v>
      </c>
      <c r="E562" s="46">
        <v>30</v>
      </c>
      <c r="F562" s="32">
        <v>55.644666666666666</v>
      </c>
      <c r="G562" s="32">
        <v>-143.01733333333334</v>
      </c>
      <c r="H562" s="32">
        <v>55.575000000000003</v>
      </c>
      <c r="I562" s="32">
        <v>-143.04750000000001</v>
      </c>
      <c r="J562" s="60">
        <v>43525</v>
      </c>
      <c r="K562" s="49">
        <v>0.25625000000000003</v>
      </c>
      <c r="L562" s="46">
        <v>3800</v>
      </c>
      <c r="M562" s="19" t="s">
        <v>749</v>
      </c>
      <c r="N562" s="25">
        <v>101</v>
      </c>
      <c r="O562" s="64" t="s">
        <v>27</v>
      </c>
      <c r="P562" s="62" t="s">
        <v>69</v>
      </c>
      <c r="Q562" s="62" t="s">
        <v>328</v>
      </c>
      <c r="R562" s="7">
        <v>1</v>
      </c>
      <c r="S562" s="7" t="s">
        <v>77</v>
      </c>
      <c r="T562" s="7">
        <v>520</v>
      </c>
      <c r="U562" s="7" t="s">
        <v>58</v>
      </c>
      <c r="V562" s="7">
        <v>1364</v>
      </c>
      <c r="W562" s="7" t="s">
        <v>110</v>
      </c>
      <c r="X562" s="7" t="s">
        <v>77</v>
      </c>
      <c r="Y562" s="59" t="s">
        <v>1514</v>
      </c>
    </row>
    <row r="563" spans="1:27" x14ac:dyDescent="0.55000000000000004">
      <c r="A563" t="s">
        <v>2019</v>
      </c>
      <c r="B563" s="57">
        <v>23</v>
      </c>
      <c r="C563" t="s">
        <v>53</v>
      </c>
      <c r="D563" s="19">
        <v>1</v>
      </c>
      <c r="E563" s="46">
        <v>30</v>
      </c>
      <c r="F563" s="32">
        <v>55.644666666666666</v>
      </c>
      <c r="G563" s="32">
        <v>-143.01733333333334</v>
      </c>
      <c r="H563" s="32">
        <v>55.575000000000003</v>
      </c>
      <c r="I563" s="32">
        <v>-143.04750000000001</v>
      </c>
      <c r="J563" s="60">
        <v>43525</v>
      </c>
      <c r="K563" s="49">
        <v>0.25625000000000003</v>
      </c>
      <c r="L563" s="46">
        <v>3800</v>
      </c>
      <c r="M563" s="19" t="s">
        <v>744</v>
      </c>
      <c r="N563" s="25" t="s">
        <v>77</v>
      </c>
      <c r="O563" s="64" t="s">
        <v>27</v>
      </c>
      <c r="P563" s="62" t="s">
        <v>68</v>
      </c>
      <c r="Q563" s="62" t="s">
        <v>498</v>
      </c>
      <c r="R563" s="7">
        <v>1</v>
      </c>
      <c r="S563" s="7" t="s">
        <v>77</v>
      </c>
      <c r="T563" s="7">
        <v>170</v>
      </c>
      <c r="U563" s="7" t="s">
        <v>57</v>
      </c>
      <c r="V563" s="7">
        <v>186</v>
      </c>
      <c r="W563" s="7" t="s">
        <v>29</v>
      </c>
      <c r="X563" s="7" t="s">
        <v>77</v>
      </c>
      <c r="Y563" s="59" t="s">
        <v>1514</v>
      </c>
    </row>
    <row r="564" spans="1:27" x14ac:dyDescent="0.55000000000000004">
      <c r="A564" t="s">
        <v>2019</v>
      </c>
      <c r="B564" s="57">
        <v>23</v>
      </c>
      <c r="C564" t="s">
        <v>53</v>
      </c>
      <c r="D564" s="19">
        <v>1</v>
      </c>
      <c r="E564" s="46">
        <v>30</v>
      </c>
      <c r="F564" s="32">
        <v>55.644666666666666</v>
      </c>
      <c r="G564" s="32">
        <v>-143.01733333333334</v>
      </c>
      <c r="H564" s="32">
        <v>55.575000000000003</v>
      </c>
      <c r="I564" s="32">
        <v>-143.04750000000001</v>
      </c>
      <c r="J564" s="60">
        <v>43525</v>
      </c>
      <c r="K564" s="49">
        <v>0.25625000000000003</v>
      </c>
      <c r="L564" s="46">
        <v>3800</v>
      </c>
      <c r="M564" s="19" t="s">
        <v>745</v>
      </c>
      <c r="N564" s="25" t="s">
        <v>77</v>
      </c>
      <c r="O564" s="64" t="s">
        <v>27</v>
      </c>
      <c r="P564" s="62" t="s">
        <v>68</v>
      </c>
      <c r="Q564" s="62" t="s">
        <v>498</v>
      </c>
      <c r="R564" s="7">
        <v>1</v>
      </c>
      <c r="S564" s="7" t="s">
        <v>77</v>
      </c>
      <c r="T564" s="7">
        <v>160</v>
      </c>
      <c r="U564" s="7" t="s">
        <v>57</v>
      </c>
      <c r="V564" s="7">
        <v>251</v>
      </c>
      <c r="W564" s="7" t="s">
        <v>29</v>
      </c>
      <c r="X564" s="7" t="s">
        <v>77</v>
      </c>
      <c r="Y564" s="59" t="s">
        <v>1514</v>
      </c>
    </row>
    <row r="565" spans="1:27" x14ac:dyDescent="0.55000000000000004">
      <c r="A565" t="s">
        <v>2019</v>
      </c>
      <c r="B565" s="57">
        <v>23</v>
      </c>
      <c r="C565" t="s">
        <v>53</v>
      </c>
      <c r="D565" s="19">
        <v>1</v>
      </c>
      <c r="E565" s="46">
        <v>30</v>
      </c>
      <c r="F565" s="32">
        <v>55.644666666666666</v>
      </c>
      <c r="G565" s="32">
        <v>-143.01733333333334</v>
      </c>
      <c r="H565" s="32">
        <v>55.575000000000003</v>
      </c>
      <c r="I565" s="32">
        <v>-143.04750000000001</v>
      </c>
      <c r="J565" s="60">
        <v>43525</v>
      </c>
      <c r="K565" s="49">
        <v>0.25625000000000003</v>
      </c>
      <c r="L565" s="46">
        <v>3800</v>
      </c>
      <c r="M565" s="19" t="s">
        <v>746</v>
      </c>
      <c r="N565" s="25" t="s">
        <v>77</v>
      </c>
      <c r="O565" s="64" t="s">
        <v>27</v>
      </c>
      <c r="P565" s="62" t="s">
        <v>68</v>
      </c>
      <c r="Q565" s="62" t="s">
        <v>498</v>
      </c>
      <c r="R565" s="7">
        <v>1</v>
      </c>
      <c r="S565" s="7" t="s">
        <v>77</v>
      </c>
      <c r="T565" s="7">
        <v>160</v>
      </c>
      <c r="U565" s="7" t="s">
        <v>57</v>
      </c>
      <c r="V565" s="7">
        <v>328</v>
      </c>
      <c r="W565" s="7" t="s">
        <v>29</v>
      </c>
      <c r="X565" s="7" t="s">
        <v>77</v>
      </c>
      <c r="Y565" s="59" t="s">
        <v>1514</v>
      </c>
    </row>
    <row r="566" spans="1:27" x14ac:dyDescent="0.55000000000000004">
      <c r="A566" t="s">
        <v>2019</v>
      </c>
      <c r="B566" s="57">
        <v>23</v>
      </c>
      <c r="C566" t="s">
        <v>53</v>
      </c>
      <c r="D566" s="19">
        <v>1</v>
      </c>
      <c r="E566" s="46">
        <v>30</v>
      </c>
      <c r="F566" s="32">
        <v>55.644666666666666</v>
      </c>
      <c r="G566" s="32">
        <v>-143.01733333333334</v>
      </c>
      <c r="H566" s="32">
        <v>55.575000000000003</v>
      </c>
      <c r="I566" s="32">
        <v>-143.04750000000001</v>
      </c>
      <c r="J566" s="60">
        <v>43525</v>
      </c>
      <c r="K566" s="49">
        <v>0.25625000000000003</v>
      </c>
      <c r="L566" s="46">
        <v>3800</v>
      </c>
      <c r="M566" s="19" t="s">
        <v>747</v>
      </c>
      <c r="N566" s="25" t="s">
        <v>77</v>
      </c>
      <c r="O566" s="64" t="s">
        <v>27</v>
      </c>
      <c r="P566" s="62" t="s">
        <v>68</v>
      </c>
      <c r="Q566" s="62" t="s">
        <v>498</v>
      </c>
      <c r="R566" s="7">
        <v>1</v>
      </c>
      <c r="S566" s="7" t="s">
        <v>77</v>
      </c>
      <c r="T566" s="7">
        <v>150</v>
      </c>
      <c r="U566" s="7" t="s">
        <v>57</v>
      </c>
      <c r="V566" s="7">
        <v>205</v>
      </c>
      <c r="W566" s="7" t="s">
        <v>29</v>
      </c>
      <c r="X566" s="7" t="s">
        <v>77</v>
      </c>
      <c r="Y566" s="59" t="s">
        <v>1514</v>
      </c>
    </row>
    <row r="567" spans="1:27" x14ac:dyDescent="0.55000000000000004">
      <c r="A567" t="s">
        <v>2019</v>
      </c>
      <c r="B567" s="57">
        <v>23</v>
      </c>
      <c r="C567" t="s">
        <v>53</v>
      </c>
      <c r="D567" s="19">
        <v>1</v>
      </c>
      <c r="E567" s="46">
        <v>30</v>
      </c>
      <c r="F567" s="32">
        <v>55.644666666666666</v>
      </c>
      <c r="G567" s="32">
        <v>-143.01733333333334</v>
      </c>
      <c r="H567" s="32">
        <v>55.575000000000003</v>
      </c>
      <c r="I567" s="32">
        <v>-143.04750000000001</v>
      </c>
      <c r="J567" s="60">
        <v>43525</v>
      </c>
      <c r="K567" s="49">
        <v>0.25625000000000003</v>
      </c>
      <c r="L567" s="46">
        <v>3800</v>
      </c>
      <c r="M567" s="19" t="s">
        <v>748</v>
      </c>
      <c r="N567" s="25" t="s">
        <v>77</v>
      </c>
      <c r="O567" s="64" t="s">
        <v>27</v>
      </c>
      <c r="P567" s="62" t="s">
        <v>386</v>
      </c>
      <c r="Q567" s="62" t="s">
        <v>387</v>
      </c>
      <c r="R567" s="7">
        <v>1</v>
      </c>
      <c r="S567" s="7" t="s">
        <v>77</v>
      </c>
      <c r="T567" s="7">
        <v>250</v>
      </c>
      <c r="U567" s="7" t="s">
        <v>57</v>
      </c>
      <c r="V567" s="7" t="s">
        <v>77</v>
      </c>
      <c r="W567" s="7" t="s">
        <v>29</v>
      </c>
      <c r="X567" s="7" t="s">
        <v>77</v>
      </c>
      <c r="Y567" s="59" t="s">
        <v>1514</v>
      </c>
    </row>
    <row r="568" spans="1:27" x14ac:dyDescent="0.55000000000000004">
      <c r="A568" t="s">
        <v>2019</v>
      </c>
      <c r="B568" s="57">
        <v>24</v>
      </c>
      <c r="C568" t="s">
        <v>74</v>
      </c>
      <c r="D568" s="19">
        <v>2</v>
      </c>
      <c r="E568" s="46">
        <v>250</v>
      </c>
      <c r="F568" s="32">
        <v>55.666666666666664</v>
      </c>
      <c r="G568" s="32">
        <v>-144.5</v>
      </c>
      <c r="H568" s="32" t="s">
        <v>77</v>
      </c>
      <c r="I568" s="32" t="s">
        <v>77</v>
      </c>
      <c r="J568" s="60">
        <v>43525</v>
      </c>
      <c r="K568" s="49">
        <v>0.55208333333333337</v>
      </c>
      <c r="L568" s="46">
        <v>3380</v>
      </c>
      <c r="M568" s="19" t="s">
        <v>804</v>
      </c>
      <c r="N568" s="25" t="s">
        <v>77</v>
      </c>
      <c r="O568" s="64" t="s">
        <v>27</v>
      </c>
      <c r="P568" s="62" t="s">
        <v>79</v>
      </c>
      <c r="Q568" s="64" t="s">
        <v>78</v>
      </c>
      <c r="R568" s="7">
        <v>1</v>
      </c>
      <c r="S568" s="7">
        <v>0.25</v>
      </c>
      <c r="T568" s="7">
        <v>0.25</v>
      </c>
      <c r="U568" s="55" t="s">
        <v>78</v>
      </c>
      <c r="V568" s="7" t="s">
        <v>107</v>
      </c>
      <c r="W568" s="7" t="s">
        <v>29</v>
      </c>
      <c r="X568" s="7" t="s">
        <v>77</v>
      </c>
      <c r="Y568" s="59" t="s">
        <v>1514</v>
      </c>
    </row>
    <row r="569" spans="1:27" x14ac:dyDescent="0.55000000000000004">
      <c r="A569" t="s">
        <v>2019</v>
      </c>
      <c r="B569" s="57">
        <v>24</v>
      </c>
      <c r="C569" t="s">
        <v>74</v>
      </c>
      <c r="D569" s="19">
        <v>2</v>
      </c>
      <c r="E569" s="46">
        <v>250</v>
      </c>
      <c r="F569" s="32">
        <v>55.666666666666664</v>
      </c>
      <c r="G569" s="32">
        <v>-144.5</v>
      </c>
      <c r="H569" s="32" t="s">
        <v>77</v>
      </c>
      <c r="I569" s="32" t="s">
        <v>77</v>
      </c>
      <c r="J569" s="60">
        <v>43525</v>
      </c>
      <c r="K569" s="49">
        <v>0.55208333333333337</v>
      </c>
      <c r="L569" s="46">
        <v>3380</v>
      </c>
      <c r="M569" s="19" t="s">
        <v>803</v>
      </c>
      <c r="N569" s="25" t="s">
        <v>77</v>
      </c>
      <c r="O569" s="64" t="s">
        <v>27</v>
      </c>
      <c r="P569" s="62" t="s">
        <v>79</v>
      </c>
      <c r="Q569" s="64" t="s">
        <v>78</v>
      </c>
      <c r="R569" s="7">
        <v>1</v>
      </c>
      <c r="S569" s="7">
        <v>0.5</v>
      </c>
      <c r="T569" s="7">
        <v>0.5</v>
      </c>
      <c r="U569" s="55" t="s">
        <v>78</v>
      </c>
      <c r="V569" s="7" t="s">
        <v>107</v>
      </c>
      <c r="W569" s="7" t="s">
        <v>29</v>
      </c>
      <c r="X569" s="7" t="s">
        <v>77</v>
      </c>
      <c r="Y569" s="59" t="s">
        <v>1514</v>
      </c>
    </row>
    <row r="570" spans="1:27" x14ac:dyDescent="0.55000000000000004">
      <c r="A570" t="s">
        <v>2019</v>
      </c>
      <c r="B570" s="57">
        <v>24</v>
      </c>
      <c r="C570" t="s">
        <v>74</v>
      </c>
      <c r="D570" s="19">
        <v>2</v>
      </c>
      <c r="E570" s="46">
        <v>250</v>
      </c>
      <c r="F570" s="32">
        <v>55.666666666666664</v>
      </c>
      <c r="G570" s="32">
        <v>-144.5</v>
      </c>
      <c r="H570" s="32" t="s">
        <v>77</v>
      </c>
      <c r="I570" s="32" t="s">
        <v>77</v>
      </c>
      <c r="J570" s="60">
        <v>43525</v>
      </c>
      <c r="K570" s="49">
        <v>0.55208333333333337</v>
      </c>
      <c r="L570" s="46">
        <v>3380</v>
      </c>
      <c r="M570" s="19" t="s">
        <v>802</v>
      </c>
      <c r="N570" s="25" t="s">
        <v>77</v>
      </c>
      <c r="O570" s="64" t="s">
        <v>27</v>
      </c>
      <c r="P570" s="62" t="s">
        <v>79</v>
      </c>
      <c r="Q570" s="64" t="s">
        <v>78</v>
      </c>
      <c r="R570" s="7">
        <v>1</v>
      </c>
      <c r="S570" s="7">
        <v>1</v>
      </c>
      <c r="T570" s="7">
        <v>1</v>
      </c>
      <c r="U570" s="55" t="s">
        <v>78</v>
      </c>
      <c r="V570" s="7" t="s">
        <v>107</v>
      </c>
      <c r="W570" s="7" t="s">
        <v>29</v>
      </c>
      <c r="X570" s="7" t="s">
        <v>77</v>
      </c>
      <c r="Y570" s="59" t="s">
        <v>1514</v>
      </c>
    </row>
    <row r="571" spans="1:27" x14ac:dyDescent="0.55000000000000004">
      <c r="A571" t="s">
        <v>2019</v>
      </c>
      <c r="B571" s="57">
        <v>24</v>
      </c>
      <c r="C571" t="s">
        <v>74</v>
      </c>
      <c r="D571" s="19">
        <v>2</v>
      </c>
      <c r="E571" s="46">
        <v>250</v>
      </c>
      <c r="F571" s="32">
        <v>55.666666666666664</v>
      </c>
      <c r="G571" s="32">
        <v>-144.5</v>
      </c>
      <c r="H571" s="32" t="s">
        <v>77</v>
      </c>
      <c r="I571" s="32" t="s">
        <v>77</v>
      </c>
      <c r="J571" s="60">
        <v>43525</v>
      </c>
      <c r="K571" s="49">
        <v>0.55208333333333337</v>
      </c>
      <c r="L571" s="46">
        <v>3380</v>
      </c>
      <c r="M571" s="19" t="s">
        <v>801</v>
      </c>
      <c r="N571" s="25" t="s">
        <v>77</v>
      </c>
      <c r="O571" s="64" t="s">
        <v>27</v>
      </c>
      <c r="P571" s="62" t="s">
        <v>79</v>
      </c>
      <c r="Q571" s="64" t="s">
        <v>78</v>
      </c>
      <c r="R571" s="7">
        <v>1</v>
      </c>
      <c r="S571" s="7">
        <v>2</v>
      </c>
      <c r="T571" s="7">
        <v>2</v>
      </c>
      <c r="U571" s="55" t="s">
        <v>78</v>
      </c>
      <c r="V571" s="7" t="s">
        <v>107</v>
      </c>
      <c r="W571" s="7" t="s">
        <v>29</v>
      </c>
      <c r="X571" s="7" t="s">
        <v>77</v>
      </c>
      <c r="Y571" s="59" t="s">
        <v>1514</v>
      </c>
    </row>
    <row r="572" spans="1:27" x14ac:dyDescent="0.55000000000000004">
      <c r="A572" t="s">
        <v>2019</v>
      </c>
      <c r="B572" s="57">
        <v>24</v>
      </c>
      <c r="C572" t="s">
        <v>74</v>
      </c>
      <c r="D572" s="19">
        <v>2</v>
      </c>
      <c r="E572" s="46">
        <v>250</v>
      </c>
      <c r="F572" s="32">
        <v>55.666666666666664</v>
      </c>
      <c r="G572" s="32">
        <v>-144.5</v>
      </c>
      <c r="H572" s="32" t="s">
        <v>77</v>
      </c>
      <c r="I572" s="32" t="s">
        <v>77</v>
      </c>
      <c r="J572" s="60">
        <v>43525</v>
      </c>
      <c r="K572" s="49">
        <v>0.55208333333333337</v>
      </c>
      <c r="L572" s="46">
        <v>3380</v>
      </c>
      <c r="M572" s="19" t="s">
        <v>800</v>
      </c>
      <c r="N572" s="25" t="s">
        <v>77</v>
      </c>
      <c r="O572" s="64" t="s">
        <v>27</v>
      </c>
      <c r="P572" s="62" t="s">
        <v>79</v>
      </c>
      <c r="Q572" s="64" t="s">
        <v>78</v>
      </c>
      <c r="R572" s="7">
        <v>1</v>
      </c>
      <c r="S572" s="7">
        <v>4</v>
      </c>
      <c r="T572" s="7">
        <v>4</v>
      </c>
      <c r="U572" s="55" t="s">
        <v>78</v>
      </c>
      <c r="V572" s="7" t="s">
        <v>107</v>
      </c>
      <c r="W572" s="7" t="s">
        <v>29</v>
      </c>
      <c r="X572" s="7" t="s">
        <v>77</v>
      </c>
      <c r="Y572" s="59" t="s">
        <v>1514</v>
      </c>
    </row>
    <row r="573" spans="1:27" x14ac:dyDescent="0.55000000000000004">
      <c r="A573" t="s">
        <v>2019</v>
      </c>
      <c r="B573" s="57">
        <v>24</v>
      </c>
      <c r="C573" t="s">
        <v>53</v>
      </c>
      <c r="D573" s="19">
        <v>1</v>
      </c>
      <c r="E573" s="46">
        <v>30</v>
      </c>
      <c r="F573" s="32">
        <v>55.655000000000001</v>
      </c>
      <c r="G573" s="32">
        <v>-144.56833333333333</v>
      </c>
      <c r="H573" s="32">
        <v>55.641666666666666</v>
      </c>
      <c r="I573" s="32">
        <v>-144.70166666666665</v>
      </c>
      <c r="J573" s="60">
        <v>43525</v>
      </c>
      <c r="K573" s="49">
        <v>0.59027777777777779</v>
      </c>
      <c r="L573" s="46">
        <v>3800</v>
      </c>
      <c r="M573" s="19" t="s">
        <v>762</v>
      </c>
      <c r="N573" s="25">
        <v>170</v>
      </c>
      <c r="O573" s="64" t="s">
        <v>27</v>
      </c>
      <c r="P573" s="62" t="s">
        <v>69</v>
      </c>
      <c r="Q573" s="64" t="s">
        <v>133</v>
      </c>
      <c r="R573" s="7">
        <v>1</v>
      </c>
      <c r="S573" s="7" t="s">
        <v>77</v>
      </c>
      <c r="T573" s="7">
        <v>363</v>
      </c>
      <c r="U573" s="55" t="s">
        <v>58</v>
      </c>
      <c r="V573" s="7">
        <v>479</v>
      </c>
      <c r="W573" s="7" t="s">
        <v>110</v>
      </c>
      <c r="X573" s="7" t="s">
        <v>77</v>
      </c>
      <c r="Y573" s="59" t="s">
        <v>1514</v>
      </c>
      <c r="AA573" s="62" t="s">
        <v>763</v>
      </c>
    </row>
    <row r="574" spans="1:27" x14ac:dyDescent="0.55000000000000004">
      <c r="A574" t="s">
        <v>2019</v>
      </c>
      <c r="B574" s="57">
        <v>24</v>
      </c>
      <c r="C574" t="s">
        <v>53</v>
      </c>
      <c r="D574" s="19">
        <v>1</v>
      </c>
      <c r="E574" s="46">
        <v>30</v>
      </c>
      <c r="F574" s="32">
        <v>55.655000000000001</v>
      </c>
      <c r="G574" s="32">
        <v>-144.56833333333333</v>
      </c>
      <c r="H574" s="32">
        <v>55.641666666666666</v>
      </c>
      <c r="I574" s="32">
        <v>-144.70166666666665</v>
      </c>
      <c r="J574" s="60">
        <v>43525</v>
      </c>
      <c r="K574" s="49">
        <v>0.59027777777777779</v>
      </c>
      <c r="L574" s="46">
        <v>3800</v>
      </c>
      <c r="M574" s="19" t="s">
        <v>750</v>
      </c>
      <c r="N574" s="25" t="s">
        <v>77</v>
      </c>
      <c r="O574" s="64" t="s">
        <v>27</v>
      </c>
      <c r="P574" s="62" t="s">
        <v>68</v>
      </c>
      <c r="Q574" s="62" t="s">
        <v>498</v>
      </c>
      <c r="R574" s="7">
        <v>1</v>
      </c>
      <c r="S574" s="7" t="s">
        <v>77</v>
      </c>
      <c r="T574" s="7">
        <v>190</v>
      </c>
      <c r="U574" s="7" t="s">
        <v>57</v>
      </c>
      <c r="V574" s="7">
        <v>314</v>
      </c>
      <c r="W574" s="7" t="s">
        <v>29</v>
      </c>
      <c r="X574" s="7" t="s">
        <v>77</v>
      </c>
      <c r="Y574" s="59" t="s">
        <v>1514</v>
      </c>
    </row>
    <row r="575" spans="1:27" x14ac:dyDescent="0.55000000000000004">
      <c r="A575" t="s">
        <v>2019</v>
      </c>
      <c r="B575" s="57">
        <v>24</v>
      </c>
      <c r="C575" t="s">
        <v>53</v>
      </c>
      <c r="D575" s="19">
        <v>1</v>
      </c>
      <c r="E575" s="46">
        <v>30</v>
      </c>
      <c r="F575" s="32">
        <v>55.655000000000001</v>
      </c>
      <c r="G575" s="32">
        <v>-144.56833333333333</v>
      </c>
      <c r="H575" s="32">
        <v>55.641666666666666</v>
      </c>
      <c r="I575" s="32">
        <v>-144.70166666666665</v>
      </c>
      <c r="J575" s="60">
        <v>43525</v>
      </c>
      <c r="K575" s="49">
        <v>0.59027777777777779</v>
      </c>
      <c r="L575" s="46">
        <v>3800</v>
      </c>
      <c r="M575" s="19" t="s">
        <v>751</v>
      </c>
      <c r="N575" s="25" t="s">
        <v>77</v>
      </c>
      <c r="O575" s="64" t="s">
        <v>27</v>
      </c>
      <c r="P575" s="62" t="s">
        <v>68</v>
      </c>
      <c r="Q575" s="62" t="s">
        <v>498</v>
      </c>
      <c r="R575" s="7">
        <v>1</v>
      </c>
      <c r="S575" s="7" t="s">
        <v>77</v>
      </c>
      <c r="T575" s="7">
        <v>190</v>
      </c>
      <c r="U575" s="7" t="s">
        <v>57</v>
      </c>
      <c r="V575" s="7">
        <v>328</v>
      </c>
      <c r="W575" s="7" t="s">
        <v>29</v>
      </c>
      <c r="X575" s="7" t="s">
        <v>77</v>
      </c>
      <c r="Y575" s="59" t="s">
        <v>1514</v>
      </c>
    </row>
    <row r="576" spans="1:27" x14ac:dyDescent="0.55000000000000004">
      <c r="A576" t="s">
        <v>2019</v>
      </c>
      <c r="B576" s="57">
        <v>24</v>
      </c>
      <c r="C576" t="s">
        <v>53</v>
      </c>
      <c r="D576" s="19">
        <v>1</v>
      </c>
      <c r="E576" s="46">
        <v>30</v>
      </c>
      <c r="F576" s="32">
        <v>55.655000000000001</v>
      </c>
      <c r="G576" s="32">
        <v>-144.56833333333333</v>
      </c>
      <c r="H576" s="32">
        <v>55.641666666666666</v>
      </c>
      <c r="I576" s="32">
        <v>-144.70166666666665</v>
      </c>
      <c r="J576" s="60">
        <v>43525</v>
      </c>
      <c r="K576" s="49">
        <v>0.59027777777777779</v>
      </c>
      <c r="L576" s="46">
        <v>3800</v>
      </c>
      <c r="M576" s="19" t="s">
        <v>752</v>
      </c>
      <c r="N576" s="25" t="s">
        <v>77</v>
      </c>
      <c r="O576" s="64" t="s">
        <v>27</v>
      </c>
      <c r="P576" s="62" t="s">
        <v>68</v>
      </c>
      <c r="Q576" s="62" t="s">
        <v>498</v>
      </c>
      <c r="R576" s="7">
        <v>1</v>
      </c>
      <c r="S576" s="7" t="s">
        <v>77</v>
      </c>
      <c r="T576" s="7">
        <v>160</v>
      </c>
      <c r="U576" s="7" t="s">
        <v>57</v>
      </c>
      <c r="V576" s="7">
        <v>194</v>
      </c>
      <c r="W576" s="7" t="s">
        <v>29</v>
      </c>
      <c r="X576" s="7" t="s">
        <v>77</v>
      </c>
      <c r="Y576" s="59" t="s">
        <v>1514</v>
      </c>
    </row>
    <row r="577" spans="1:27" x14ac:dyDescent="0.55000000000000004">
      <c r="A577" t="s">
        <v>2019</v>
      </c>
      <c r="B577" s="57">
        <v>24</v>
      </c>
      <c r="C577" t="s">
        <v>53</v>
      </c>
      <c r="D577" s="19">
        <v>1</v>
      </c>
      <c r="E577" s="46">
        <v>30</v>
      </c>
      <c r="F577" s="32">
        <v>55.655000000000001</v>
      </c>
      <c r="G577" s="32">
        <v>-144.56833333333333</v>
      </c>
      <c r="H577" s="32">
        <v>55.641666666666666</v>
      </c>
      <c r="I577" s="32">
        <v>-144.70166666666665</v>
      </c>
      <c r="J577" s="60">
        <v>43525</v>
      </c>
      <c r="K577" s="49">
        <v>0.59027777777777779</v>
      </c>
      <c r="L577" s="46">
        <v>3800</v>
      </c>
      <c r="M577" s="19" t="s">
        <v>754</v>
      </c>
      <c r="N577" s="25" t="s">
        <v>77</v>
      </c>
      <c r="O577" s="64" t="s">
        <v>27</v>
      </c>
      <c r="P577" s="62" t="s">
        <v>68</v>
      </c>
      <c r="Q577" s="62" t="s">
        <v>498</v>
      </c>
      <c r="R577" s="7">
        <v>1</v>
      </c>
      <c r="S577" s="7" t="s">
        <v>77</v>
      </c>
      <c r="T577" s="7">
        <v>150</v>
      </c>
      <c r="U577" s="7" t="s">
        <v>57</v>
      </c>
      <c r="V577" s="7">
        <v>195</v>
      </c>
      <c r="W577" s="7" t="s">
        <v>29</v>
      </c>
      <c r="X577" s="7" t="s">
        <v>77</v>
      </c>
      <c r="Y577" s="59" t="s">
        <v>1514</v>
      </c>
    </row>
    <row r="578" spans="1:27" x14ac:dyDescent="0.55000000000000004">
      <c r="A578" t="s">
        <v>2019</v>
      </c>
      <c r="B578" s="57">
        <v>24</v>
      </c>
      <c r="C578" t="s">
        <v>53</v>
      </c>
      <c r="D578" s="19">
        <v>1</v>
      </c>
      <c r="E578" s="46">
        <v>30</v>
      </c>
      <c r="F578" s="32">
        <v>55.655000000000001</v>
      </c>
      <c r="G578" s="32">
        <v>-144.56833333333333</v>
      </c>
      <c r="H578" s="32">
        <v>55.641666666666666</v>
      </c>
      <c r="I578" s="32">
        <v>-144.70166666666665</v>
      </c>
      <c r="J578" s="60">
        <v>43525</v>
      </c>
      <c r="K578" s="49">
        <v>0.59027777777777779</v>
      </c>
      <c r="L578" s="46">
        <v>3800</v>
      </c>
      <c r="M578" s="19" t="s">
        <v>753</v>
      </c>
      <c r="N578" s="25" t="s">
        <v>77</v>
      </c>
      <c r="O578" s="64" t="s">
        <v>27</v>
      </c>
      <c r="P578" s="62" t="s">
        <v>68</v>
      </c>
      <c r="Q578" s="62" t="s">
        <v>498</v>
      </c>
      <c r="R578" s="7">
        <v>1</v>
      </c>
      <c r="S578" s="7" t="s">
        <v>77</v>
      </c>
      <c r="T578" s="7">
        <v>145</v>
      </c>
      <c r="U578" s="7" t="s">
        <v>57</v>
      </c>
      <c r="V578" s="7">
        <v>180</v>
      </c>
      <c r="W578" s="7" t="s">
        <v>29</v>
      </c>
      <c r="X578" s="7" t="s">
        <v>77</v>
      </c>
      <c r="Y578" s="59" t="s">
        <v>1514</v>
      </c>
    </row>
    <row r="579" spans="1:27" x14ac:dyDescent="0.55000000000000004">
      <c r="A579" t="s">
        <v>2019</v>
      </c>
      <c r="B579" s="57">
        <v>24</v>
      </c>
      <c r="C579" t="s">
        <v>53</v>
      </c>
      <c r="D579" s="19">
        <v>1</v>
      </c>
      <c r="E579" s="46">
        <v>30</v>
      </c>
      <c r="F579" s="32">
        <v>55.655000000000001</v>
      </c>
      <c r="G579" s="32">
        <v>-144.56833333333333</v>
      </c>
      <c r="H579" s="32">
        <v>55.641666666666666</v>
      </c>
      <c r="I579" s="32">
        <v>-144.70166666666665</v>
      </c>
      <c r="J579" s="60">
        <v>43525</v>
      </c>
      <c r="K579" s="49">
        <v>0.59027777777777779</v>
      </c>
      <c r="L579" s="46">
        <v>3800</v>
      </c>
      <c r="M579" s="19" t="s">
        <v>755</v>
      </c>
      <c r="N579" s="25" t="s">
        <v>77</v>
      </c>
      <c r="O579" s="64" t="s">
        <v>27</v>
      </c>
      <c r="P579" s="62" t="s">
        <v>68</v>
      </c>
      <c r="Q579" s="62" t="s">
        <v>498</v>
      </c>
      <c r="R579" s="7">
        <v>1</v>
      </c>
      <c r="S579" s="7" t="s">
        <v>77</v>
      </c>
      <c r="T579" s="7">
        <v>120</v>
      </c>
      <c r="U579" s="7" t="s">
        <v>57</v>
      </c>
      <c r="V579" s="7">
        <v>120</v>
      </c>
      <c r="W579" s="7" t="s">
        <v>29</v>
      </c>
      <c r="X579" s="7" t="s">
        <v>77</v>
      </c>
      <c r="Y579" s="59" t="s">
        <v>1514</v>
      </c>
    </row>
    <row r="580" spans="1:27" x14ac:dyDescent="0.55000000000000004">
      <c r="A580" t="s">
        <v>2019</v>
      </c>
      <c r="B580" s="57">
        <v>24</v>
      </c>
      <c r="C580" t="s">
        <v>53</v>
      </c>
      <c r="D580" s="19">
        <v>1</v>
      </c>
      <c r="E580" s="46">
        <v>30</v>
      </c>
      <c r="F580" s="32">
        <v>55.655000000000001</v>
      </c>
      <c r="G580" s="32">
        <v>-144.56833333333333</v>
      </c>
      <c r="H580" s="32">
        <v>55.641666666666666</v>
      </c>
      <c r="I580" s="32">
        <v>-144.70166666666665</v>
      </c>
      <c r="J580" s="60">
        <v>43525</v>
      </c>
      <c r="K580" s="49">
        <v>0.59027777777777779</v>
      </c>
      <c r="L580" s="46">
        <v>3800</v>
      </c>
      <c r="M580" s="19" t="s">
        <v>761</v>
      </c>
      <c r="N580" s="25" t="s">
        <v>77</v>
      </c>
      <c r="O580" s="64" t="s">
        <v>27</v>
      </c>
      <c r="P580" s="62" t="s">
        <v>386</v>
      </c>
      <c r="Q580" s="62" t="s">
        <v>634</v>
      </c>
      <c r="R580" s="7">
        <v>1</v>
      </c>
      <c r="S580" s="7" t="s">
        <v>77</v>
      </c>
      <c r="T580" s="7">
        <v>28</v>
      </c>
      <c r="U580" s="7" t="s">
        <v>57</v>
      </c>
      <c r="V580" s="7">
        <v>4</v>
      </c>
      <c r="W580" s="7" t="s">
        <v>29</v>
      </c>
      <c r="X580" s="7" t="s">
        <v>77</v>
      </c>
      <c r="Y580" s="59" t="s">
        <v>1514</v>
      </c>
    </row>
    <row r="581" spans="1:27" x14ac:dyDescent="0.55000000000000004">
      <c r="A581" t="s">
        <v>2019</v>
      </c>
      <c r="B581" s="57">
        <v>24</v>
      </c>
      <c r="C581" t="s">
        <v>53</v>
      </c>
      <c r="D581" s="19">
        <v>1</v>
      </c>
      <c r="E581" s="46">
        <v>30</v>
      </c>
      <c r="F581" s="32">
        <v>55.655000000000001</v>
      </c>
      <c r="G581" s="32">
        <v>-144.56833333333333</v>
      </c>
      <c r="H581" s="32">
        <v>55.641666666666666</v>
      </c>
      <c r="I581" s="32">
        <v>-144.70166666666665</v>
      </c>
      <c r="J581" s="60">
        <v>43525</v>
      </c>
      <c r="K581" s="49">
        <v>0.59027777777777779</v>
      </c>
      <c r="L581" s="46">
        <v>3800</v>
      </c>
      <c r="M581" s="19" t="s">
        <v>757</v>
      </c>
      <c r="N581" s="25" t="s">
        <v>77</v>
      </c>
      <c r="O581" s="64" t="s">
        <v>27</v>
      </c>
      <c r="P581" s="62" t="s">
        <v>68</v>
      </c>
      <c r="Q581" s="62" t="s">
        <v>388</v>
      </c>
      <c r="R581" s="7">
        <v>1</v>
      </c>
      <c r="S581" s="7" t="s">
        <v>77</v>
      </c>
      <c r="T581" s="7">
        <v>250</v>
      </c>
      <c r="U581" s="7" t="s">
        <v>57</v>
      </c>
      <c r="V581" s="7">
        <v>763</v>
      </c>
      <c r="W581" s="7" t="s">
        <v>29</v>
      </c>
      <c r="X581" s="7" t="s">
        <v>77</v>
      </c>
      <c r="Y581" s="59" t="s">
        <v>1514</v>
      </c>
    </row>
    <row r="582" spans="1:27" x14ac:dyDescent="0.55000000000000004">
      <c r="A582" t="s">
        <v>2019</v>
      </c>
      <c r="B582" s="57">
        <v>24</v>
      </c>
      <c r="C582" t="s">
        <v>53</v>
      </c>
      <c r="D582" s="19">
        <v>1</v>
      </c>
      <c r="E582" s="46">
        <v>30</v>
      </c>
      <c r="F582" s="32">
        <v>55.655000000000001</v>
      </c>
      <c r="G582" s="32">
        <v>-144.56833333333333</v>
      </c>
      <c r="H582" s="32">
        <v>55.641666666666666</v>
      </c>
      <c r="I582" s="32">
        <v>-144.70166666666665</v>
      </c>
      <c r="J582" s="60">
        <v>43525</v>
      </c>
      <c r="K582" s="49">
        <v>0.59027777777777779</v>
      </c>
      <c r="L582" s="46">
        <v>3800</v>
      </c>
      <c r="M582" s="19" t="s">
        <v>758</v>
      </c>
      <c r="N582" s="25" t="s">
        <v>77</v>
      </c>
      <c r="O582" s="64" t="s">
        <v>27</v>
      </c>
      <c r="P582" s="62" t="s">
        <v>68</v>
      </c>
      <c r="Q582" s="62" t="s">
        <v>388</v>
      </c>
      <c r="R582" s="7">
        <v>1</v>
      </c>
      <c r="S582" s="7" t="s">
        <v>77</v>
      </c>
      <c r="T582" s="7">
        <v>220</v>
      </c>
      <c r="U582" s="7" t="s">
        <v>57</v>
      </c>
      <c r="V582" s="7">
        <v>144</v>
      </c>
      <c r="W582" s="7" t="s">
        <v>29</v>
      </c>
      <c r="X582" s="7" t="s">
        <v>77</v>
      </c>
      <c r="Y582" s="59" t="s">
        <v>1514</v>
      </c>
    </row>
    <row r="583" spans="1:27" x14ac:dyDescent="0.55000000000000004">
      <c r="A583" t="s">
        <v>2019</v>
      </c>
      <c r="B583" s="57">
        <v>24</v>
      </c>
      <c r="C583" t="s">
        <v>53</v>
      </c>
      <c r="D583" s="19">
        <v>1</v>
      </c>
      <c r="E583" s="46">
        <v>30</v>
      </c>
      <c r="F583" s="32">
        <v>55.655000000000001</v>
      </c>
      <c r="G583" s="32">
        <v>-144.56833333333333</v>
      </c>
      <c r="H583" s="32">
        <v>55.641666666666666</v>
      </c>
      <c r="I583" s="32">
        <v>-144.70166666666665</v>
      </c>
      <c r="J583" s="60">
        <v>43525</v>
      </c>
      <c r="K583" s="49">
        <v>0.59027777777777779</v>
      </c>
      <c r="L583" s="46">
        <v>3800</v>
      </c>
      <c r="M583" s="19" t="s">
        <v>756</v>
      </c>
      <c r="N583" s="25" t="s">
        <v>77</v>
      </c>
      <c r="O583" s="64" t="s">
        <v>27</v>
      </c>
      <c r="P583" s="62" t="s">
        <v>68</v>
      </c>
      <c r="Q583" s="62" t="s">
        <v>388</v>
      </c>
      <c r="R583" s="7">
        <v>1</v>
      </c>
      <c r="S583" s="7" t="s">
        <v>77</v>
      </c>
      <c r="T583" s="7">
        <v>190</v>
      </c>
      <c r="U583" s="7" t="s">
        <v>29</v>
      </c>
      <c r="V583" s="7">
        <v>346</v>
      </c>
      <c r="W583" s="7" t="s">
        <v>29</v>
      </c>
      <c r="X583" s="7" t="s">
        <v>77</v>
      </c>
      <c r="Y583" s="59" t="s">
        <v>1514</v>
      </c>
    </row>
    <row r="584" spans="1:27" x14ac:dyDescent="0.55000000000000004">
      <c r="A584" t="s">
        <v>2019</v>
      </c>
      <c r="B584" s="57">
        <v>24</v>
      </c>
      <c r="C584" t="s">
        <v>53</v>
      </c>
      <c r="D584" s="19">
        <v>1</v>
      </c>
      <c r="E584" s="46">
        <v>30</v>
      </c>
      <c r="F584" s="32">
        <v>55.655000000000001</v>
      </c>
      <c r="G584" s="32">
        <v>-144.56833333333333</v>
      </c>
      <c r="H584" s="32">
        <v>55.641666666666666</v>
      </c>
      <c r="I584" s="32">
        <v>-144.70166666666665</v>
      </c>
      <c r="J584" s="60">
        <v>43525</v>
      </c>
      <c r="K584" s="49">
        <v>0.59027777777777779</v>
      </c>
      <c r="L584" s="46">
        <v>3800</v>
      </c>
      <c r="M584" s="19" t="s">
        <v>759</v>
      </c>
      <c r="N584" s="25" t="s">
        <v>77</v>
      </c>
      <c r="O584" s="64" t="s">
        <v>27</v>
      </c>
      <c r="P584" s="62" t="s">
        <v>68</v>
      </c>
      <c r="Q584" s="62" t="s">
        <v>388</v>
      </c>
      <c r="R584" s="7">
        <v>1</v>
      </c>
      <c r="S584" s="7" t="s">
        <v>77</v>
      </c>
      <c r="T584" s="7">
        <v>140</v>
      </c>
      <c r="U584" s="7" t="s">
        <v>57</v>
      </c>
      <c r="V584" s="7">
        <v>177</v>
      </c>
      <c r="W584" s="7" t="s">
        <v>29</v>
      </c>
      <c r="X584" s="7" t="s">
        <v>77</v>
      </c>
      <c r="Y584" s="59" t="s">
        <v>1514</v>
      </c>
    </row>
    <row r="585" spans="1:27" x14ac:dyDescent="0.55000000000000004">
      <c r="A585" t="s">
        <v>2019</v>
      </c>
      <c r="B585" s="57">
        <v>24</v>
      </c>
      <c r="C585" t="s">
        <v>53</v>
      </c>
      <c r="D585" s="19">
        <v>1</v>
      </c>
      <c r="E585" s="46">
        <v>30</v>
      </c>
      <c r="F585" s="32">
        <v>55.655000000000001</v>
      </c>
      <c r="G585" s="32">
        <v>-144.56833333333333</v>
      </c>
      <c r="H585" s="32">
        <v>55.641666666666666</v>
      </c>
      <c r="I585" s="32">
        <v>-144.70166666666665</v>
      </c>
      <c r="J585" s="60">
        <v>43525</v>
      </c>
      <c r="K585" s="49">
        <v>0.59027777777777779</v>
      </c>
      <c r="L585" s="46">
        <v>3800</v>
      </c>
      <c r="M585" s="19" t="s">
        <v>760</v>
      </c>
      <c r="N585" s="25" t="s">
        <v>77</v>
      </c>
      <c r="O585" s="64" t="s">
        <v>27</v>
      </c>
      <c r="P585" s="62" t="s">
        <v>386</v>
      </c>
      <c r="Q585" s="62" t="s">
        <v>387</v>
      </c>
      <c r="R585" s="7">
        <v>1</v>
      </c>
      <c r="S585" s="7" t="s">
        <v>77</v>
      </c>
      <c r="T585" s="7">
        <v>180</v>
      </c>
      <c r="U585" s="7" t="s">
        <v>57</v>
      </c>
      <c r="V585" s="7">
        <v>340</v>
      </c>
      <c r="W585" s="7" t="s">
        <v>29</v>
      </c>
      <c r="X585" s="7" t="s">
        <v>77</v>
      </c>
      <c r="Y585" s="59" t="s">
        <v>1514</v>
      </c>
    </row>
    <row r="586" spans="1:27" x14ac:dyDescent="0.55000000000000004">
      <c r="A586" t="s">
        <v>2019</v>
      </c>
      <c r="B586" s="57">
        <v>25</v>
      </c>
      <c r="C586" t="s">
        <v>74</v>
      </c>
      <c r="D586" s="19">
        <v>2</v>
      </c>
      <c r="E586" s="46">
        <v>250</v>
      </c>
      <c r="F586" s="32">
        <v>55.666666666666664</v>
      </c>
      <c r="G586" s="32">
        <v>-145.99683333333334</v>
      </c>
      <c r="H586" s="32" t="s">
        <v>77</v>
      </c>
      <c r="I586" s="32" t="s">
        <v>77</v>
      </c>
      <c r="J586" s="60">
        <v>43525</v>
      </c>
      <c r="K586" s="49">
        <v>0.85416666666666663</v>
      </c>
      <c r="L586" s="46">
        <v>4000</v>
      </c>
      <c r="M586" s="19" t="s">
        <v>827</v>
      </c>
      <c r="N586" s="25" t="s">
        <v>77</v>
      </c>
      <c r="O586" s="64" t="s">
        <v>1997</v>
      </c>
      <c r="P586" s="62" t="s">
        <v>79</v>
      </c>
      <c r="Q586" s="64" t="s">
        <v>78</v>
      </c>
      <c r="R586" s="7">
        <v>1</v>
      </c>
      <c r="S586" s="7">
        <v>0.25</v>
      </c>
      <c r="T586" s="7">
        <v>0.25</v>
      </c>
      <c r="U586" s="55" t="s">
        <v>78</v>
      </c>
      <c r="V586" s="7" t="s">
        <v>107</v>
      </c>
      <c r="W586" s="7" t="s">
        <v>29</v>
      </c>
      <c r="X586" s="7" t="s">
        <v>77</v>
      </c>
      <c r="Y586" s="59" t="s">
        <v>1514</v>
      </c>
    </row>
    <row r="587" spans="1:27" x14ac:dyDescent="0.55000000000000004">
      <c r="A587" t="s">
        <v>2019</v>
      </c>
      <c r="B587" s="57">
        <v>25</v>
      </c>
      <c r="C587" t="s">
        <v>74</v>
      </c>
      <c r="D587" s="19">
        <v>2</v>
      </c>
      <c r="E587" s="46">
        <v>250</v>
      </c>
      <c r="F587" s="32">
        <v>55.666666666666664</v>
      </c>
      <c r="G587" s="32">
        <v>-145.99683333333334</v>
      </c>
      <c r="H587" s="32" t="s">
        <v>77</v>
      </c>
      <c r="I587" s="32" t="s">
        <v>77</v>
      </c>
      <c r="J587" s="60">
        <v>43525</v>
      </c>
      <c r="K587" s="49">
        <v>0.85416666666666663</v>
      </c>
      <c r="L587" s="46">
        <v>4000</v>
      </c>
      <c r="M587" s="19" t="s">
        <v>826</v>
      </c>
      <c r="N587" s="25" t="s">
        <v>77</v>
      </c>
      <c r="O587" s="64" t="s">
        <v>1997</v>
      </c>
      <c r="P587" s="62" t="s">
        <v>79</v>
      </c>
      <c r="Q587" s="64" t="s">
        <v>78</v>
      </c>
      <c r="R587" s="7">
        <v>1</v>
      </c>
      <c r="S587" s="7">
        <v>0.5</v>
      </c>
      <c r="T587" s="7">
        <v>0.5</v>
      </c>
      <c r="U587" s="55" t="s">
        <v>78</v>
      </c>
      <c r="V587" s="7" t="s">
        <v>107</v>
      </c>
      <c r="W587" s="7" t="s">
        <v>29</v>
      </c>
      <c r="X587" s="7" t="s">
        <v>77</v>
      </c>
      <c r="Y587" s="59" t="s">
        <v>1514</v>
      </c>
    </row>
    <row r="588" spans="1:27" x14ac:dyDescent="0.55000000000000004">
      <c r="A588" t="s">
        <v>2019</v>
      </c>
      <c r="B588" s="57">
        <v>25</v>
      </c>
      <c r="C588" t="s">
        <v>74</v>
      </c>
      <c r="D588" s="19">
        <v>2</v>
      </c>
      <c r="E588" s="46">
        <v>250</v>
      </c>
      <c r="F588" s="32">
        <v>55.666666666666664</v>
      </c>
      <c r="G588" s="32">
        <v>-145.99683333333334</v>
      </c>
      <c r="H588" s="32" t="s">
        <v>77</v>
      </c>
      <c r="I588" s="32" t="s">
        <v>77</v>
      </c>
      <c r="J588" s="60">
        <v>43525</v>
      </c>
      <c r="K588" s="49">
        <v>0.85416666666666663</v>
      </c>
      <c r="L588" s="46">
        <v>4000</v>
      </c>
      <c r="M588" s="19" t="s">
        <v>825</v>
      </c>
      <c r="N588" s="25" t="s">
        <v>77</v>
      </c>
      <c r="O588" s="64" t="s">
        <v>1997</v>
      </c>
      <c r="P588" s="62" t="s">
        <v>79</v>
      </c>
      <c r="Q588" s="64" t="s">
        <v>78</v>
      </c>
      <c r="R588" s="7">
        <v>1</v>
      </c>
      <c r="S588" s="7">
        <v>1</v>
      </c>
      <c r="T588" s="7">
        <v>1</v>
      </c>
      <c r="U588" s="55" t="s">
        <v>78</v>
      </c>
      <c r="V588" s="7" t="s">
        <v>107</v>
      </c>
      <c r="W588" s="7" t="s">
        <v>29</v>
      </c>
      <c r="X588" s="7" t="s">
        <v>77</v>
      </c>
      <c r="Y588" s="59" t="s">
        <v>1514</v>
      </c>
    </row>
    <row r="589" spans="1:27" x14ac:dyDescent="0.55000000000000004">
      <c r="A589" t="s">
        <v>2019</v>
      </c>
      <c r="B589" s="57">
        <v>25</v>
      </c>
      <c r="C589" t="s">
        <v>74</v>
      </c>
      <c r="D589" s="19">
        <v>2</v>
      </c>
      <c r="E589" s="46">
        <v>250</v>
      </c>
      <c r="F589" s="32">
        <v>55.666666666666664</v>
      </c>
      <c r="G589" s="32">
        <v>-145.99683333333334</v>
      </c>
      <c r="H589" s="32" t="s">
        <v>77</v>
      </c>
      <c r="I589" s="32" t="s">
        <v>77</v>
      </c>
      <c r="J589" s="60">
        <v>43525</v>
      </c>
      <c r="K589" s="49">
        <v>0.85416666666666663</v>
      </c>
      <c r="L589" s="46">
        <v>4000</v>
      </c>
      <c r="M589" s="19" t="s">
        <v>824</v>
      </c>
      <c r="N589" s="25" t="s">
        <v>77</v>
      </c>
      <c r="O589" s="64" t="s">
        <v>1997</v>
      </c>
      <c r="P589" s="62" t="s">
        <v>79</v>
      </c>
      <c r="Q589" s="64" t="s">
        <v>78</v>
      </c>
      <c r="R589" s="7">
        <v>1</v>
      </c>
      <c r="S589" s="7">
        <v>2</v>
      </c>
      <c r="T589" s="7">
        <v>2</v>
      </c>
      <c r="U589" s="55" t="s">
        <v>78</v>
      </c>
      <c r="V589" s="7" t="s">
        <v>107</v>
      </c>
      <c r="W589" s="7" t="s">
        <v>29</v>
      </c>
      <c r="X589" s="7" t="s">
        <v>77</v>
      </c>
      <c r="Y589" s="59" t="s">
        <v>1514</v>
      </c>
    </row>
    <row r="590" spans="1:27" x14ac:dyDescent="0.55000000000000004">
      <c r="A590" t="s">
        <v>2019</v>
      </c>
      <c r="B590" s="57">
        <v>25</v>
      </c>
      <c r="C590" t="s">
        <v>74</v>
      </c>
      <c r="D590" s="19">
        <v>2</v>
      </c>
      <c r="E590" s="46">
        <v>250</v>
      </c>
      <c r="F590" s="32">
        <v>55.666666666666664</v>
      </c>
      <c r="G590" s="32">
        <v>-145.99683333333334</v>
      </c>
      <c r="H590" s="32" t="s">
        <v>77</v>
      </c>
      <c r="I590" s="32" t="s">
        <v>77</v>
      </c>
      <c r="J590" s="60">
        <v>43525</v>
      </c>
      <c r="K590" s="49">
        <v>0.85416666666666663</v>
      </c>
      <c r="L590" s="46">
        <v>4000</v>
      </c>
      <c r="M590" s="19" t="s">
        <v>816</v>
      </c>
      <c r="N590" s="25" t="s">
        <v>77</v>
      </c>
      <c r="O590" s="64" t="s">
        <v>1997</v>
      </c>
      <c r="P590" s="62" t="s">
        <v>67</v>
      </c>
      <c r="Q590" s="64" t="s">
        <v>31</v>
      </c>
      <c r="R590" s="7">
        <v>6</v>
      </c>
      <c r="S590" s="7">
        <v>4</v>
      </c>
      <c r="T590" s="7" t="s">
        <v>823</v>
      </c>
      <c r="U590" s="55" t="s">
        <v>56</v>
      </c>
      <c r="V590" s="7" t="s">
        <v>107</v>
      </c>
      <c r="W590" s="7" t="s">
        <v>29</v>
      </c>
      <c r="X590" s="7" t="s">
        <v>77</v>
      </c>
      <c r="Y590" s="59" t="s">
        <v>1514</v>
      </c>
      <c r="AA590" s="62" t="s">
        <v>835</v>
      </c>
    </row>
    <row r="591" spans="1:27" x14ac:dyDescent="0.55000000000000004">
      <c r="A591" t="s">
        <v>2019</v>
      </c>
      <c r="B591" s="57">
        <v>25</v>
      </c>
      <c r="C591" t="s">
        <v>74</v>
      </c>
      <c r="D591" s="19">
        <v>2</v>
      </c>
      <c r="E591" s="46">
        <v>250</v>
      </c>
      <c r="F591" s="32">
        <v>55.666666666666664</v>
      </c>
      <c r="G591" s="32">
        <v>-145.99683333333334</v>
      </c>
      <c r="H591" s="32" t="s">
        <v>77</v>
      </c>
      <c r="I591" s="32" t="s">
        <v>77</v>
      </c>
      <c r="J591" s="60">
        <v>43525</v>
      </c>
      <c r="K591" s="49">
        <v>0.85416666666666663</v>
      </c>
      <c r="L591" s="46">
        <v>4000</v>
      </c>
      <c r="M591" s="19" t="s">
        <v>817</v>
      </c>
      <c r="N591" s="25" t="s">
        <v>77</v>
      </c>
      <c r="O591" s="64" t="s">
        <v>1997</v>
      </c>
      <c r="P591" s="62" t="s">
        <v>1238</v>
      </c>
      <c r="Q591" s="64" t="s">
        <v>425</v>
      </c>
      <c r="R591" s="7">
        <v>9</v>
      </c>
      <c r="S591" s="7">
        <v>4</v>
      </c>
      <c r="T591" s="7">
        <v>7</v>
      </c>
      <c r="U591" s="55" t="s">
        <v>56</v>
      </c>
      <c r="V591" s="7" t="s">
        <v>107</v>
      </c>
      <c r="W591" s="7" t="s">
        <v>29</v>
      </c>
      <c r="X591" s="7" t="s">
        <v>77</v>
      </c>
      <c r="Y591" s="59" t="s">
        <v>1514</v>
      </c>
    </row>
    <row r="592" spans="1:27" x14ac:dyDescent="0.55000000000000004">
      <c r="A592" t="s">
        <v>2019</v>
      </c>
      <c r="B592" s="57">
        <v>25</v>
      </c>
      <c r="C592" t="s">
        <v>74</v>
      </c>
      <c r="D592" s="19">
        <v>2</v>
      </c>
      <c r="E592" s="46">
        <v>250</v>
      </c>
      <c r="F592" s="32">
        <v>55.666666666666664</v>
      </c>
      <c r="G592" s="32">
        <v>-145.99683333333334</v>
      </c>
      <c r="H592" s="32" t="s">
        <v>77</v>
      </c>
      <c r="I592" s="32" t="s">
        <v>77</v>
      </c>
      <c r="J592" s="60">
        <v>43525</v>
      </c>
      <c r="K592" s="49">
        <v>0.85416666666666663</v>
      </c>
      <c r="L592" s="46">
        <v>4000</v>
      </c>
      <c r="M592" s="19" t="s">
        <v>813</v>
      </c>
      <c r="N592" s="25" t="s">
        <v>77</v>
      </c>
      <c r="O592" s="64" t="s">
        <v>1997</v>
      </c>
      <c r="P592" s="62" t="s">
        <v>79</v>
      </c>
      <c r="Q592" s="64" t="s">
        <v>820</v>
      </c>
      <c r="R592" s="7">
        <v>1</v>
      </c>
      <c r="S592" s="7">
        <v>4</v>
      </c>
      <c r="T592" s="7" t="s">
        <v>677</v>
      </c>
      <c r="U592" s="55" t="s">
        <v>56</v>
      </c>
      <c r="V592" s="7" t="s">
        <v>107</v>
      </c>
      <c r="W592" s="7" t="s">
        <v>29</v>
      </c>
      <c r="X592" s="7" t="s">
        <v>77</v>
      </c>
      <c r="Y592" s="59" t="s">
        <v>1514</v>
      </c>
      <c r="AA592" s="62" t="s">
        <v>835</v>
      </c>
    </row>
    <row r="593" spans="1:27" x14ac:dyDescent="0.55000000000000004">
      <c r="A593" t="s">
        <v>2019</v>
      </c>
      <c r="B593" s="57">
        <v>25</v>
      </c>
      <c r="C593" t="s">
        <v>74</v>
      </c>
      <c r="D593" s="19">
        <v>2</v>
      </c>
      <c r="E593" s="46">
        <v>250</v>
      </c>
      <c r="F593" s="32">
        <v>55.666666666666664</v>
      </c>
      <c r="G593" s="32">
        <v>-145.99683333333334</v>
      </c>
      <c r="H593" s="32" t="s">
        <v>77</v>
      </c>
      <c r="I593" s="32" t="s">
        <v>77</v>
      </c>
      <c r="J593" s="60">
        <v>43525</v>
      </c>
      <c r="K593" s="49">
        <v>0.85416666666666663</v>
      </c>
      <c r="L593" s="46">
        <v>4000</v>
      </c>
      <c r="M593" s="19" t="s">
        <v>815</v>
      </c>
      <c r="N593" s="25" t="s">
        <v>77</v>
      </c>
      <c r="O593" s="64" t="s">
        <v>1997</v>
      </c>
      <c r="P593" s="62" t="s">
        <v>67</v>
      </c>
      <c r="Q593" s="64" t="s">
        <v>189</v>
      </c>
      <c r="R593" s="7">
        <v>3</v>
      </c>
      <c r="S593" s="7">
        <v>4</v>
      </c>
      <c r="T593" s="7" t="s">
        <v>822</v>
      </c>
      <c r="U593" s="55" t="s">
        <v>56</v>
      </c>
      <c r="V593" s="7" t="s">
        <v>107</v>
      </c>
      <c r="W593" s="7" t="s">
        <v>29</v>
      </c>
      <c r="X593" s="7" t="s">
        <v>77</v>
      </c>
      <c r="Y593" s="59" t="s">
        <v>1514</v>
      </c>
      <c r="AA593" s="62" t="s">
        <v>835</v>
      </c>
    </row>
    <row r="594" spans="1:27" x14ac:dyDescent="0.55000000000000004">
      <c r="A594" t="s">
        <v>2019</v>
      </c>
      <c r="B594" s="57">
        <v>25</v>
      </c>
      <c r="C594" t="s">
        <v>74</v>
      </c>
      <c r="D594" s="19">
        <v>2</v>
      </c>
      <c r="E594" s="46">
        <v>250</v>
      </c>
      <c r="F594" s="32">
        <v>55.666666666666664</v>
      </c>
      <c r="G594" s="32">
        <v>-145.99683333333334</v>
      </c>
      <c r="H594" s="32" t="s">
        <v>77</v>
      </c>
      <c r="I594" s="32" t="s">
        <v>77</v>
      </c>
      <c r="J594" s="60">
        <v>43525</v>
      </c>
      <c r="K594" s="49">
        <v>0.85416666666666663</v>
      </c>
      <c r="L594" s="46">
        <v>4000</v>
      </c>
      <c r="M594" s="19" t="s">
        <v>814</v>
      </c>
      <c r="N594" s="25" t="s">
        <v>77</v>
      </c>
      <c r="O594" s="64" t="s">
        <v>1997</v>
      </c>
      <c r="P594" s="62" t="s">
        <v>67</v>
      </c>
      <c r="Q594" s="64" t="s">
        <v>189</v>
      </c>
      <c r="R594" s="7">
        <v>4</v>
      </c>
      <c r="S594" s="7">
        <v>4</v>
      </c>
      <c r="T594" s="7" t="s">
        <v>821</v>
      </c>
      <c r="U594" s="55" t="s">
        <v>56</v>
      </c>
      <c r="V594" s="7" t="s">
        <v>107</v>
      </c>
      <c r="W594" s="7" t="s">
        <v>29</v>
      </c>
      <c r="X594" s="7" t="s">
        <v>77</v>
      </c>
      <c r="Y594" s="59" t="s">
        <v>1514</v>
      </c>
      <c r="AA594" s="62" t="s">
        <v>835</v>
      </c>
    </row>
    <row r="595" spans="1:27" x14ac:dyDescent="0.55000000000000004">
      <c r="A595" t="s">
        <v>2019</v>
      </c>
      <c r="B595" s="57">
        <v>25</v>
      </c>
      <c r="C595" t="s">
        <v>74</v>
      </c>
      <c r="D595" s="19">
        <v>2</v>
      </c>
      <c r="E595" s="46">
        <v>250</v>
      </c>
      <c r="F595" s="32">
        <v>55.666666666666664</v>
      </c>
      <c r="G595" s="32">
        <v>-145.99683333333334</v>
      </c>
      <c r="H595" s="32" t="s">
        <v>77</v>
      </c>
      <c r="I595" s="32" t="s">
        <v>77</v>
      </c>
      <c r="J595" s="60">
        <v>43525</v>
      </c>
      <c r="K595" s="49">
        <v>0.85416666666666663</v>
      </c>
      <c r="L595" s="46">
        <v>4000</v>
      </c>
      <c r="M595" s="19" t="s">
        <v>812</v>
      </c>
      <c r="N595" s="25" t="s">
        <v>77</v>
      </c>
      <c r="O595" s="64" t="s">
        <v>1997</v>
      </c>
      <c r="P595" s="62" t="s">
        <v>1946</v>
      </c>
      <c r="Q595" s="64" t="s">
        <v>480</v>
      </c>
      <c r="R595" s="7">
        <v>4</v>
      </c>
      <c r="S595" s="7">
        <v>4</v>
      </c>
      <c r="T595" s="7" t="s">
        <v>819</v>
      </c>
      <c r="U595" s="55" t="s">
        <v>56</v>
      </c>
      <c r="V595" s="7" t="s">
        <v>107</v>
      </c>
      <c r="W595" s="7" t="s">
        <v>29</v>
      </c>
      <c r="X595" s="7" t="s">
        <v>77</v>
      </c>
      <c r="Y595" s="59" t="s">
        <v>1514</v>
      </c>
      <c r="AA595" s="62" t="s">
        <v>835</v>
      </c>
    </row>
    <row r="596" spans="1:27" x14ac:dyDescent="0.55000000000000004">
      <c r="A596" t="s">
        <v>2019</v>
      </c>
      <c r="B596" s="57">
        <v>25</v>
      </c>
      <c r="C596" t="s">
        <v>74</v>
      </c>
      <c r="D596" s="19">
        <v>2</v>
      </c>
      <c r="E596" s="46">
        <v>250</v>
      </c>
      <c r="F596" s="32">
        <v>55.666666666666664</v>
      </c>
      <c r="G596" s="32">
        <v>-145.99683333333334</v>
      </c>
      <c r="H596" s="32" t="s">
        <v>77</v>
      </c>
      <c r="I596" s="32" t="s">
        <v>77</v>
      </c>
      <c r="J596" s="60">
        <v>43525</v>
      </c>
      <c r="K596" s="49">
        <v>0.85416666666666663</v>
      </c>
      <c r="L596" s="46">
        <v>4000</v>
      </c>
      <c r="M596" s="19" t="s">
        <v>811</v>
      </c>
      <c r="N596" s="25" t="s">
        <v>77</v>
      </c>
      <c r="O596" s="64" t="s">
        <v>1997</v>
      </c>
      <c r="P596" s="62" t="s">
        <v>386</v>
      </c>
      <c r="Q596" s="64" t="s">
        <v>387</v>
      </c>
      <c r="R596" s="7">
        <v>2</v>
      </c>
      <c r="S596" s="7">
        <v>4</v>
      </c>
      <c r="T596" s="7" t="s">
        <v>818</v>
      </c>
      <c r="U596" s="55" t="s">
        <v>56</v>
      </c>
      <c r="V596" s="7" t="s">
        <v>107</v>
      </c>
      <c r="W596" s="7" t="s">
        <v>29</v>
      </c>
      <c r="X596" s="7" t="s">
        <v>77</v>
      </c>
      <c r="Y596" s="59" t="s">
        <v>1514</v>
      </c>
      <c r="AA596" s="62" t="s">
        <v>835</v>
      </c>
    </row>
    <row r="597" spans="1:27" x14ac:dyDescent="0.55000000000000004">
      <c r="A597" t="s">
        <v>2019</v>
      </c>
      <c r="B597" s="57">
        <v>25</v>
      </c>
      <c r="C597" t="s">
        <v>53</v>
      </c>
      <c r="D597" s="19">
        <v>1</v>
      </c>
      <c r="E597" s="46">
        <v>30</v>
      </c>
      <c r="F597" s="32">
        <v>55.648333333333333</v>
      </c>
      <c r="G597" s="32">
        <v>-145.99333333333334</v>
      </c>
      <c r="H597" s="32">
        <v>55.586666666666666</v>
      </c>
      <c r="I597" s="32">
        <v>-145.85166666666666</v>
      </c>
      <c r="J597" s="60">
        <v>43525</v>
      </c>
      <c r="K597" s="49">
        <v>0.88124999999999998</v>
      </c>
      <c r="L597" s="46">
        <v>4000</v>
      </c>
      <c r="M597" s="19" t="s">
        <v>852</v>
      </c>
      <c r="N597" s="25" t="s">
        <v>77</v>
      </c>
      <c r="O597" s="64" t="s">
        <v>1997</v>
      </c>
      <c r="P597" s="62" t="s">
        <v>69</v>
      </c>
      <c r="Q597" s="62" t="s">
        <v>1714</v>
      </c>
      <c r="R597" s="7">
        <v>5</v>
      </c>
      <c r="S597" s="7" t="s">
        <v>77</v>
      </c>
      <c r="T597" s="7" t="s">
        <v>130</v>
      </c>
      <c r="U597" s="55" t="s">
        <v>58</v>
      </c>
      <c r="V597" s="7" t="s">
        <v>130</v>
      </c>
      <c r="W597" s="55" t="s">
        <v>29</v>
      </c>
      <c r="X597" s="7" t="s">
        <v>77</v>
      </c>
      <c r="Y597" s="59" t="s">
        <v>1514</v>
      </c>
    </row>
    <row r="598" spans="1:27" x14ac:dyDescent="0.55000000000000004">
      <c r="A598" t="s">
        <v>2019</v>
      </c>
      <c r="B598" s="57">
        <v>25</v>
      </c>
      <c r="C598" t="s">
        <v>53</v>
      </c>
      <c r="D598" s="19">
        <v>1</v>
      </c>
      <c r="E598" s="46">
        <v>30</v>
      </c>
      <c r="F598" s="32">
        <v>55.648333333333333</v>
      </c>
      <c r="G598" s="32">
        <v>-145.99333333333334</v>
      </c>
      <c r="H598" s="32">
        <v>55.586666666666666</v>
      </c>
      <c r="I598" s="32">
        <v>-145.85166666666666</v>
      </c>
      <c r="J598" s="60">
        <v>43525</v>
      </c>
      <c r="K598" s="49">
        <v>0.88124999999999998</v>
      </c>
      <c r="L598" s="46">
        <v>4000</v>
      </c>
      <c r="M598" s="19" t="s">
        <v>854</v>
      </c>
      <c r="N598" s="25" t="s">
        <v>77</v>
      </c>
      <c r="O598" s="64" t="s">
        <v>1997</v>
      </c>
      <c r="P598" s="62" t="s">
        <v>69</v>
      </c>
      <c r="Q598" s="64" t="s">
        <v>809</v>
      </c>
      <c r="R598" s="7">
        <v>10</v>
      </c>
      <c r="S598" s="7" t="s">
        <v>77</v>
      </c>
      <c r="T598" s="7" t="s">
        <v>130</v>
      </c>
      <c r="U598" s="55" t="s">
        <v>58</v>
      </c>
      <c r="V598" s="7" t="s">
        <v>130</v>
      </c>
      <c r="W598" s="7" t="s">
        <v>29</v>
      </c>
      <c r="X598" s="7" t="s">
        <v>77</v>
      </c>
      <c r="Y598" s="59" t="s">
        <v>1514</v>
      </c>
    </row>
    <row r="599" spans="1:27" x14ac:dyDescent="0.55000000000000004">
      <c r="A599" t="s">
        <v>2019</v>
      </c>
      <c r="B599" s="57">
        <v>25</v>
      </c>
      <c r="C599" t="s">
        <v>53</v>
      </c>
      <c r="D599" s="19">
        <v>1</v>
      </c>
      <c r="E599" s="46">
        <v>30</v>
      </c>
      <c r="F599" s="32">
        <v>55.648333333333333</v>
      </c>
      <c r="G599" s="32">
        <v>-145.99333333333334</v>
      </c>
      <c r="H599" s="32">
        <v>55.586666666666666</v>
      </c>
      <c r="I599" s="32">
        <v>-145.85166666666666</v>
      </c>
      <c r="J599" s="60">
        <v>43525</v>
      </c>
      <c r="K599" s="49">
        <v>0.88124999999999998</v>
      </c>
      <c r="L599" s="46">
        <v>4000</v>
      </c>
      <c r="M599" s="19" t="s">
        <v>859</v>
      </c>
      <c r="N599" s="25" t="s">
        <v>77</v>
      </c>
      <c r="O599" s="64" t="s">
        <v>1997</v>
      </c>
      <c r="P599" s="62" t="s">
        <v>68</v>
      </c>
      <c r="Q599" s="64" t="s">
        <v>101</v>
      </c>
      <c r="R599" s="7">
        <v>1</v>
      </c>
      <c r="S599" s="7" t="s">
        <v>77</v>
      </c>
      <c r="T599" s="7">
        <v>200</v>
      </c>
      <c r="U599" s="55" t="s">
        <v>57</v>
      </c>
      <c r="V599" s="7">
        <v>579</v>
      </c>
      <c r="W599" s="7" t="s">
        <v>29</v>
      </c>
      <c r="X599" s="7" t="s">
        <v>77</v>
      </c>
      <c r="Y599" s="59" t="s">
        <v>1514</v>
      </c>
    </row>
    <row r="600" spans="1:27" x14ac:dyDescent="0.55000000000000004">
      <c r="A600" t="s">
        <v>2019</v>
      </c>
      <c r="B600" s="57">
        <v>25</v>
      </c>
      <c r="C600" t="s">
        <v>53</v>
      </c>
      <c r="D600" s="19">
        <v>1</v>
      </c>
      <c r="E600" s="46">
        <v>30</v>
      </c>
      <c r="F600" s="32">
        <v>55.648333333333333</v>
      </c>
      <c r="G600" s="32">
        <v>-145.99333333333334</v>
      </c>
      <c r="H600" s="32">
        <v>55.586666666666666</v>
      </c>
      <c r="I600" s="32">
        <v>-145.85166666666666</v>
      </c>
      <c r="J600" s="60">
        <v>43525</v>
      </c>
      <c r="K600" s="49">
        <v>0.88124999999999998</v>
      </c>
      <c r="L600" s="46">
        <v>4000</v>
      </c>
      <c r="M600" s="19" t="s">
        <v>860</v>
      </c>
      <c r="N600" s="25">
        <v>162</v>
      </c>
      <c r="O600" s="64" t="s">
        <v>1997</v>
      </c>
      <c r="P600" s="62" t="s">
        <v>69</v>
      </c>
      <c r="Q600" s="64" t="s">
        <v>584</v>
      </c>
      <c r="R600" s="7">
        <v>1</v>
      </c>
      <c r="S600" s="7" t="s">
        <v>77</v>
      </c>
      <c r="T600" s="7">
        <v>549</v>
      </c>
      <c r="U600" s="55" t="s">
        <v>58</v>
      </c>
      <c r="V600" s="7">
        <v>833</v>
      </c>
      <c r="W600" s="7" t="s">
        <v>110</v>
      </c>
      <c r="X600" s="7" t="s">
        <v>77</v>
      </c>
      <c r="Y600" s="59" t="s">
        <v>1514</v>
      </c>
    </row>
    <row r="601" spans="1:27" x14ac:dyDescent="0.55000000000000004">
      <c r="A601" t="s">
        <v>2019</v>
      </c>
      <c r="B601" s="57">
        <v>25</v>
      </c>
      <c r="C601" t="s">
        <v>53</v>
      </c>
      <c r="D601" s="19">
        <v>1</v>
      </c>
      <c r="E601" s="46">
        <v>30</v>
      </c>
      <c r="F601" s="32">
        <v>55.648333333333333</v>
      </c>
      <c r="G601" s="32">
        <v>-145.99333333333334</v>
      </c>
      <c r="H601" s="32">
        <v>55.586666666666666</v>
      </c>
      <c r="I601" s="32">
        <v>-145.85166666666666</v>
      </c>
      <c r="J601" s="60">
        <v>43525</v>
      </c>
      <c r="K601" s="49">
        <v>0.88124999999999998</v>
      </c>
      <c r="L601" s="46">
        <v>4000</v>
      </c>
      <c r="M601" s="19" t="s">
        <v>869</v>
      </c>
      <c r="N601" s="25">
        <v>169</v>
      </c>
      <c r="O601" s="64" t="s">
        <v>1997</v>
      </c>
      <c r="P601" s="62" t="s">
        <v>69</v>
      </c>
      <c r="Q601" s="64" t="s">
        <v>584</v>
      </c>
      <c r="R601" s="7">
        <v>1</v>
      </c>
      <c r="S601" s="7" t="s">
        <v>77</v>
      </c>
      <c r="T601" s="7">
        <v>530</v>
      </c>
      <c r="U601" s="55" t="s">
        <v>58</v>
      </c>
      <c r="V601" s="7">
        <v>1633</v>
      </c>
      <c r="W601" s="7" t="s">
        <v>110</v>
      </c>
      <c r="X601" s="7" t="s">
        <v>77</v>
      </c>
      <c r="Y601" s="59" t="s">
        <v>1514</v>
      </c>
    </row>
    <row r="602" spans="1:27" x14ac:dyDescent="0.55000000000000004">
      <c r="A602" t="s">
        <v>2019</v>
      </c>
      <c r="B602" s="57">
        <v>25</v>
      </c>
      <c r="C602" t="s">
        <v>53</v>
      </c>
      <c r="D602" s="19">
        <v>1</v>
      </c>
      <c r="E602" s="46">
        <v>30</v>
      </c>
      <c r="F602" s="32">
        <v>55.648333333333333</v>
      </c>
      <c r="G602" s="32">
        <v>-145.99333333333334</v>
      </c>
      <c r="H602" s="32">
        <v>55.586666666666666</v>
      </c>
      <c r="I602" s="32">
        <v>-145.85166666666666</v>
      </c>
      <c r="J602" s="60">
        <v>43525</v>
      </c>
      <c r="K602" s="49">
        <v>0.88124999999999998</v>
      </c>
      <c r="L602" s="46">
        <v>4000</v>
      </c>
      <c r="M602" s="19" t="s">
        <v>865</v>
      </c>
      <c r="N602" s="25">
        <v>102</v>
      </c>
      <c r="O602" s="64" t="s">
        <v>1997</v>
      </c>
      <c r="P602" s="62" t="s">
        <v>69</v>
      </c>
      <c r="Q602" s="64" t="s">
        <v>584</v>
      </c>
      <c r="R602" s="7">
        <v>1</v>
      </c>
      <c r="S602" s="7" t="s">
        <v>77</v>
      </c>
      <c r="T602" s="7">
        <v>515</v>
      </c>
      <c r="U602" s="55" t="s">
        <v>58</v>
      </c>
      <c r="V602" s="7">
        <v>1317</v>
      </c>
      <c r="W602" s="7" t="s">
        <v>110</v>
      </c>
      <c r="X602" s="7" t="s">
        <v>77</v>
      </c>
      <c r="Y602" s="59" t="s">
        <v>1514</v>
      </c>
    </row>
    <row r="603" spans="1:27" x14ac:dyDescent="0.55000000000000004">
      <c r="A603" t="s">
        <v>2019</v>
      </c>
      <c r="B603" s="57">
        <v>25</v>
      </c>
      <c r="C603" t="s">
        <v>53</v>
      </c>
      <c r="D603" s="19">
        <v>1</v>
      </c>
      <c r="E603" s="46">
        <v>30</v>
      </c>
      <c r="F603" s="32">
        <v>55.648333333333333</v>
      </c>
      <c r="G603" s="32">
        <v>-145.99333333333334</v>
      </c>
      <c r="H603" s="32">
        <v>55.586666666666666</v>
      </c>
      <c r="I603" s="32">
        <v>-145.85166666666666</v>
      </c>
      <c r="J603" s="60">
        <v>43525</v>
      </c>
      <c r="K603" s="49">
        <v>0.88124999999999998</v>
      </c>
      <c r="L603" s="46">
        <v>4000</v>
      </c>
      <c r="M603" s="19" t="s">
        <v>866</v>
      </c>
      <c r="N603" s="25">
        <v>109</v>
      </c>
      <c r="O603" s="64" t="s">
        <v>1997</v>
      </c>
      <c r="P603" s="62" t="s">
        <v>69</v>
      </c>
      <c r="Q603" s="64" t="s">
        <v>584</v>
      </c>
      <c r="R603" s="7">
        <v>1</v>
      </c>
      <c r="S603" s="7" t="s">
        <v>77</v>
      </c>
      <c r="T603" s="7">
        <v>483</v>
      </c>
      <c r="U603" s="55" t="s">
        <v>58</v>
      </c>
      <c r="V603" s="7">
        <v>1278</v>
      </c>
      <c r="W603" s="7" t="s">
        <v>110</v>
      </c>
      <c r="X603" s="7" t="s">
        <v>77</v>
      </c>
      <c r="Y603" s="59" t="s">
        <v>1514</v>
      </c>
    </row>
    <row r="604" spans="1:27" x14ac:dyDescent="0.55000000000000004">
      <c r="A604" t="s">
        <v>2019</v>
      </c>
      <c r="B604" s="57">
        <v>25</v>
      </c>
      <c r="C604" t="s">
        <v>53</v>
      </c>
      <c r="D604" s="19">
        <v>1</v>
      </c>
      <c r="E604" s="46">
        <v>30</v>
      </c>
      <c r="F604" s="32">
        <v>55.648333333333333</v>
      </c>
      <c r="G604" s="32">
        <v>-145.99333333333334</v>
      </c>
      <c r="H604" s="32">
        <v>55.586666666666666</v>
      </c>
      <c r="I604" s="32">
        <v>-145.85166666666666</v>
      </c>
      <c r="J604" s="60">
        <v>43525</v>
      </c>
      <c r="K604" s="49">
        <v>0.88124999999999998</v>
      </c>
      <c r="L604" s="46">
        <v>4000</v>
      </c>
      <c r="M604" s="19" t="s">
        <v>864</v>
      </c>
      <c r="N604" s="25">
        <v>151</v>
      </c>
      <c r="O604" s="64" t="s">
        <v>1997</v>
      </c>
      <c r="P604" s="62" t="s">
        <v>69</v>
      </c>
      <c r="Q604" s="64" t="s">
        <v>584</v>
      </c>
      <c r="R604" s="7">
        <v>1</v>
      </c>
      <c r="S604" s="7" t="s">
        <v>77</v>
      </c>
      <c r="T604" s="7">
        <v>476</v>
      </c>
      <c r="U604" s="55" t="s">
        <v>58</v>
      </c>
      <c r="V604" s="7">
        <v>1367</v>
      </c>
      <c r="W604" s="7" t="s">
        <v>110</v>
      </c>
      <c r="X604" s="7" t="s">
        <v>77</v>
      </c>
      <c r="Y604" s="59" t="s">
        <v>1514</v>
      </c>
    </row>
    <row r="605" spans="1:27" x14ac:dyDescent="0.55000000000000004">
      <c r="A605" t="s">
        <v>2019</v>
      </c>
      <c r="B605" s="57">
        <v>25</v>
      </c>
      <c r="C605" t="s">
        <v>53</v>
      </c>
      <c r="D605" s="19">
        <v>1</v>
      </c>
      <c r="E605" s="46">
        <v>30</v>
      </c>
      <c r="F605" s="32">
        <v>55.648333333333333</v>
      </c>
      <c r="G605" s="32">
        <v>-145.99333333333334</v>
      </c>
      <c r="H605" s="32">
        <v>55.586666666666666</v>
      </c>
      <c r="I605" s="32">
        <v>-145.85166666666666</v>
      </c>
      <c r="J605" s="60">
        <v>43525</v>
      </c>
      <c r="K605" s="49">
        <v>0.88124999999999998</v>
      </c>
      <c r="L605" s="46">
        <v>4000</v>
      </c>
      <c r="M605" s="19" t="s">
        <v>867</v>
      </c>
      <c r="N605" s="25">
        <v>161</v>
      </c>
      <c r="O605" s="64" t="s">
        <v>1997</v>
      </c>
      <c r="P605" s="62" t="s">
        <v>69</v>
      </c>
      <c r="Q605" s="64" t="s">
        <v>584</v>
      </c>
      <c r="R605" s="7">
        <v>1</v>
      </c>
      <c r="S605" s="7" t="s">
        <v>77</v>
      </c>
      <c r="T605" s="7">
        <v>468</v>
      </c>
      <c r="U605" s="55" t="s">
        <v>58</v>
      </c>
      <c r="V605" s="7">
        <v>1232</v>
      </c>
      <c r="W605" s="7" t="s">
        <v>110</v>
      </c>
      <c r="X605" s="7" t="s">
        <v>77</v>
      </c>
      <c r="Y605" s="59" t="s">
        <v>1514</v>
      </c>
    </row>
    <row r="606" spans="1:27" x14ac:dyDescent="0.55000000000000004">
      <c r="A606" t="s">
        <v>2019</v>
      </c>
      <c r="B606" s="57">
        <v>25</v>
      </c>
      <c r="C606" t="s">
        <v>53</v>
      </c>
      <c r="D606" s="19">
        <v>1</v>
      </c>
      <c r="E606" s="46">
        <v>30</v>
      </c>
      <c r="F606" s="32">
        <v>55.648333333333333</v>
      </c>
      <c r="G606" s="32">
        <v>-145.99333333333334</v>
      </c>
      <c r="H606" s="32">
        <v>55.586666666666666</v>
      </c>
      <c r="I606" s="32">
        <v>-145.85166666666666</v>
      </c>
      <c r="J606" s="60">
        <v>43525</v>
      </c>
      <c r="K606" s="49">
        <v>0.88124999999999998</v>
      </c>
      <c r="L606" s="46">
        <v>4000</v>
      </c>
      <c r="M606" s="19" t="s">
        <v>868</v>
      </c>
      <c r="N606" s="25">
        <v>111</v>
      </c>
      <c r="O606" s="64" t="s">
        <v>1997</v>
      </c>
      <c r="P606" s="62" t="s">
        <v>69</v>
      </c>
      <c r="Q606" s="64" t="s">
        <v>584</v>
      </c>
      <c r="R606" s="7">
        <v>1</v>
      </c>
      <c r="S606" s="7" t="s">
        <v>77</v>
      </c>
      <c r="T606" s="7">
        <v>467</v>
      </c>
      <c r="U606" s="55" t="s">
        <v>58</v>
      </c>
      <c r="V606" s="7">
        <v>1180</v>
      </c>
      <c r="W606" s="7" t="s">
        <v>110</v>
      </c>
      <c r="X606" s="7" t="s">
        <v>77</v>
      </c>
      <c r="Y606" s="59" t="s">
        <v>1514</v>
      </c>
    </row>
    <row r="607" spans="1:27" x14ac:dyDescent="0.55000000000000004">
      <c r="A607" t="s">
        <v>2019</v>
      </c>
      <c r="B607" s="57">
        <v>25</v>
      </c>
      <c r="C607" t="s">
        <v>53</v>
      </c>
      <c r="D607" s="19">
        <v>1</v>
      </c>
      <c r="E607" s="46">
        <v>30</v>
      </c>
      <c r="F607" s="32">
        <v>55.648333333333333</v>
      </c>
      <c r="G607" s="32">
        <v>-145.99333333333334</v>
      </c>
      <c r="H607" s="32">
        <v>55.586666666666666</v>
      </c>
      <c r="I607" s="32">
        <v>-145.85166666666666</v>
      </c>
      <c r="J607" s="60">
        <v>43525</v>
      </c>
      <c r="K607" s="49">
        <v>0.88124999999999998</v>
      </c>
      <c r="L607" s="46">
        <v>4000</v>
      </c>
      <c r="M607" s="19" t="s">
        <v>870</v>
      </c>
      <c r="N607" s="25">
        <v>165</v>
      </c>
      <c r="O607" s="64" t="s">
        <v>1997</v>
      </c>
      <c r="P607" s="62" t="s">
        <v>69</v>
      </c>
      <c r="Q607" s="64" t="s">
        <v>584</v>
      </c>
      <c r="R607" s="7">
        <v>1</v>
      </c>
      <c r="S607" s="7" t="s">
        <v>77</v>
      </c>
      <c r="T607" s="7">
        <v>464</v>
      </c>
      <c r="U607" s="55" t="s">
        <v>58</v>
      </c>
      <c r="V607" s="7">
        <v>1031</v>
      </c>
      <c r="W607" s="7" t="s">
        <v>110</v>
      </c>
      <c r="X607" s="7" t="s">
        <v>77</v>
      </c>
      <c r="Y607" s="59" t="s">
        <v>1514</v>
      </c>
    </row>
    <row r="608" spans="1:27" x14ac:dyDescent="0.55000000000000004">
      <c r="A608" t="s">
        <v>2019</v>
      </c>
      <c r="B608" s="57">
        <v>25</v>
      </c>
      <c r="C608" t="s">
        <v>53</v>
      </c>
      <c r="D608" s="19">
        <v>1</v>
      </c>
      <c r="E608" s="46">
        <v>30</v>
      </c>
      <c r="F608" s="32">
        <v>55.648333333333333</v>
      </c>
      <c r="G608" s="32">
        <v>-145.99333333333334</v>
      </c>
      <c r="H608" s="32">
        <v>55.586666666666666</v>
      </c>
      <c r="I608" s="32">
        <v>-145.85166666666666</v>
      </c>
      <c r="J608" s="60">
        <v>43525</v>
      </c>
      <c r="K608" s="49">
        <v>0.88124999999999998</v>
      </c>
      <c r="L608" s="46">
        <v>4000</v>
      </c>
      <c r="M608" s="19" t="s">
        <v>486</v>
      </c>
      <c r="N608" s="25">
        <v>175</v>
      </c>
      <c r="O608" s="64" t="s">
        <v>1997</v>
      </c>
      <c r="P608" s="62" t="s">
        <v>69</v>
      </c>
      <c r="Q608" s="64" t="s">
        <v>584</v>
      </c>
      <c r="R608" s="7">
        <v>1</v>
      </c>
      <c r="S608" s="7" t="s">
        <v>77</v>
      </c>
      <c r="T608" s="7">
        <v>452</v>
      </c>
      <c r="U608" s="55" t="s">
        <v>58</v>
      </c>
      <c r="V608" s="7">
        <v>1083</v>
      </c>
      <c r="W608" s="7" t="s">
        <v>110</v>
      </c>
      <c r="X608" s="7" t="s">
        <v>77</v>
      </c>
      <c r="Y608" s="59" t="s">
        <v>1514</v>
      </c>
    </row>
    <row r="609" spans="1:25" x14ac:dyDescent="0.55000000000000004">
      <c r="A609" t="s">
        <v>2019</v>
      </c>
      <c r="B609" s="57">
        <v>25</v>
      </c>
      <c r="C609" t="s">
        <v>53</v>
      </c>
      <c r="D609" s="19">
        <v>1</v>
      </c>
      <c r="E609" s="46">
        <v>30</v>
      </c>
      <c r="F609" s="32">
        <v>55.648333333333333</v>
      </c>
      <c r="G609" s="32">
        <v>-145.99333333333334</v>
      </c>
      <c r="H609" s="32">
        <v>55.586666666666666</v>
      </c>
      <c r="I609" s="32">
        <v>-145.85166666666666</v>
      </c>
      <c r="J609" s="60">
        <v>43525</v>
      </c>
      <c r="K609" s="49">
        <v>0.88124999999999998</v>
      </c>
      <c r="L609" s="46">
        <v>4000</v>
      </c>
      <c r="M609" s="19" t="s">
        <v>861</v>
      </c>
      <c r="N609" s="25">
        <v>108</v>
      </c>
      <c r="O609" s="64" t="s">
        <v>1997</v>
      </c>
      <c r="P609" s="62" t="s">
        <v>69</v>
      </c>
      <c r="Q609" s="64" t="s">
        <v>584</v>
      </c>
      <c r="R609" s="7">
        <v>1</v>
      </c>
      <c r="S609" s="7" t="s">
        <v>77</v>
      </c>
      <c r="T609" s="7">
        <v>433</v>
      </c>
      <c r="U609" s="55" t="s">
        <v>58</v>
      </c>
      <c r="V609" s="7">
        <v>975</v>
      </c>
      <c r="W609" s="7" t="s">
        <v>110</v>
      </c>
      <c r="X609" s="7" t="s">
        <v>77</v>
      </c>
      <c r="Y609" s="59" t="s">
        <v>1514</v>
      </c>
    </row>
    <row r="610" spans="1:25" x14ac:dyDescent="0.55000000000000004">
      <c r="A610" t="s">
        <v>2019</v>
      </c>
      <c r="B610" s="57">
        <v>25</v>
      </c>
      <c r="C610" t="s">
        <v>53</v>
      </c>
      <c r="D610" s="19">
        <v>1</v>
      </c>
      <c r="E610" s="46">
        <v>30</v>
      </c>
      <c r="F610" s="32">
        <v>55.648333333333333</v>
      </c>
      <c r="G610" s="32">
        <v>-145.99333333333334</v>
      </c>
      <c r="H610" s="32">
        <v>55.586666666666666</v>
      </c>
      <c r="I610" s="32">
        <v>-145.85166666666666</v>
      </c>
      <c r="J610" s="60">
        <v>43525</v>
      </c>
      <c r="K610" s="49">
        <v>0.88124999999999998</v>
      </c>
      <c r="L610" s="46">
        <v>4000</v>
      </c>
      <c r="M610" s="19" t="s">
        <v>863</v>
      </c>
      <c r="N610" s="25">
        <v>154</v>
      </c>
      <c r="O610" s="64" t="s">
        <v>1997</v>
      </c>
      <c r="P610" s="62" t="s">
        <v>69</v>
      </c>
      <c r="Q610" s="64" t="s">
        <v>584</v>
      </c>
      <c r="R610" s="7">
        <v>1</v>
      </c>
      <c r="S610" s="7" t="s">
        <v>77</v>
      </c>
      <c r="T610" s="7">
        <v>422</v>
      </c>
      <c r="U610" s="55" t="s">
        <v>58</v>
      </c>
      <c r="V610" s="7">
        <v>879</v>
      </c>
      <c r="W610" s="7" t="s">
        <v>110</v>
      </c>
      <c r="X610" s="7" t="s">
        <v>77</v>
      </c>
      <c r="Y610" s="59" t="s">
        <v>1514</v>
      </c>
    </row>
    <row r="611" spans="1:25" x14ac:dyDescent="0.55000000000000004">
      <c r="A611" t="s">
        <v>2019</v>
      </c>
      <c r="B611" s="57">
        <v>25</v>
      </c>
      <c r="C611" t="s">
        <v>53</v>
      </c>
      <c r="D611" s="19">
        <v>1</v>
      </c>
      <c r="E611" s="46">
        <v>30</v>
      </c>
      <c r="F611" s="32">
        <v>55.648333333333333</v>
      </c>
      <c r="G611" s="32">
        <v>-145.99333333333334</v>
      </c>
      <c r="H611" s="32">
        <v>55.586666666666666</v>
      </c>
      <c r="I611" s="32">
        <v>-145.85166666666666</v>
      </c>
      <c r="J611" s="60">
        <v>43525</v>
      </c>
      <c r="K611" s="49">
        <v>0.88124999999999998</v>
      </c>
      <c r="L611" s="46">
        <v>4000</v>
      </c>
      <c r="M611" s="19" t="s">
        <v>862</v>
      </c>
      <c r="N611" s="25">
        <v>166</v>
      </c>
      <c r="O611" s="64" t="s">
        <v>1997</v>
      </c>
      <c r="P611" s="62" t="s">
        <v>69</v>
      </c>
      <c r="Q611" s="64" t="s">
        <v>584</v>
      </c>
      <c r="R611" s="7">
        <v>1</v>
      </c>
      <c r="S611" s="7" t="s">
        <v>77</v>
      </c>
      <c r="T611" s="7">
        <v>420</v>
      </c>
      <c r="U611" s="55" t="s">
        <v>58</v>
      </c>
      <c r="V611" s="7">
        <v>883</v>
      </c>
      <c r="W611" s="7" t="s">
        <v>110</v>
      </c>
      <c r="X611" s="7" t="s">
        <v>77</v>
      </c>
      <c r="Y611" s="59" t="s">
        <v>1514</v>
      </c>
    </row>
    <row r="612" spans="1:25" x14ac:dyDescent="0.55000000000000004">
      <c r="A612" t="s">
        <v>2019</v>
      </c>
      <c r="B612" s="57">
        <v>25</v>
      </c>
      <c r="C612" t="s">
        <v>53</v>
      </c>
      <c r="D612" s="19">
        <v>1</v>
      </c>
      <c r="E612" s="46">
        <v>30</v>
      </c>
      <c r="F612" s="32">
        <v>55.648333333333333</v>
      </c>
      <c r="G612" s="32">
        <v>-145.99333333333334</v>
      </c>
      <c r="H612" s="32">
        <v>55.586666666666666</v>
      </c>
      <c r="I612" s="32">
        <v>-145.85166666666666</v>
      </c>
      <c r="J612" s="60">
        <v>43525</v>
      </c>
      <c r="K612" s="49">
        <v>0.88124999999999998</v>
      </c>
      <c r="L612" s="46">
        <v>4000</v>
      </c>
      <c r="M612" s="19" t="s">
        <v>874</v>
      </c>
      <c r="N612" s="25">
        <v>207</v>
      </c>
      <c r="O612" s="64" t="s">
        <v>1997</v>
      </c>
      <c r="P612" s="62" t="s">
        <v>69</v>
      </c>
      <c r="Q612" s="64" t="s">
        <v>328</v>
      </c>
      <c r="R612" s="7">
        <v>1</v>
      </c>
      <c r="S612" s="7" t="s">
        <v>77</v>
      </c>
      <c r="T612" s="7">
        <v>601</v>
      </c>
      <c r="U612" s="55" t="s">
        <v>58</v>
      </c>
      <c r="V612" s="7">
        <v>2340</v>
      </c>
      <c r="W612" s="7" t="s">
        <v>110</v>
      </c>
      <c r="X612" s="7" t="s">
        <v>77</v>
      </c>
      <c r="Y612" s="59" t="s">
        <v>1514</v>
      </c>
    </row>
    <row r="613" spans="1:25" x14ac:dyDescent="0.55000000000000004">
      <c r="A613" t="s">
        <v>2019</v>
      </c>
      <c r="B613" s="57">
        <v>25</v>
      </c>
      <c r="C613" t="s">
        <v>53</v>
      </c>
      <c r="D613" s="19">
        <v>1</v>
      </c>
      <c r="E613" s="46">
        <v>30</v>
      </c>
      <c r="F613" s="32">
        <v>55.648333333333333</v>
      </c>
      <c r="G613" s="32">
        <v>-145.99333333333334</v>
      </c>
      <c r="H613" s="32">
        <v>55.586666666666666</v>
      </c>
      <c r="I613" s="32">
        <v>-145.85166666666666</v>
      </c>
      <c r="J613" s="60">
        <v>43525</v>
      </c>
      <c r="K613" s="49">
        <v>0.88124999999999998</v>
      </c>
      <c r="L613" s="46">
        <v>4000</v>
      </c>
      <c r="M613" s="19" t="s">
        <v>872</v>
      </c>
      <c r="N613" s="25">
        <v>201</v>
      </c>
      <c r="O613" s="64" t="s">
        <v>1997</v>
      </c>
      <c r="P613" s="62" t="s">
        <v>69</v>
      </c>
      <c r="Q613" s="64" t="s">
        <v>328</v>
      </c>
      <c r="R613" s="7">
        <v>1</v>
      </c>
      <c r="S613" s="7" t="s">
        <v>77</v>
      </c>
      <c r="T613" s="7">
        <v>545</v>
      </c>
      <c r="U613" s="55" t="s">
        <v>58</v>
      </c>
      <c r="V613" s="7">
        <v>1640</v>
      </c>
      <c r="W613" s="7" t="s">
        <v>110</v>
      </c>
      <c r="X613" s="7" t="s">
        <v>77</v>
      </c>
      <c r="Y613" s="59" t="s">
        <v>1514</v>
      </c>
    </row>
    <row r="614" spans="1:25" x14ac:dyDescent="0.55000000000000004">
      <c r="A614" t="s">
        <v>2019</v>
      </c>
      <c r="B614" s="57">
        <v>25</v>
      </c>
      <c r="C614" t="s">
        <v>53</v>
      </c>
      <c r="D614" s="19">
        <v>1</v>
      </c>
      <c r="E614" s="46">
        <v>30</v>
      </c>
      <c r="F614" s="32">
        <v>55.648333333333333</v>
      </c>
      <c r="G614" s="32">
        <v>-145.99333333333334</v>
      </c>
      <c r="H614" s="32">
        <v>55.586666666666666</v>
      </c>
      <c r="I614" s="32">
        <v>-145.85166666666666</v>
      </c>
      <c r="J614" s="60">
        <v>43525</v>
      </c>
      <c r="K614" s="49">
        <v>0.88124999999999998</v>
      </c>
      <c r="L614" s="46">
        <v>4000</v>
      </c>
      <c r="M614" s="19" t="s">
        <v>873</v>
      </c>
      <c r="N614" s="25">
        <v>204</v>
      </c>
      <c r="O614" s="64" t="s">
        <v>1997</v>
      </c>
      <c r="P614" s="62" t="s">
        <v>69</v>
      </c>
      <c r="Q614" s="64" t="s">
        <v>328</v>
      </c>
      <c r="R614" s="7">
        <v>1</v>
      </c>
      <c r="S614" s="7" t="s">
        <v>77</v>
      </c>
      <c r="T614" s="7">
        <v>534</v>
      </c>
      <c r="U614" s="55" t="s">
        <v>58</v>
      </c>
      <c r="V614" s="7">
        <v>1445</v>
      </c>
      <c r="W614" s="7" t="s">
        <v>110</v>
      </c>
      <c r="X614" s="7" t="s">
        <v>77</v>
      </c>
      <c r="Y614" s="59" t="s">
        <v>1514</v>
      </c>
    </row>
    <row r="615" spans="1:25" x14ac:dyDescent="0.55000000000000004">
      <c r="A615" t="s">
        <v>2019</v>
      </c>
      <c r="B615" s="57">
        <v>25</v>
      </c>
      <c r="C615" t="s">
        <v>53</v>
      </c>
      <c r="D615" s="19">
        <v>1</v>
      </c>
      <c r="E615" s="46">
        <v>30</v>
      </c>
      <c r="F615" s="32">
        <v>55.648333333333333</v>
      </c>
      <c r="G615" s="32">
        <v>-145.99333333333334</v>
      </c>
      <c r="H615" s="32">
        <v>55.586666666666666</v>
      </c>
      <c r="I615" s="32">
        <v>-145.85166666666666</v>
      </c>
      <c r="J615" s="60">
        <v>43525</v>
      </c>
      <c r="K615" s="49">
        <v>0.88124999999999998</v>
      </c>
      <c r="L615" s="46">
        <v>4000</v>
      </c>
      <c r="M615" s="19" t="s">
        <v>871</v>
      </c>
      <c r="N615" s="25">
        <v>205</v>
      </c>
      <c r="O615" s="64" t="s">
        <v>1997</v>
      </c>
      <c r="P615" s="62" t="s">
        <v>69</v>
      </c>
      <c r="Q615" s="64" t="s">
        <v>328</v>
      </c>
      <c r="R615" s="7">
        <v>1</v>
      </c>
      <c r="S615" s="7" t="s">
        <v>77</v>
      </c>
      <c r="T615" s="7">
        <v>470</v>
      </c>
      <c r="U615" s="55" t="s">
        <v>58</v>
      </c>
      <c r="V615" s="7">
        <v>869</v>
      </c>
      <c r="W615" s="7" t="s">
        <v>110</v>
      </c>
      <c r="X615" s="7" t="s">
        <v>77</v>
      </c>
      <c r="Y615" s="59" t="s">
        <v>1514</v>
      </c>
    </row>
    <row r="616" spans="1:25" x14ac:dyDescent="0.55000000000000004">
      <c r="A616" t="s">
        <v>2019</v>
      </c>
      <c r="B616" s="57">
        <v>25</v>
      </c>
      <c r="C616" t="s">
        <v>53</v>
      </c>
      <c r="D616" s="19">
        <v>1</v>
      </c>
      <c r="E616" s="46">
        <v>30</v>
      </c>
      <c r="F616" s="32">
        <v>55.648333333333333</v>
      </c>
      <c r="G616" s="32">
        <v>-145.99333333333334</v>
      </c>
      <c r="H616" s="32">
        <v>55.586666666666666</v>
      </c>
      <c r="I616" s="32">
        <v>-145.85166666666666</v>
      </c>
      <c r="J616" s="60">
        <v>43525</v>
      </c>
      <c r="K616" s="49">
        <v>0.88124999999999998</v>
      </c>
      <c r="L616" s="46">
        <v>4000</v>
      </c>
      <c r="M616" s="19" t="s">
        <v>875</v>
      </c>
      <c r="N616" s="25">
        <v>218</v>
      </c>
      <c r="O616" s="64" t="s">
        <v>1997</v>
      </c>
      <c r="P616" s="62" t="s">
        <v>69</v>
      </c>
      <c r="Q616" s="64" t="s">
        <v>328</v>
      </c>
      <c r="R616" s="7">
        <v>1</v>
      </c>
      <c r="S616" s="7" t="s">
        <v>77</v>
      </c>
      <c r="T616" s="7">
        <v>465</v>
      </c>
      <c r="U616" s="55" t="s">
        <v>58</v>
      </c>
      <c r="V616" s="7">
        <v>919</v>
      </c>
      <c r="W616" s="7" t="s">
        <v>110</v>
      </c>
      <c r="X616" s="7" t="s">
        <v>77</v>
      </c>
      <c r="Y616" s="59" t="s">
        <v>1514</v>
      </c>
    </row>
    <row r="617" spans="1:25" x14ac:dyDescent="0.55000000000000004">
      <c r="A617" t="s">
        <v>2019</v>
      </c>
      <c r="B617" s="57">
        <v>25</v>
      </c>
      <c r="C617" t="s">
        <v>53</v>
      </c>
      <c r="D617" s="19">
        <v>1</v>
      </c>
      <c r="E617" s="46">
        <v>30</v>
      </c>
      <c r="F617" s="32">
        <v>55.648333333333333</v>
      </c>
      <c r="G617" s="32">
        <v>-145.99333333333334</v>
      </c>
      <c r="H617" s="32">
        <v>55.586666666666666</v>
      </c>
      <c r="I617" s="32">
        <v>-145.85166666666666</v>
      </c>
      <c r="J617" s="60">
        <v>43525</v>
      </c>
      <c r="K617" s="49">
        <v>0.88124999999999998</v>
      </c>
      <c r="L617" s="46">
        <v>4000</v>
      </c>
      <c r="M617" s="19" t="s">
        <v>853</v>
      </c>
      <c r="N617" s="25" t="s">
        <v>77</v>
      </c>
      <c r="O617" s="64" t="s">
        <v>1997</v>
      </c>
      <c r="P617" s="62" t="s">
        <v>69</v>
      </c>
      <c r="Q617" s="64" t="s">
        <v>876</v>
      </c>
      <c r="R617" s="7">
        <v>8</v>
      </c>
      <c r="S617" s="7" t="s">
        <v>77</v>
      </c>
      <c r="T617" s="7" t="s">
        <v>130</v>
      </c>
      <c r="U617" s="55" t="s">
        <v>58</v>
      </c>
      <c r="V617" s="7" t="s">
        <v>130</v>
      </c>
      <c r="W617" s="55" t="s">
        <v>29</v>
      </c>
      <c r="X617" s="7" t="s">
        <v>77</v>
      </c>
      <c r="Y617" s="59" t="s">
        <v>1514</v>
      </c>
    </row>
    <row r="618" spans="1:25" x14ac:dyDescent="0.55000000000000004">
      <c r="A618" t="s">
        <v>2019</v>
      </c>
      <c r="B618" s="57">
        <v>25</v>
      </c>
      <c r="C618" t="s">
        <v>53</v>
      </c>
      <c r="D618" s="19">
        <v>1</v>
      </c>
      <c r="E618" s="46">
        <v>30</v>
      </c>
      <c r="F618" s="32">
        <v>55.648333333333333</v>
      </c>
      <c r="G618" s="32">
        <v>-145.99333333333334</v>
      </c>
      <c r="H618" s="32">
        <v>55.586666666666666</v>
      </c>
      <c r="I618" s="32">
        <v>-145.85166666666666</v>
      </c>
      <c r="J618" s="60">
        <v>43525</v>
      </c>
      <c r="K618" s="49">
        <v>0.88124999999999998</v>
      </c>
      <c r="L618" s="46">
        <v>4000</v>
      </c>
      <c r="M618" s="19" t="s">
        <v>856</v>
      </c>
      <c r="N618" s="25" t="s">
        <v>77</v>
      </c>
      <c r="O618" s="64" t="s">
        <v>1997</v>
      </c>
      <c r="P618" s="62" t="s">
        <v>68</v>
      </c>
      <c r="Q618" s="64" t="s">
        <v>498</v>
      </c>
      <c r="R618" s="7">
        <v>1</v>
      </c>
      <c r="S618" s="7" t="s">
        <v>77</v>
      </c>
      <c r="T618" s="7">
        <v>210</v>
      </c>
      <c r="U618" s="55" t="s">
        <v>57</v>
      </c>
      <c r="V618" s="7">
        <v>461</v>
      </c>
      <c r="W618" s="7" t="s">
        <v>29</v>
      </c>
      <c r="X618" s="7" t="s">
        <v>77</v>
      </c>
      <c r="Y618" s="59" t="s">
        <v>1514</v>
      </c>
    </row>
    <row r="619" spans="1:25" x14ac:dyDescent="0.55000000000000004">
      <c r="A619" t="s">
        <v>2019</v>
      </c>
      <c r="B619" s="57">
        <v>25</v>
      </c>
      <c r="C619" t="s">
        <v>53</v>
      </c>
      <c r="D619" s="19">
        <v>1</v>
      </c>
      <c r="E619" s="46">
        <v>30</v>
      </c>
      <c r="F619" s="32">
        <v>55.648333333333333</v>
      </c>
      <c r="G619" s="32">
        <v>-145.99333333333334</v>
      </c>
      <c r="H619" s="32">
        <v>55.586666666666666</v>
      </c>
      <c r="I619" s="32">
        <v>-145.85166666666666</v>
      </c>
      <c r="J619" s="60">
        <v>43525</v>
      </c>
      <c r="K619" s="49">
        <v>0.88124999999999998</v>
      </c>
      <c r="L619" s="46">
        <v>4000</v>
      </c>
      <c r="M619" s="19" t="s">
        <v>855</v>
      </c>
      <c r="N619" s="25" t="s">
        <v>77</v>
      </c>
      <c r="O619" s="64" t="s">
        <v>1997</v>
      </c>
      <c r="P619" s="62" t="s">
        <v>68</v>
      </c>
      <c r="Q619" s="64" t="s">
        <v>498</v>
      </c>
      <c r="R619" s="7">
        <v>1</v>
      </c>
      <c r="S619" s="7" t="s">
        <v>77</v>
      </c>
      <c r="T619" s="7">
        <v>175</v>
      </c>
      <c r="U619" s="55" t="s">
        <v>57</v>
      </c>
      <c r="V619" s="7">
        <v>576</v>
      </c>
      <c r="W619" s="7" t="s">
        <v>29</v>
      </c>
      <c r="X619" s="7" t="s">
        <v>77</v>
      </c>
      <c r="Y619" s="59" t="s">
        <v>1514</v>
      </c>
    </row>
    <row r="620" spans="1:25" x14ac:dyDescent="0.55000000000000004">
      <c r="A620" t="s">
        <v>2019</v>
      </c>
      <c r="B620" s="57">
        <v>25</v>
      </c>
      <c r="C620" t="s">
        <v>53</v>
      </c>
      <c r="D620" s="19">
        <v>1</v>
      </c>
      <c r="E620" s="46">
        <v>30</v>
      </c>
      <c r="F620" s="32">
        <v>55.648333333333333</v>
      </c>
      <c r="G620" s="32">
        <v>-145.99333333333334</v>
      </c>
      <c r="H620" s="32">
        <v>55.586666666666666</v>
      </c>
      <c r="I620" s="32">
        <v>-145.85166666666666</v>
      </c>
      <c r="J620" s="60">
        <v>43525</v>
      </c>
      <c r="K620" s="49">
        <v>0.88124999999999998</v>
      </c>
      <c r="L620" s="46">
        <v>4000</v>
      </c>
      <c r="M620" s="19" t="s">
        <v>857</v>
      </c>
      <c r="N620" s="25" t="s">
        <v>77</v>
      </c>
      <c r="O620" s="64" t="s">
        <v>1997</v>
      </c>
      <c r="P620" s="62" t="s">
        <v>68</v>
      </c>
      <c r="Q620" s="64" t="s">
        <v>498</v>
      </c>
      <c r="R620" s="7">
        <v>1</v>
      </c>
      <c r="S620" s="7" t="s">
        <v>77</v>
      </c>
      <c r="T620" s="7">
        <v>130</v>
      </c>
      <c r="U620" s="55" t="s">
        <v>57</v>
      </c>
      <c r="V620" s="7">
        <v>232</v>
      </c>
      <c r="W620" s="7" t="s">
        <v>29</v>
      </c>
      <c r="X620" s="7" t="s">
        <v>77</v>
      </c>
      <c r="Y620" s="59" t="s">
        <v>1514</v>
      </c>
    </row>
    <row r="621" spans="1:25" x14ac:dyDescent="0.55000000000000004">
      <c r="A621" t="s">
        <v>2019</v>
      </c>
      <c r="B621" s="57">
        <v>25</v>
      </c>
      <c r="C621" t="s">
        <v>53</v>
      </c>
      <c r="D621" s="19">
        <v>1</v>
      </c>
      <c r="E621" s="46">
        <v>30</v>
      </c>
      <c r="F621" s="32">
        <v>55.648333333333333</v>
      </c>
      <c r="G621" s="32">
        <v>-145.99333333333334</v>
      </c>
      <c r="H621" s="32">
        <v>55.586666666666666</v>
      </c>
      <c r="I621" s="32">
        <v>-145.85166666666666</v>
      </c>
      <c r="J621" s="60">
        <v>43525</v>
      </c>
      <c r="K621" s="49">
        <v>0.88124999999999998</v>
      </c>
      <c r="L621" s="46">
        <v>4000</v>
      </c>
      <c r="M621" s="19" t="s">
        <v>858</v>
      </c>
      <c r="N621" s="25" t="s">
        <v>77</v>
      </c>
      <c r="O621" s="64" t="s">
        <v>1997</v>
      </c>
      <c r="P621" s="62" t="s">
        <v>68</v>
      </c>
      <c r="Q621" s="64" t="s">
        <v>498</v>
      </c>
      <c r="R621" s="7">
        <v>1</v>
      </c>
      <c r="S621" s="7" t="s">
        <v>77</v>
      </c>
      <c r="T621" s="7">
        <v>100</v>
      </c>
      <c r="U621" s="55" t="s">
        <v>57</v>
      </c>
      <c r="V621" s="7">
        <v>90</v>
      </c>
      <c r="W621" s="7" t="s">
        <v>29</v>
      </c>
      <c r="X621" s="7" t="s">
        <v>77</v>
      </c>
      <c r="Y621" s="59" t="s">
        <v>1514</v>
      </c>
    </row>
    <row r="622" spans="1:25" x14ac:dyDescent="0.55000000000000004">
      <c r="A622" t="s">
        <v>2019</v>
      </c>
      <c r="B622" s="57">
        <v>25</v>
      </c>
      <c r="C622" t="s">
        <v>53</v>
      </c>
      <c r="D622" s="19">
        <v>1</v>
      </c>
      <c r="E622" s="46">
        <v>30</v>
      </c>
      <c r="F622" s="32">
        <v>55.648333333333333</v>
      </c>
      <c r="G622" s="32">
        <v>-145.99333333333334</v>
      </c>
      <c r="H622" s="32">
        <v>55.586666666666666</v>
      </c>
      <c r="I622" s="32">
        <v>-145.85166666666666</v>
      </c>
      <c r="J622" s="60">
        <v>43525</v>
      </c>
      <c r="K622" s="49">
        <v>0.88124999999999998</v>
      </c>
      <c r="L622" s="46">
        <v>4000</v>
      </c>
      <c r="M622" s="19" t="s">
        <v>845</v>
      </c>
      <c r="N622" s="25" t="s">
        <v>77</v>
      </c>
      <c r="O622" s="64" t="s">
        <v>1997</v>
      </c>
      <c r="P622" s="62" t="s">
        <v>71</v>
      </c>
      <c r="Q622" s="64" t="s">
        <v>106</v>
      </c>
      <c r="R622" s="7">
        <v>1</v>
      </c>
      <c r="S622" s="7" t="s">
        <v>77</v>
      </c>
      <c r="T622" s="7">
        <v>112</v>
      </c>
      <c r="U622" s="55" t="s">
        <v>59</v>
      </c>
      <c r="V622" s="7">
        <v>57</v>
      </c>
      <c r="W622" s="55" t="s">
        <v>59</v>
      </c>
      <c r="X622" s="7" t="s">
        <v>77</v>
      </c>
      <c r="Y622" s="59" t="s">
        <v>1514</v>
      </c>
    </row>
    <row r="623" spans="1:25" x14ac:dyDescent="0.55000000000000004">
      <c r="A623" t="s">
        <v>2019</v>
      </c>
      <c r="B623" s="57">
        <v>25</v>
      </c>
      <c r="C623" t="s">
        <v>53</v>
      </c>
      <c r="D623" s="19">
        <v>1</v>
      </c>
      <c r="E623" s="46">
        <v>30</v>
      </c>
      <c r="F623" s="32">
        <v>55.648333333333333</v>
      </c>
      <c r="G623" s="32">
        <v>-145.99333333333334</v>
      </c>
      <c r="H623" s="32">
        <v>55.586666666666666</v>
      </c>
      <c r="I623" s="32">
        <v>-145.85166666666666</v>
      </c>
      <c r="J623" s="60">
        <v>43525</v>
      </c>
      <c r="K623" s="49">
        <v>0.88124999999999998</v>
      </c>
      <c r="L623" s="46">
        <v>4000</v>
      </c>
      <c r="M623" s="19" t="s">
        <v>846</v>
      </c>
      <c r="N623" s="25" t="s">
        <v>77</v>
      </c>
      <c r="O623" s="64" t="s">
        <v>1997</v>
      </c>
      <c r="P623" s="62" t="s">
        <v>71</v>
      </c>
      <c r="Q623" s="64" t="s">
        <v>106</v>
      </c>
      <c r="R623" s="7">
        <v>1</v>
      </c>
      <c r="S623" s="7" t="s">
        <v>77</v>
      </c>
      <c r="T623" s="7">
        <v>106</v>
      </c>
      <c r="U623" s="55" t="s">
        <v>59</v>
      </c>
      <c r="V623" s="7">
        <v>49</v>
      </c>
      <c r="W623" s="55" t="s">
        <v>59</v>
      </c>
      <c r="X623" s="7" t="s">
        <v>77</v>
      </c>
      <c r="Y623" s="59" t="s">
        <v>1514</v>
      </c>
    </row>
    <row r="624" spans="1:25" x14ac:dyDescent="0.55000000000000004">
      <c r="A624" t="s">
        <v>2019</v>
      </c>
      <c r="B624" s="57">
        <v>25</v>
      </c>
      <c r="C624" t="s">
        <v>53</v>
      </c>
      <c r="D624" s="19">
        <v>1</v>
      </c>
      <c r="E624" s="46">
        <v>30</v>
      </c>
      <c r="F624" s="32">
        <v>55.648333333333333</v>
      </c>
      <c r="G624" s="32">
        <v>-145.99333333333334</v>
      </c>
      <c r="H624" s="32">
        <v>55.586666666666666</v>
      </c>
      <c r="I624" s="32">
        <v>-145.85166666666666</v>
      </c>
      <c r="J624" s="60">
        <v>43525</v>
      </c>
      <c r="K624" s="49">
        <v>0.88124999999999998</v>
      </c>
      <c r="L624" s="46">
        <v>4000</v>
      </c>
      <c r="M624" s="19" t="s">
        <v>844</v>
      </c>
      <c r="N624" s="25" t="s">
        <v>77</v>
      </c>
      <c r="O624" s="64" t="s">
        <v>1997</v>
      </c>
      <c r="P624" s="62" t="s">
        <v>71</v>
      </c>
      <c r="Q624" s="64" t="s">
        <v>106</v>
      </c>
      <c r="R624" s="7">
        <v>1</v>
      </c>
      <c r="S624" s="7" t="s">
        <v>77</v>
      </c>
      <c r="T624" s="7">
        <v>94</v>
      </c>
      <c r="U624" s="55" t="s">
        <v>59</v>
      </c>
      <c r="V624" s="7">
        <v>30</v>
      </c>
      <c r="W624" s="55" t="s">
        <v>59</v>
      </c>
      <c r="X624" s="7" t="s">
        <v>77</v>
      </c>
      <c r="Y624" s="59" t="s">
        <v>1514</v>
      </c>
    </row>
    <row r="625" spans="1:27" x14ac:dyDescent="0.55000000000000004">
      <c r="A625" t="s">
        <v>2019</v>
      </c>
      <c r="B625" s="57">
        <v>25</v>
      </c>
      <c r="C625" t="s">
        <v>53</v>
      </c>
      <c r="D625" s="19">
        <v>1</v>
      </c>
      <c r="E625" s="46">
        <v>30</v>
      </c>
      <c r="F625" s="32">
        <v>55.648333333333333</v>
      </c>
      <c r="G625" s="32">
        <v>-145.99333333333334</v>
      </c>
      <c r="H625" s="32">
        <v>55.586666666666666</v>
      </c>
      <c r="I625" s="32">
        <v>-145.85166666666666</v>
      </c>
      <c r="J625" s="60">
        <v>43525</v>
      </c>
      <c r="K625" s="49">
        <v>0.88124999999999998</v>
      </c>
      <c r="L625" s="46">
        <v>4000</v>
      </c>
      <c r="M625" s="19" t="s">
        <v>843</v>
      </c>
      <c r="N625" s="25" t="s">
        <v>77</v>
      </c>
      <c r="O625" s="64" t="s">
        <v>1997</v>
      </c>
      <c r="P625" s="62" t="s">
        <v>71</v>
      </c>
      <c r="Q625" s="64" t="s">
        <v>106</v>
      </c>
      <c r="R625" s="7">
        <v>1</v>
      </c>
      <c r="S625" s="7" t="s">
        <v>77</v>
      </c>
      <c r="T625" s="7">
        <v>90</v>
      </c>
      <c r="U625" s="55" t="s">
        <v>59</v>
      </c>
      <c r="V625" s="7">
        <v>26</v>
      </c>
      <c r="W625" s="55" t="s">
        <v>59</v>
      </c>
      <c r="X625" s="7" t="s">
        <v>77</v>
      </c>
      <c r="Y625" s="59" t="s">
        <v>1514</v>
      </c>
    </row>
    <row r="626" spans="1:27" x14ac:dyDescent="0.55000000000000004">
      <c r="A626" t="s">
        <v>2019</v>
      </c>
      <c r="B626" s="57">
        <v>25</v>
      </c>
      <c r="C626" t="s">
        <v>53</v>
      </c>
      <c r="D626" s="19">
        <v>1</v>
      </c>
      <c r="E626" s="46">
        <v>30</v>
      </c>
      <c r="F626" s="32">
        <v>55.648333333333333</v>
      </c>
      <c r="G626" s="32">
        <v>-145.99333333333334</v>
      </c>
      <c r="H626" s="32">
        <v>55.586666666666666</v>
      </c>
      <c r="I626" s="32">
        <v>-145.85166666666666</v>
      </c>
      <c r="J626" s="60">
        <v>43525</v>
      </c>
      <c r="K626" s="49">
        <v>0.88124999999999998</v>
      </c>
      <c r="L626" s="46">
        <v>4000</v>
      </c>
      <c r="M626" s="19" t="s">
        <v>847</v>
      </c>
      <c r="N626" s="25" t="s">
        <v>77</v>
      </c>
      <c r="O626" s="64" t="s">
        <v>1997</v>
      </c>
      <c r="P626" s="62" t="s">
        <v>71</v>
      </c>
      <c r="Q626" s="64" t="s">
        <v>106</v>
      </c>
      <c r="R626" s="7">
        <v>1</v>
      </c>
      <c r="S626" s="7" t="s">
        <v>77</v>
      </c>
      <c r="T626" s="7">
        <v>63</v>
      </c>
      <c r="U626" s="55" t="s">
        <v>59</v>
      </c>
      <c r="V626" s="7">
        <v>9.5</v>
      </c>
      <c r="W626" s="55" t="s">
        <v>59</v>
      </c>
      <c r="X626" s="7" t="s">
        <v>77</v>
      </c>
      <c r="Y626" s="59" t="s">
        <v>1514</v>
      </c>
    </row>
    <row r="627" spans="1:27" x14ac:dyDescent="0.55000000000000004">
      <c r="A627" t="s">
        <v>2019</v>
      </c>
      <c r="B627" s="57">
        <v>25</v>
      </c>
      <c r="C627" t="s">
        <v>53</v>
      </c>
      <c r="D627" s="19">
        <v>1</v>
      </c>
      <c r="E627" s="46">
        <v>30</v>
      </c>
      <c r="F627" s="32">
        <v>55.648333333333333</v>
      </c>
      <c r="G627" s="32">
        <v>-145.99333333333334</v>
      </c>
      <c r="H627" s="32">
        <v>55.586666666666666</v>
      </c>
      <c r="I627" s="32">
        <v>-145.85166666666666</v>
      </c>
      <c r="J627" s="60">
        <v>43525</v>
      </c>
      <c r="K627" s="49">
        <v>0.88124999999999998</v>
      </c>
      <c r="L627" s="46">
        <v>4000</v>
      </c>
      <c r="M627" s="19" t="s">
        <v>848</v>
      </c>
      <c r="N627" s="25" t="s">
        <v>77</v>
      </c>
      <c r="O627" s="64" t="s">
        <v>1997</v>
      </c>
      <c r="P627" s="62" t="s">
        <v>71</v>
      </c>
      <c r="Q627" s="64" t="s">
        <v>106</v>
      </c>
      <c r="R627" s="7">
        <v>1</v>
      </c>
      <c r="S627" s="7" t="s">
        <v>77</v>
      </c>
      <c r="T627" s="7">
        <v>53</v>
      </c>
      <c r="U627" s="55" t="s">
        <v>59</v>
      </c>
      <c r="V627" s="7">
        <v>7</v>
      </c>
      <c r="W627" s="55" t="s">
        <v>59</v>
      </c>
      <c r="X627" s="7" t="s">
        <v>77</v>
      </c>
      <c r="Y627" s="59" t="s">
        <v>1514</v>
      </c>
    </row>
    <row r="628" spans="1:27" x14ac:dyDescent="0.55000000000000004">
      <c r="A628" t="s">
        <v>2019</v>
      </c>
      <c r="B628" s="57">
        <v>25</v>
      </c>
      <c r="C628" t="s">
        <v>53</v>
      </c>
      <c r="D628" s="19">
        <v>1</v>
      </c>
      <c r="E628" s="46">
        <v>30</v>
      </c>
      <c r="F628" s="32">
        <v>55.648333333333333</v>
      </c>
      <c r="G628" s="32">
        <v>-145.99333333333334</v>
      </c>
      <c r="H628" s="32">
        <v>55.586666666666666</v>
      </c>
      <c r="I628" s="32">
        <v>-145.85166666666666</v>
      </c>
      <c r="J628" s="60">
        <v>43525</v>
      </c>
      <c r="K628" s="49">
        <v>0.88124999999999998</v>
      </c>
      <c r="L628" s="46">
        <v>4000</v>
      </c>
      <c r="M628" s="19" t="s">
        <v>849</v>
      </c>
      <c r="N628" s="25" t="s">
        <v>77</v>
      </c>
      <c r="O628" s="64" t="s">
        <v>1997</v>
      </c>
      <c r="P628" s="62" t="s">
        <v>71</v>
      </c>
      <c r="Q628" s="64" t="s">
        <v>106</v>
      </c>
      <c r="R628" s="7">
        <v>1</v>
      </c>
      <c r="S628" s="7" t="s">
        <v>77</v>
      </c>
      <c r="T628" s="7">
        <v>42</v>
      </c>
      <c r="U628" s="55" t="s">
        <v>59</v>
      </c>
      <c r="V628" s="7">
        <v>3</v>
      </c>
      <c r="W628" s="55" t="s">
        <v>59</v>
      </c>
      <c r="X628" s="7" t="s">
        <v>77</v>
      </c>
      <c r="Y628" s="59" t="s">
        <v>1514</v>
      </c>
    </row>
    <row r="629" spans="1:27" x14ac:dyDescent="0.55000000000000004">
      <c r="A629" t="s">
        <v>2019</v>
      </c>
      <c r="B629" s="57">
        <v>25</v>
      </c>
      <c r="C629" t="s">
        <v>53</v>
      </c>
      <c r="D629" s="19">
        <v>1</v>
      </c>
      <c r="E629" s="46">
        <v>30</v>
      </c>
      <c r="F629" s="32">
        <v>55.648333333333333</v>
      </c>
      <c r="G629" s="32">
        <v>-145.99333333333334</v>
      </c>
      <c r="H629" s="32">
        <v>55.586666666666666</v>
      </c>
      <c r="I629" s="32">
        <v>-145.85166666666666</v>
      </c>
      <c r="J629" s="60">
        <v>43525</v>
      </c>
      <c r="K629" s="49">
        <v>0.88124999999999998</v>
      </c>
      <c r="L629" s="46">
        <v>4000</v>
      </c>
      <c r="M629" s="19" t="s">
        <v>850</v>
      </c>
      <c r="N629" s="25" t="s">
        <v>77</v>
      </c>
      <c r="O629" s="64" t="s">
        <v>1997</v>
      </c>
      <c r="P629" s="62" t="s">
        <v>71</v>
      </c>
      <c r="Q629" s="64" t="s">
        <v>106</v>
      </c>
      <c r="R629" s="7">
        <v>1</v>
      </c>
      <c r="S629" s="7" t="s">
        <v>77</v>
      </c>
      <c r="T629" s="7">
        <v>42</v>
      </c>
      <c r="U629" s="55" t="s">
        <v>59</v>
      </c>
      <c r="V629" s="7">
        <v>3.5</v>
      </c>
      <c r="W629" s="55" t="s">
        <v>59</v>
      </c>
      <c r="X629" s="7" t="s">
        <v>77</v>
      </c>
      <c r="Y629" s="59" t="s">
        <v>1514</v>
      </c>
    </row>
    <row r="630" spans="1:27" x14ac:dyDescent="0.55000000000000004">
      <c r="A630" t="s">
        <v>2019</v>
      </c>
      <c r="B630" s="57">
        <v>25</v>
      </c>
      <c r="C630" t="s">
        <v>53</v>
      </c>
      <c r="D630" s="19">
        <v>1</v>
      </c>
      <c r="E630" s="46">
        <v>30</v>
      </c>
      <c r="F630" s="32">
        <v>55.648333333333333</v>
      </c>
      <c r="G630" s="32">
        <v>-145.99333333333334</v>
      </c>
      <c r="H630" s="32">
        <v>55.586666666666666</v>
      </c>
      <c r="I630" s="32">
        <v>-145.85166666666666</v>
      </c>
      <c r="J630" s="60">
        <v>43525</v>
      </c>
      <c r="K630" s="49">
        <v>0.88124999999999998</v>
      </c>
      <c r="L630" s="46">
        <v>4000</v>
      </c>
      <c r="M630" s="19" t="s">
        <v>842</v>
      </c>
      <c r="N630" s="25" t="s">
        <v>77</v>
      </c>
      <c r="O630" s="64" t="s">
        <v>1997</v>
      </c>
      <c r="P630" s="62" t="s">
        <v>69</v>
      </c>
      <c r="Q630" s="64" t="s">
        <v>851</v>
      </c>
      <c r="R630" s="7">
        <v>1</v>
      </c>
      <c r="S630" s="7" t="s">
        <v>77</v>
      </c>
      <c r="T630" s="7">
        <v>108</v>
      </c>
      <c r="U630" s="55" t="s">
        <v>58</v>
      </c>
      <c r="V630" s="7">
        <v>57</v>
      </c>
      <c r="W630" s="7" t="s">
        <v>29</v>
      </c>
      <c r="X630" s="7" t="s">
        <v>77</v>
      </c>
      <c r="Y630" s="59" t="s">
        <v>1514</v>
      </c>
      <c r="AA630" s="62" t="s">
        <v>877</v>
      </c>
    </row>
    <row r="631" spans="1:27" x14ac:dyDescent="0.55000000000000004">
      <c r="A631" t="s">
        <v>2019</v>
      </c>
      <c r="B631" s="57">
        <v>26</v>
      </c>
      <c r="C631" t="s">
        <v>74</v>
      </c>
      <c r="D631" s="19">
        <v>2</v>
      </c>
      <c r="E631" s="46">
        <v>250</v>
      </c>
      <c r="F631" s="32">
        <v>54.669333333333334</v>
      </c>
      <c r="G631" s="32">
        <v>-145.98599999999999</v>
      </c>
      <c r="H631" s="32" t="s">
        <v>77</v>
      </c>
      <c r="I631" s="32" t="s">
        <v>77</v>
      </c>
      <c r="J631" s="60">
        <v>43526</v>
      </c>
      <c r="K631" s="49">
        <v>0.19444444444444445</v>
      </c>
      <c r="L631" s="46">
        <v>4120</v>
      </c>
      <c r="M631" s="19" t="s">
        <v>839</v>
      </c>
      <c r="N631" s="25" t="s">
        <v>77</v>
      </c>
      <c r="O631" s="64" t="s">
        <v>1997</v>
      </c>
      <c r="P631" s="62" t="s">
        <v>79</v>
      </c>
      <c r="Q631" s="64" t="s">
        <v>78</v>
      </c>
      <c r="R631" s="7">
        <v>1</v>
      </c>
      <c r="S631" s="7">
        <v>0.25</v>
      </c>
      <c r="T631" s="7">
        <v>0.25</v>
      </c>
      <c r="U631" s="55" t="s">
        <v>78</v>
      </c>
      <c r="V631" s="7" t="s">
        <v>107</v>
      </c>
      <c r="W631" s="7" t="s">
        <v>29</v>
      </c>
      <c r="X631" s="7" t="s">
        <v>77</v>
      </c>
      <c r="Y631" s="59" t="s">
        <v>1514</v>
      </c>
    </row>
    <row r="632" spans="1:27" x14ac:dyDescent="0.55000000000000004">
      <c r="A632" t="s">
        <v>2019</v>
      </c>
      <c r="B632" s="57">
        <v>26</v>
      </c>
      <c r="C632" t="s">
        <v>74</v>
      </c>
      <c r="D632" s="19">
        <v>2</v>
      </c>
      <c r="E632" s="46">
        <v>250</v>
      </c>
      <c r="F632" s="32">
        <v>54.669333333333334</v>
      </c>
      <c r="G632" s="32">
        <v>-145.98599999999999</v>
      </c>
      <c r="H632" s="32" t="s">
        <v>77</v>
      </c>
      <c r="I632" s="32" t="s">
        <v>77</v>
      </c>
      <c r="J632" s="60">
        <v>43526</v>
      </c>
      <c r="K632" s="49">
        <v>0.19444444444444445</v>
      </c>
      <c r="L632" s="46">
        <v>4120</v>
      </c>
      <c r="M632" s="19" t="s">
        <v>838</v>
      </c>
      <c r="N632" s="25" t="s">
        <v>77</v>
      </c>
      <c r="O632" s="64" t="s">
        <v>1997</v>
      </c>
      <c r="P632" s="62" t="s">
        <v>79</v>
      </c>
      <c r="Q632" s="64" t="s">
        <v>78</v>
      </c>
      <c r="R632" s="7">
        <v>1</v>
      </c>
      <c r="S632" s="7">
        <v>0.5</v>
      </c>
      <c r="T632" s="7">
        <v>0.5</v>
      </c>
      <c r="U632" s="55" t="s">
        <v>78</v>
      </c>
      <c r="V632" s="7" t="s">
        <v>107</v>
      </c>
      <c r="W632" s="7" t="s">
        <v>29</v>
      </c>
      <c r="X632" s="7" t="s">
        <v>77</v>
      </c>
      <c r="Y632" s="59" t="s">
        <v>1514</v>
      </c>
    </row>
    <row r="633" spans="1:27" x14ac:dyDescent="0.55000000000000004">
      <c r="A633" t="s">
        <v>2019</v>
      </c>
      <c r="B633" s="57">
        <v>26</v>
      </c>
      <c r="C633" t="s">
        <v>74</v>
      </c>
      <c r="D633" s="19">
        <v>2</v>
      </c>
      <c r="E633" s="46">
        <v>250</v>
      </c>
      <c r="F633" s="32">
        <v>54.669333333333334</v>
      </c>
      <c r="G633" s="32">
        <v>-145.98599999999999</v>
      </c>
      <c r="H633" s="32" t="s">
        <v>77</v>
      </c>
      <c r="I633" s="32" t="s">
        <v>77</v>
      </c>
      <c r="J633" s="60">
        <v>43526</v>
      </c>
      <c r="K633" s="49">
        <v>0.19444444444444445</v>
      </c>
      <c r="L633" s="46">
        <v>4120</v>
      </c>
      <c r="M633" s="19" t="s">
        <v>837</v>
      </c>
      <c r="N633" s="25" t="s">
        <v>77</v>
      </c>
      <c r="O633" s="64" t="s">
        <v>1997</v>
      </c>
      <c r="P633" s="62" t="s">
        <v>79</v>
      </c>
      <c r="Q633" s="64" t="s">
        <v>78</v>
      </c>
      <c r="R633" s="7">
        <v>1</v>
      </c>
      <c r="S633" s="7">
        <v>1</v>
      </c>
      <c r="T633" s="7">
        <v>1</v>
      </c>
      <c r="U633" s="55" t="s">
        <v>78</v>
      </c>
      <c r="V633" s="7" t="s">
        <v>107</v>
      </c>
      <c r="W633" s="7" t="s">
        <v>29</v>
      </c>
      <c r="X633" s="7" t="s">
        <v>77</v>
      </c>
      <c r="Y633" s="59" t="s">
        <v>1514</v>
      </c>
    </row>
    <row r="634" spans="1:27" x14ac:dyDescent="0.55000000000000004">
      <c r="A634" t="s">
        <v>2019</v>
      </c>
      <c r="B634" s="57">
        <v>26</v>
      </c>
      <c r="C634" t="s">
        <v>74</v>
      </c>
      <c r="D634" s="19">
        <v>2</v>
      </c>
      <c r="E634" s="46">
        <v>250</v>
      </c>
      <c r="F634" s="32">
        <v>54.669333333333334</v>
      </c>
      <c r="G634" s="32">
        <v>-145.98599999999999</v>
      </c>
      <c r="H634" s="32" t="s">
        <v>77</v>
      </c>
      <c r="I634" s="32" t="s">
        <v>77</v>
      </c>
      <c r="J634" s="60">
        <v>43526</v>
      </c>
      <c r="K634" s="49">
        <v>0.19444444444444445</v>
      </c>
      <c r="L634" s="46">
        <v>4120</v>
      </c>
      <c r="M634" s="19" t="s">
        <v>836</v>
      </c>
      <c r="N634" s="25" t="s">
        <v>77</v>
      </c>
      <c r="O634" s="64" t="s">
        <v>1997</v>
      </c>
      <c r="P634" s="62" t="s">
        <v>79</v>
      </c>
      <c r="Q634" s="64" t="s">
        <v>78</v>
      </c>
      <c r="R634" s="7">
        <v>1</v>
      </c>
      <c r="S634" s="7">
        <v>2</v>
      </c>
      <c r="T634" s="7">
        <v>2</v>
      </c>
      <c r="U634" s="55" t="s">
        <v>78</v>
      </c>
      <c r="V634" s="7" t="s">
        <v>107</v>
      </c>
      <c r="W634" s="7" t="s">
        <v>29</v>
      </c>
      <c r="X634" s="7" t="s">
        <v>77</v>
      </c>
      <c r="Y634" s="59" t="s">
        <v>1514</v>
      </c>
    </row>
    <row r="635" spans="1:27" x14ac:dyDescent="0.55000000000000004">
      <c r="A635" t="s">
        <v>2019</v>
      </c>
      <c r="B635" s="57">
        <v>26</v>
      </c>
      <c r="C635" t="s">
        <v>74</v>
      </c>
      <c r="D635" s="19">
        <v>2</v>
      </c>
      <c r="E635" s="46">
        <v>250</v>
      </c>
      <c r="F635" s="32">
        <v>54.669333333333334</v>
      </c>
      <c r="G635" s="32">
        <v>-145.98599999999999</v>
      </c>
      <c r="H635" s="32" t="s">
        <v>77</v>
      </c>
      <c r="I635" s="32" t="s">
        <v>77</v>
      </c>
      <c r="J635" s="60">
        <v>43526</v>
      </c>
      <c r="K635" s="49">
        <v>0.19444444444444445</v>
      </c>
      <c r="L635" s="46">
        <v>4120</v>
      </c>
      <c r="M635" s="19" t="s">
        <v>831</v>
      </c>
      <c r="N635" s="25" t="s">
        <v>77</v>
      </c>
      <c r="O635" s="64" t="s">
        <v>1997</v>
      </c>
      <c r="P635" s="62" t="s">
        <v>67</v>
      </c>
      <c r="Q635" s="64" t="s">
        <v>31</v>
      </c>
      <c r="R635" s="7">
        <v>1</v>
      </c>
      <c r="S635" s="7">
        <v>4</v>
      </c>
      <c r="T635" s="7">
        <v>16</v>
      </c>
      <c r="U635" s="55" t="s">
        <v>56</v>
      </c>
      <c r="V635" s="7" t="s">
        <v>107</v>
      </c>
      <c r="W635" s="7" t="s">
        <v>29</v>
      </c>
      <c r="X635" s="7" t="s">
        <v>77</v>
      </c>
      <c r="Y635" s="59" t="s">
        <v>1514</v>
      </c>
      <c r="AA635" s="62" t="s">
        <v>835</v>
      </c>
    </row>
    <row r="636" spans="1:27" x14ac:dyDescent="0.55000000000000004">
      <c r="A636" t="s">
        <v>2019</v>
      </c>
      <c r="B636" s="57">
        <v>26</v>
      </c>
      <c r="C636" t="s">
        <v>74</v>
      </c>
      <c r="D636" s="19">
        <v>2</v>
      </c>
      <c r="E636" s="46">
        <v>250</v>
      </c>
      <c r="F636" s="32">
        <v>54.669333333333334</v>
      </c>
      <c r="G636" s="32">
        <v>-145.98599999999999</v>
      </c>
      <c r="H636" s="32" t="s">
        <v>77</v>
      </c>
      <c r="I636" s="32" t="s">
        <v>77</v>
      </c>
      <c r="J636" s="60">
        <v>43526</v>
      </c>
      <c r="K636" s="49">
        <v>0.19444444444444445</v>
      </c>
      <c r="L636" s="46">
        <v>4120</v>
      </c>
      <c r="M636" s="19" t="s">
        <v>832</v>
      </c>
      <c r="N636" s="25" t="s">
        <v>77</v>
      </c>
      <c r="O636" s="64" t="s">
        <v>1997</v>
      </c>
      <c r="P636" s="62" t="s">
        <v>1238</v>
      </c>
      <c r="Q636" s="64" t="s">
        <v>425</v>
      </c>
      <c r="R636" s="7">
        <v>3</v>
      </c>
      <c r="S636" s="7">
        <v>4</v>
      </c>
      <c r="T636" s="7">
        <v>6</v>
      </c>
      <c r="U636" s="55" t="s">
        <v>56</v>
      </c>
      <c r="V636" s="7" t="s">
        <v>107</v>
      </c>
      <c r="W636" s="7" t="s">
        <v>29</v>
      </c>
      <c r="X636" s="7" t="s">
        <v>77</v>
      </c>
      <c r="Y636" s="59" t="s">
        <v>1514</v>
      </c>
      <c r="AA636" s="62" t="s">
        <v>835</v>
      </c>
    </row>
    <row r="637" spans="1:27" x14ac:dyDescent="0.55000000000000004">
      <c r="A637" t="s">
        <v>2019</v>
      </c>
      <c r="B637" s="57">
        <v>26</v>
      </c>
      <c r="C637" t="s">
        <v>74</v>
      </c>
      <c r="D637" s="19">
        <v>2</v>
      </c>
      <c r="E637" s="46">
        <v>250</v>
      </c>
      <c r="F637" s="32">
        <v>54.669333333333334</v>
      </c>
      <c r="G637" s="32">
        <v>-145.98599999999999</v>
      </c>
      <c r="H637" s="32" t="s">
        <v>77</v>
      </c>
      <c r="I637" s="32" t="s">
        <v>77</v>
      </c>
      <c r="J637" s="60">
        <v>43526</v>
      </c>
      <c r="K637" s="49">
        <v>0.19444444444444445</v>
      </c>
      <c r="L637" s="46">
        <v>4120</v>
      </c>
      <c r="M637" s="19" t="s">
        <v>833</v>
      </c>
      <c r="N637" s="25" t="s">
        <v>77</v>
      </c>
      <c r="O637" s="64" t="s">
        <v>1997</v>
      </c>
      <c r="P637" s="62" t="s">
        <v>1238</v>
      </c>
      <c r="Q637" s="64" t="s">
        <v>425</v>
      </c>
      <c r="R637" s="7">
        <v>3</v>
      </c>
      <c r="S637" s="7">
        <v>4</v>
      </c>
      <c r="T637" s="7">
        <v>6</v>
      </c>
      <c r="U637" s="55" t="s">
        <v>56</v>
      </c>
      <c r="V637" s="7" t="s">
        <v>107</v>
      </c>
      <c r="W637" s="7" t="s">
        <v>29</v>
      </c>
      <c r="X637" s="7" t="s">
        <v>77</v>
      </c>
      <c r="Y637" s="59" t="s">
        <v>1514</v>
      </c>
      <c r="AA637" s="62" t="s">
        <v>835</v>
      </c>
    </row>
    <row r="638" spans="1:27" x14ac:dyDescent="0.55000000000000004">
      <c r="A638" t="s">
        <v>2019</v>
      </c>
      <c r="B638" s="57">
        <v>26</v>
      </c>
      <c r="C638" t="s">
        <v>74</v>
      </c>
      <c r="D638" s="19">
        <v>2</v>
      </c>
      <c r="E638" s="46">
        <v>250</v>
      </c>
      <c r="F638" s="32">
        <v>54.669333333333334</v>
      </c>
      <c r="G638" s="32">
        <v>-145.98599999999999</v>
      </c>
      <c r="H638" s="32" t="s">
        <v>77</v>
      </c>
      <c r="I638" s="32" t="s">
        <v>77</v>
      </c>
      <c r="J638" s="60">
        <v>43526</v>
      </c>
      <c r="K638" s="49">
        <v>0.19444444444444445</v>
      </c>
      <c r="L638" s="46">
        <v>4120</v>
      </c>
      <c r="M638" s="19" t="s">
        <v>834</v>
      </c>
      <c r="N638" s="25" t="s">
        <v>77</v>
      </c>
      <c r="O638" s="64" t="s">
        <v>1997</v>
      </c>
      <c r="P638" s="62" t="s">
        <v>1238</v>
      </c>
      <c r="Q638" s="64" t="s">
        <v>425</v>
      </c>
      <c r="R638" s="7">
        <v>3</v>
      </c>
      <c r="S638" s="7">
        <v>4</v>
      </c>
      <c r="T638" s="7">
        <v>6</v>
      </c>
      <c r="U638" s="55" t="s">
        <v>56</v>
      </c>
      <c r="V638" s="7" t="s">
        <v>107</v>
      </c>
      <c r="W638" s="7" t="s">
        <v>29</v>
      </c>
      <c r="X638" s="7" t="s">
        <v>77</v>
      </c>
      <c r="Y638" s="59" t="s">
        <v>1514</v>
      </c>
      <c r="AA638" s="62" t="s">
        <v>835</v>
      </c>
    </row>
    <row r="639" spans="1:27" x14ac:dyDescent="0.55000000000000004">
      <c r="A639" t="s">
        <v>2019</v>
      </c>
      <c r="B639" s="57">
        <v>26</v>
      </c>
      <c r="C639" t="s">
        <v>74</v>
      </c>
      <c r="D639" s="19">
        <v>2</v>
      </c>
      <c r="E639" s="46">
        <v>250</v>
      </c>
      <c r="F639" s="32">
        <v>54.669333333333334</v>
      </c>
      <c r="G639" s="32">
        <v>-145.98599999999999</v>
      </c>
      <c r="H639" s="32" t="s">
        <v>77</v>
      </c>
      <c r="I639" s="32" t="s">
        <v>77</v>
      </c>
      <c r="J639" s="60">
        <v>43526</v>
      </c>
      <c r="K639" s="49">
        <v>0.19444444444444445</v>
      </c>
      <c r="L639" s="46">
        <v>4120</v>
      </c>
      <c r="M639" s="19" t="s">
        <v>830</v>
      </c>
      <c r="N639" s="25" t="s">
        <v>77</v>
      </c>
      <c r="O639" s="64" t="s">
        <v>1997</v>
      </c>
      <c r="P639" s="62" t="s">
        <v>67</v>
      </c>
      <c r="Q639" s="64" t="s">
        <v>189</v>
      </c>
      <c r="R639" s="7">
        <v>1</v>
      </c>
      <c r="S639" s="7">
        <v>4</v>
      </c>
      <c r="T639" s="7">
        <v>16</v>
      </c>
      <c r="U639" s="55" t="s">
        <v>56</v>
      </c>
      <c r="V639" s="7" t="s">
        <v>107</v>
      </c>
      <c r="W639" s="7" t="s">
        <v>29</v>
      </c>
      <c r="X639" s="7" t="s">
        <v>77</v>
      </c>
      <c r="Y639" s="59" t="s">
        <v>1514</v>
      </c>
      <c r="AA639" s="62" t="s">
        <v>835</v>
      </c>
    </row>
    <row r="640" spans="1:27" x14ac:dyDescent="0.55000000000000004">
      <c r="A640" t="s">
        <v>2019</v>
      </c>
      <c r="B640" s="57">
        <v>26</v>
      </c>
      <c r="C640" t="s">
        <v>53</v>
      </c>
      <c r="D640" s="19">
        <v>1</v>
      </c>
      <c r="E640" s="46">
        <v>30</v>
      </c>
      <c r="F640" s="32">
        <v>54.639333333333333</v>
      </c>
      <c r="G640" s="32">
        <v>-146</v>
      </c>
      <c r="H640" s="32">
        <v>54.57</v>
      </c>
      <c r="I640" s="32">
        <v>-146</v>
      </c>
      <c r="J640" s="60">
        <v>43526</v>
      </c>
      <c r="K640" s="49">
        <v>0.23194444444444443</v>
      </c>
      <c r="L640" s="46">
        <v>4120</v>
      </c>
      <c r="M640" s="19" t="s">
        <v>888</v>
      </c>
      <c r="N640" s="25" t="s">
        <v>77</v>
      </c>
      <c r="O640" s="64" t="s">
        <v>1997</v>
      </c>
      <c r="P640" s="62" t="s">
        <v>69</v>
      </c>
      <c r="Q640" s="62" t="s">
        <v>1714</v>
      </c>
      <c r="R640" s="7">
        <v>1</v>
      </c>
      <c r="S640" s="7" t="s">
        <v>77</v>
      </c>
      <c r="T640" s="7">
        <v>70</v>
      </c>
      <c r="U640" s="55" t="s">
        <v>58</v>
      </c>
      <c r="V640" s="7">
        <v>2</v>
      </c>
      <c r="W640" s="7" t="s">
        <v>110</v>
      </c>
      <c r="X640" s="7" t="s">
        <v>77</v>
      </c>
      <c r="Y640" s="59" t="s">
        <v>1514</v>
      </c>
    </row>
    <row r="641" spans="1:25" x14ac:dyDescent="0.55000000000000004">
      <c r="A641" t="s">
        <v>2019</v>
      </c>
      <c r="B641" s="57">
        <v>26</v>
      </c>
      <c r="C641" t="s">
        <v>53</v>
      </c>
      <c r="D641" s="19">
        <v>1</v>
      </c>
      <c r="E641" s="46">
        <v>30</v>
      </c>
      <c r="F641" s="32">
        <v>54.639333333333333</v>
      </c>
      <c r="G641" s="32">
        <v>-146</v>
      </c>
      <c r="H641" s="32">
        <v>54.57</v>
      </c>
      <c r="I641" s="32">
        <v>-146</v>
      </c>
      <c r="J641" s="60">
        <v>43526</v>
      </c>
      <c r="K641" s="49">
        <v>0.23194444444444443</v>
      </c>
      <c r="L641" s="46">
        <v>4120</v>
      </c>
      <c r="M641" s="19" t="s">
        <v>887</v>
      </c>
      <c r="N641" s="25" t="s">
        <v>77</v>
      </c>
      <c r="O641" s="64" t="s">
        <v>1997</v>
      </c>
      <c r="P641" s="62" t="s">
        <v>68</v>
      </c>
      <c r="Q641" s="64" t="s">
        <v>101</v>
      </c>
      <c r="R641" s="7">
        <v>1</v>
      </c>
      <c r="S641" s="7" t="s">
        <v>77</v>
      </c>
      <c r="T641" s="7">
        <v>400</v>
      </c>
      <c r="U641" s="55" t="s">
        <v>57</v>
      </c>
      <c r="V641" s="7">
        <v>1980</v>
      </c>
      <c r="W641" s="7" t="s">
        <v>29</v>
      </c>
      <c r="X641" s="7" t="s">
        <v>77</v>
      </c>
      <c r="Y641" s="59" t="s">
        <v>1514</v>
      </c>
    </row>
    <row r="642" spans="1:25" x14ac:dyDescent="0.55000000000000004">
      <c r="A642" t="s">
        <v>2019</v>
      </c>
      <c r="B642" s="57">
        <v>26</v>
      </c>
      <c r="C642" t="s">
        <v>53</v>
      </c>
      <c r="D642" s="19">
        <v>1</v>
      </c>
      <c r="E642" s="46">
        <v>30</v>
      </c>
      <c r="F642" s="32">
        <v>54.639333333333333</v>
      </c>
      <c r="G642" s="32">
        <v>-146</v>
      </c>
      <c r="H642" s="32">
        <v>54.57</v>
      </c>
      <c r="I642" s="32">
        <v>-146</v>
      </c>
      <c r="J642" s="60">
        <v>43526</v>
      </c>
      <c r="K642" s="49">
        <v>0.23194444444444443</v>
      </c>
      <c r="L642" s="46">
        <v>4120</v>
      </c>
      <c r="M642" s="19" t="s">
        <v>885</v>
      </c>
      <c r="N642" s="25" t="s">
        <v>77</v>
      </c>
      <c r="O642" s="64" t="s">
        <v>1997</v>
      </c>
      <c r="P642" s="62" t="s">
        <v>68</v>
      </c>
      <c r="Q642" s="64" t="s">
        <v>101</v>
      </c>
      <c r="R642" s="7">
        <v>1</v>
      </c>
      <c r="S642" s="7" t="s">
        <v>77</v>
      </c>
      <c r="T642" s="7">
        <v>140</v>
      </c>
      <c r="U642" s="55" t="s">
        <v>57</v>
      </c>
      <c r="V642" s="7">
        <v>160</v>
      </c>
      <c r="W642" s="7" t="s">
        <v>29</v>
      </c>
      <c r="X642" s="7" t="s">
        <v>77</v>
      </c>
      <c r="Y642" s="59" t="s">
        <v>1514</v>
      </c>
    </row>
    <row r="643" spans="1:25" x14ac:dyDescent="0.55000000000000004">
      <c r="A643" t="s">
        <v>2019</v>
      </c>
      <c r="B643" s="57">
        <v>26</v>
      </c>
      <c r="C643" t="s">
        <v>53</v>
      </c>
      <c r="D643" s="19">
        <v>1</v>
      </c>
      <c r="E643" s="46">
        <v>30</v>
      </c>
      <c r="F643" s="32">
        <v>54.639333333333333</v>
      </c>
      <c r="G643" s="32">
        <v>-146</v>
      </c>
      <c r="H643" s="32">
        <v>54.57</v>
      </c>
      <c r="I643" s="32">
        <v>-146</v>
      </c>
      <c r="J643" s="60">
        <v>43526</v>
      </c>
      <c r="K643" s="49">
        <v>0.23194444444444443</v>
      </c>
      <c r="L643" s="46">
        <v>4120</v>
      </c>
      <c r="M643" s="19" t="s">
        <v>884</v>
      </c>
      <c r="N643" s="25" t="s">
        <v>77</v>
      </c>
      <c r="O643" s="64" t="s">
        <v>1997</v>
      </c>
      <c r="P643" s="62" t="s">
        <v>68</v>
      </c>
      <c r="Q643" s="64" t="s">
        <v>101</v>
      </c>
      <c r="R643" s="7">
        <v>1</v>
      </c>
      <c r="S643" s="7" t="s">
        <v>77</v>
      </c>
      <c r="T643" s="7">
        <v>140</v>
      </c>
      <c r="U643" s="55" t="s">
        <v>57</v>
      </c>
      <c r="V643" s="7">
        <v>127</v>
      </c>
      <c r="W643" s="7" t="s">
        <v>29</v>
      </c>
      <c r="X643" s="7" t="s">
        <v>77</v>
      </c>
      <c r="Y643" s="59" t="s">
        <v>1514</v>
      </c>
    </row>
    <row r="644" spans="1:25" x14ac:dyDescent="0.55000000000000004">
      <c r="A644" t="s">
        <v>2019</v>
      </c>
      <c r="B644" s="57">
        <v>26</v>
      </c>
      <c r="C644" t="s">
        <v>53</v>
      </c>
      <c r="D644" s="19">
        <v>1</v>
      </c>
      <c r="E644" s="46">
        <v>30</v>
      </c>
      <c r="F644" s="32">
        <v>54.639333333333333</v>
      </c>
      <c r="G644" s="32">
        <v>-146</v>
      </c>
      <c r="H644" s="32">
        <v>54.57</v>
      </c>
      <c r="I644" s="32">
        <v>-146</v>
      </c>
      <c r="J644" s="60">
        <v>43526</v>
      </c>
      <c r="K644" s="49">
        <v>0.23194444444444443</v>
      </c>
      <c r="L644" s="46">
        <v>4120</v>
      </c>
      <c r="M644" s="19" t="s">
        <v>886</v>
      </c>
      <c r="N644" s="25" t="s">
        <v>77</v>
      </c>
      <c r="O644" s="64" t="s">
        <v>1997</v>
      </c>
      <c r="P644" s="62" t="s">
        <v>68</v>
      </c>
      <c r="Q644" s="64" t="s">
        <v>101</v>
      </c>
      <c r="R644" s="7">
        <v>1</v>
      </c>
      <c r="S644" s="7" t="s">
        <v>77</v>
      </c>
      <c r="T644" s="7">
        <v>80</v>
      </c>
      <c r="U644" s="55" t="s">
        <v>57</v>
      </c>
      <c r="V644" s="7">
        <v>45</v>
      </c>
      <c r="W644" s="7" t="s">
        <v>29</v>
      </c>
      <c r="X644" s="7" t="s">
        <v>77</v>
      </c>
      <c r="Y644" s="59" t="s">
        <v>1514</v>
      </c>
    </row>
    <row r="645" spans="1:25" x14ac:dyDescent="0.55000000000000004">
      <c r="A645" t="s">
        <v>2019</v>
      </c>
      <c r="B645" s="57">
        <v>26</v>
      </c>
      <c r="C645" t="s">
        <v>53</v>
      </c>
      <c r="D645" s="19">
        <v>1</v>
      </c>
      <c r="E645" s="46">
        <v>30</v>
      </c>
      <c r="F645" s="32">
        <v>54.639333333333333</v>
      </c>
      <c r="G645" s="32">
        <v>-146</v>
      </c>
      <c r="H645" s="32">
        <v>54.57</v>
      </c>
      <c r="I645" s="32">
        <v>-146</v>
      </c>
      <c r="J645" s="60">
        <v>43526</v>
      </c>
      <c r="K645" s="49">
        <v>0.23194444444444443</v>
      </c>
      <c r="L645" s="46">
        <v>4120</v>
      </c>
      <c r="M645" s="19" t="s">
        <v>895</v>
      </c>
      <c r="N645" s="25">
        <v>210</v>
      </c>
      <c r="O645" s="64" t="s">
        <v>1997</v>
      </c>
      <c r="P645" s="62" t="s">
        <v>69</v>
      </c>
      <c r="Q645" s="64" t="s">
        <v>584</v>
      </c>
      <c r="R645" s="7">
        <v>1</v>
      </c>
      <c r="S645" s="7" t="s">
        <v>77</v>
      </c>
      <c r="T645" s="7">
        <v>540</v>
      </c>
      <c r="U645" s="55" t="s">
        <v>58</v>
      </c>
      <c r="V645" s="7">
        <v>1676</v>
      </c>
      <c r="W645" s="7" t="s">
        <v>110</v>
      </c>
      <c r="X645" s="7" t="s">
        <v>77</v>
      </c>
      <c r="Y645" s="59" t="s">
        <v>1514</v>
      </c>
    </row>
    <row r="646" spans="1:25" x14ac:dyDescent="0.55000000000000004">
      <c r="A646" t="s">
        <v>2019</v>
      </c>
      <c r="B646" s="57">
        <v>26</v>
      </c>
      <c r="C646" t="s">
        <v>53</v>
      </c>
      <c r="D646" s="19">
        <v>1</v>
      </c>
      <c r="E646" s="46">
        <v>30</v>
      </c>
      <c r="F646" s="32">
        <v>54.639333333333333</v>
      </c>
      <c r="G646" s="32">
        <v>-146</v>
      </c>
      <c r="H646" s="32">
        <v>54.57</v>
      </c>
      <c r="I646" s="32">
        <v>-146</v>
      </c>
      <c r="J646" s="60">
        <v>43526</v>
      </c>
      <c r="K646" s="49">
        <v>0.23194444444444443</v>
      </c>
      <c r="L646" s="46">
        <v>4120</v>
      </c>
      <c r="M646" s="19" t="s">
        <v>896</v>
      </c>
      <c r="N646" s="25">
        <v>208</v>
      </c>
      <c r="O646" s="64" t="s">
        <v>1997</v>
      </c>
      <c r="P646" s="62" t="s">
        <v>69</v>
      </c>
      <c r="Q646" s="64" t="s">
        <v>584</v>
      </c>
      <c r="R646" s="7">
        <v>1</v>
      </c>
      <c r="S646" s="7" t="s">
        <v>77</v>
      </c>
      <c r="T646" s="7">
        <v>432</v>
      </c>
      <c r="U646" s="55" t="s">
        <v>58</v>
      </c>
      <c r="V646" s="7">
        <v>841</v>
      </c>
      <c r="W646" s="7" t="s">
        <v>110</v>
      </c>
      <c r="X646" s="7" t="s">
        <v>77</v>
      </c>
      <c r="Y646" s="59" t="s">
        <v>1514</v>
      </c>
    </row>
    <row r="647" spans="1:25" x14ac:dyDescent="0.55000000000000004">
      <c r="A647" t="s">
        <v>2019</v>
      </c>
      <c r="B647" s="57">
        <v>26</v>
      </c>
      <c r="C647" t="s">
        <v>53</v>
      </c>
      <c r="D647" s="19">
        <v>1</v>
      </c>
      <c r="E647" s="46">
        <v>30</v>
      </c>
      <c r="F647" s="32">
        <v>54.639333333333333</v>
      </c>
      <c r="G647" s="32">
        <v>-146</v>
      </c>
      <c r="H647" s="32">
        <v>54.57</v>
      </c>
      <c r="I647" s="32">
        <v>-146</v>
      </c>
      <c r="J647" s="60">
        <v>43526</v>
      </c>
      <c r="K647" s="49">
        <v>0.23194444444444443</v>
      </c>
      <c r="L647" s="46">
        <v>4120</v>
      </c>
      <c r="M647" s="19" t="s">
        <v>780</v>
      </c>
      <c r="N647" s="25">
        <v>225</v>
      </c>
      <c r="O647" s="64" t="s">
        <v>1997</v>
      </c>
      <c r="P647" s="62" t="s">
        <v>69</v>
      </c>
      <c r="Q647" s="64" t="s">
        <v>328</v>
      </c>
      <c r="R647" s="7">
        <v>1</v>
      </c>
      <c r="S647" s="7" t="s">
        <v>77</v>
      </c>
      <c r="T647" s="7">
        <v>566</v>
      </c>
      <c r="U647" s="55" t="s">
        <v>58</v>
      </c>
      <c r="V647" s="7">
        <v>1816</v>
      </c>
      <c r="W647" s="7" t="s">
        <v>110</v>
      </c>
      <c r="X647" s="7" t="s">
        <v>77</v>
      </c>
      <c r="Y647" s="59" t="s">
        <v>1514</v>
      </c>
    </row>
    <row r="648" spans="1:25" x14ac:dyDescent="0.55000000000000004">
      <c r="A648" t="s">
        <v>2019</v>
      </c>
      <c r="B648" s="57">
        <v>26</v>
      </c>
      <c r="C648" t="s">
        <v>53</v>
      </c>
      <c r="D648" s="19">
        <v>1</v>
      </c>
      <c r="E648" s="46">
        <v>30</v>
      </c>
      <c r="F648" s="32">
        <v>54.639333333333333</v>
      </c>
      <c r="G648" s="32">
        <v>-146</v>
      </c>
      <c r="H648" s="32">
        <v>54.57</v>
      </c>
      <c r="I648" s="32">
        <v>-146</v>
      </c>
      <c r="J648" s="60">
        <v>43526</v>
      </c>
      <c r="K648" s="49">
        <v>0.23194444444444443</v>
      </c>
      <c r="L648" s="46">
        <v>4120</v>
      </c>
      <c r="M648" s="19" t="s">
        <v>892</v>
      </c>
      <c r="N648" s="25">
        <v>222</v>
      </c>
      <c r="O648" s="64" t="s">
        <v>1997</v>
      </c>
      <c r="P648" s="62" t="s">
        <v>69</v>
      </c>
      <c r="Q648" s="64" t="s">
        <v>328</v>
      </c>
      <c r="R648" s="7">
        <v>1</v>
      </c>
      <c r="S648" s="7" t="s">
        <v>77</v>
      </c>
      <c r="T648" s="7">
        <v>525</v>
      </c>
      <c r="U648" s="55" t="s">
        <v>58</v>
      </c>
      <c r="V648" s="7">
        <v>1485</v>
      </c>
      <c r="W648" s="7" t="s">
        <v>110</v>
      </c>
      <c r="X648" s="7" t="s">
        <v>77</v>
      </c>
      <c r="Y648" s="59" t="s">
        <v>1514</v>
      </c>
    </row>
    <row r="649" spans="1:25" x14ac:dyDescent="0.55000000000000004">
      <c r="A649" t="s">
        <v>2019</v>
      </c>
      <c r="B649" s="57">
        <v>26</v>
      </c>
      <c r="C649" t="s">
        <v>53</v>
      </c>
      <c r="D649" s="19">
        <v>1</v>
      </c>
      <c r="E649" s="46">
        <v>30</v>
      </c>
      <c r="F649" s="32">
        <v>54.639333333333333</v>
      </c>
      <c r="G649" s="32">
        <v>-146</v>
      </c>
      <c r="H649" s="32">
        <v>54.57</v>
      </c>
      <c r="I649" s="32">
        <v>-146</v>
      </c>
      <c r="J649" s="60">
        <v>43526</v>
      </c>
      <c r="K649" s="49">
        <v>0.23194444444444443</v>
      </c>
      <c r="L649" s="46">
        <v>4120</v>
      </c>
      <c r="M649" s="19" t="s">
        <v>890</v>
      </c>
      <c r="N649" s="25">
        <v>219</v>
      </c>
      <c r="O649" s="64" t="s">
        <v>1997</v>
      </c>
      <c r="P649" s="62" t="s">
        <v>69</v>
      </c>
      <c r="Q649" s="64" t="s">
        <v>328</v>
      </c>
      <c r="R649" s="7">
        <v>1</v>
      </c>
      <c r="S649" s="7" t="s">
        <v>77</v>
      </c>
      <c r="T649" s="7">
        <v>524</v>
      </c>
      <c r="U649" s="55" t="s">
        <v>58</v>
      </c>
      <c r="V649" s="7">
        <v>1514</v>
      </c>
      <c r="W649" s="7" t="s">
        <v>110</v>
      </c>
      <c r="X649" s="7" t="s">
        <v>77</v>
      </c>
      <c r="Y649" s="59" t="s">
        <v>1514</v>
      </c>
    </row>
    <row r="650" spans="1:25" x14ac:dyDescent="0.55000000000000004">
      <c r="A650" t="s">
        <v>2019</v>
      </c>
      <c r="B650" s="57">
        <v>26</v>
      </c>
      <c r="C650" t="s">
        <v>53</v>
      </c>
      <c r="D650" s="19">
        <v>1</v>
      </c>
      <c r="E650" s="46">
        <v>30</v>
      </c>
      <c r="F650" s="32">
        <v>54.639333333333333</v>
      </c>
      <c r="G650" s="32">
        <v>-146</v>
      </c>
      <c r="H650" s="32">
        <v>54.57</v>
      </c>
      <c r="I650" s="32">
        <v>-146</v>
      </c>
      <c r="J650" s="60">
        <v>43526</v>
      </c>
      <c r="K650" s="49">
        <v>0.23194444444444443</v>
      </c>
      <c r="L650" s="46">
        <v>4120</v>
      </c>
      <c r="M650" s="19" t="s">
        <v>728</v>
      </c>
      <c r="N650" s="25">
        <v>223</v>
      </c>
      <c r="O650" s="64" t="s">
        <v>1997</v>
      </c>
      <c r="P650" s="62" t="s">
        <v>69</v>
      </c>
      <c r="Q650" s="64" t="s">
        <v>328</v>
      </c>
      <c r="R650" s="7">
        <v>1</v>
      </c>
      <c r="S650" s="7" t="s">
        <v>77</v>
      </c>
      <c r="T650" s="7">
        <v>518</v>
      </c>
      <c r="U650" s="55" t="s">
        <v>58</v>
      </c>
      <c r="V650" s="7">
        <v>1425</v>
      </c>
      <c r="W650" s="7" t="s">
        <v>110</v>
      </c>
      <c r="X650" s="7" t="s">
        <v>77</v>
      </c>
      <c r="Y650" s="59" t="s">
        <v>1514</v>
      </c>
    </row>
    <row r="651" spans="1:25" x14ac:dyDescent="0.55000000000000004">
      <c r="A651" t="s">
        <v>2019</v>
      </c>
      <c r="B651" s="57">
        <v>26</v>
      </c>
      <c r="C651" t="s">
        <v>53</v>
      </c>
      <c r="D651" s="19">
        <v>1</v>
      </c>
      <c r="E651" s="46">
        <v>30</v>
      </c>
      <c r="F651" s="32">
        <v>54.639333333333333</v>
      </c>
      <c r="G651" s="32">
        <v>-146</v>
      </c>
      <c r="H651" s="32">
        <v>54.57</v>
      </c>
      <c r="I651" s="32">
        <v>-146</v>
      </c>
      <c r="J651" s="60">
        <v>43526</v>
      </c>
      <c r="K651" s="49">
        <v>0.23194444444444443</v>
      </c>
      <c r="L651" s="46">
        <v>4120</v>
      </c>
      <c r="M651" s="19" t="s">
        <v>889</v>
      </c>
      <c r="N651" s="25">
        <v>270</v>
      </c>
      <c r="O651" s="64" t="s">
        <v>1997</v>
      </c>
      <c r="P651" s="62" t="s">
        <v>69</v>
      </c>
      <c r="Q651" s="64" t="s">
        <v>328</v>
      </c>
      <c r="R651" s="7">
        <v>1</v>
      </c>
      <c r="S651" s="7" t="s">
        <v>77</v>
      </c>
      <c r="T651" s="7">
        <v>513</v>
      </c>
      <c r="U651" s="55" t="s">
        <v>58</v>
      </c>
      <c r="V651" s="7">
        <v>1378</v>
      </c>
      <c r="W651" s="7" t="s">
        <v>110</v>
      </c>
      <c r="X651" s="7" t="s">
        <v>77</v>
      </c>
      <c r="Y651" s="59" t="s">
        <v>1514</v>
      </c>
    </row>
    <row r="652" spans="1:25" x14ac:dyDescent="0.55000000000000004">
      <c r="A652" t="s">
        <v>2019</v>
      </c>
      <c r="B652" s="57">
        <v>26</v>
      </c>
      <c r="C652" t="s">
        <v>53</v>
      </c>
      <c r="D652" s="19">
        <v>1</v>
      </c>
      <c r="E652" s="46">
        <v>30</v>
      </c>
      <c r="F652" s="32">
        <v>54.639333333333333</v>
      </c>
      <c r="G652" s="32">
        <v>-146</v>
      </c>
      <c r="H652" s="32">
        <v>54.57</v>
      </c>
      <c r="I652" s="32">
        <v>-146</v>
      </c>
      <c r="J652" s="60">
        <v>43526</v>
      </c>
      <c r="K652" s="49">
        <v>0.23194444444444443</v>
      </c>
      <c r="L652" s="46">
        <v>4120</v>
      </c>
      <c r="M652" s="19" t="s">
        <v>894</v>
      </c>
      <c r="N652" s="25">
        <v>116</v>
      </c>
      <c r="O652" s="64" t="s">
        <v>1997</v>
      </c>
      <c r="P652" s="62" t="s">
        <v>69</v>
      </c>
      <c r="Q652" s="64" t="s">
        <v>328</v>
      </c>
      <c r="R652" s="7">
        <v>1</v>
      </c>
      <c r="S652" s="7" t="s">
        <v>77</v>
      </c>
      <c r="T652" s="7">
        <v>506</v>
      </c>
      <c r="U652" s="55" t="s">
        <v>58</v>
      </c>
      <c r="V652" s="7">
        <v>1178</v>
      </c>
      <c r="W652" s="7" t="s">
        <v>110</v>
      </c>
      <c r="X652" s="7" t="s">
        <v>77</v>
      </c>
      <c r="Y652" s="59" t="s">
        <v>1514</v>
      </c>
    </row>
    <row r="653" spans="1:25" x14ac:dyDescent="0.55000000000000004">
      <c r="A653" t="s">
        <v>2019</v>
      </c>
      <c r="B653" s="57">
        <v>26</v>
      </c>
      <c r="C653" t="s">
        <v>53</v>
      </c>
      <c r="D653" s="19">
        <v>1</v>
      </c>
      <c r="E653" s="46">
        <v>30</v>
      </c>
      <c r="F653" s="32">
        <v>54.639333333333333</v>
      </c>
      <c r="G653" s="32">
        <v>-146</v>
      </c>
      <c r="H653" s="32">
        <v>54.57</v>
      </c>
      <c r="I653" s="32">
        <v>-146</v>
      </c>
      <c r="J653" s="60">
        <v>43526</v>
      </c>
      <c r="K653" s="49">
        <v>0.23194444444444443</v>
      </c>
      <c r="L653" s="46">
        <v>4120</v>
      </c>
      <c r="M653" s="19" t="s">
        <v>891</v>
      </c>
      <c r="N653" s="25">
        <v>202</v>
      </c>
      <c r="O653" s="64" t="s">
        <v>1997</v>
      </c>
      <c r="P653" s="62" t="s">
        <v>69</v>
      </c>
      <c r="Q653" s="64" t="s">
        <v>328</v>
      </c>
      <c r="R653" s="7">
        <v>1</v>
      </c>
      <c r="S653" s="7" t="s">
        <v>77</v>
      </c>
      <c r="T653" s="7">
        <v>495</v>
      </c>
      <c r="U653" s="55" t="s">
        <v>58</v>
      </c>
      <c r="V653" s="7">
        <v>1110</v>
      </c>
      <c r="W653" s="7" t="s">
        <v>110</v>
      </c>
      <c r="X653" s="7" t="s">
        <v>77</v>
      </c>
      <c r="Y653" s="59" t="s">
        <v>1514</v>
      </c>
    </row>
    <row r="654" spans="1:25" x14ac:dyDescent="0.55000000000000004">
      <c r="A654" t="s">
        <v>2019</v>
      </c>
      <c r="B654" s="57">
        <v>26</v>
      </c>
      <c r="C654" t="s">
        <v>53</v>
      </c>
      <c r="D654" s="19">
        <v>1</v>
      </c>
      <c r="E654" s="46">
        <v>30</v>
      </c>
      <c r="F654" s="32">
        <v>54.639333333333333</v>
      </c>
      <c r="G654" s="32">
        <v>-146</v>
      </c>
      <c r="H654" s="32">
        <v>54.57</v>
      </c>
      <c r="I654" s="32">
        <v>-146</v>
      </c>
      <c r="J654" s="60">
        <v>43526</v>
      </c>
      <c r="K654" s="49">
        <v>0.23194444444444443</v>
      </c>
      <c r="L654" s="46">
        <v>4120</v>
      </c>
      <c r="M654" s="19" t="s">
        <v>893</v>
      </c>
      <c r="N654" s="25">
        <v>215</v>
      </c>
      <c r="O654" s="64" t="s">
        <v>1997</v>
      </c>
      <c r="P654" s="62" t="s">
        <v>69</v>
      </c>
      <c r="Q654" s="64" t="s">
        <v>328</v>
      </c>
      <c r="R654" s="7">
        <v>1</v>
      </c>
      <c r="S654" s="7" t="s">
        <v>77</v>
      </c>
      <c r="T654" s="7">
        <v>439</v>
      </c>
      <c r="U654" s="55" t="s">
        <v>58</v>
      </c>
      <c r="V654" s="7">
        <v>808</v>
      </c>
      <c r="W654" s="7" t="s">
        <v>110</v>
      </c>
      <c r="X654" s="7" t="s">
        <v>77</v>
      </c>
      <c r="Y654" s="59" t="s">
        <v>1514</v>
      </c>
    </row>
    <row r="655" spans="1:25" x14ac:dyDescent="0.55000000000000004">
      <c r="A655" t="s">
        <v>2019</v>
      </c>
      <c r="B655" s="57">
        <v>26</v>
      </c>
      <c r="C655" t="s">
        <v>53</v>
      </c>
      <c r="D655" s="19">
        <v>1</v>
      </c>
      <c r="E655" s="46">
        <v>30</v>
      </c>
      <c r="F655" s="32">
        <v>54.639333333333333</v>
      </c>
      <c r="G655" s="32">
        <v>-146</v>
      </c>
      <c r="H655" s="32">
        <v>54.57</v>
      </c>
      <c r="I655" s="32">
        <v>-146</v>
      </c>
      <c r="J655" s="60">
        <v>43526</v>
      </c>
      <c r="K655" s="49">
        <v>0.23194444444444443</v>
      </c>
      <c r="L655" s="46">
        <v>4120</v>
      </c>
      <c r="M655" s="19" t="s">
        <v>878</v>
      </c>
      <c r="N655" s="25" t="s">
        <v>77</v>
      </c>
      <c r="O655" s="64" t="s">
        <v>1997</v>
      </c>
      <c r="P655" s="62" t="s">
        <v>71</v>
      </c>
      <c r="Q655" s="64" t="s">
        <v>64</v>
      </c>
      <c r="R655" s="7">
        <v>1</v>
      </c>
      <c r="S655" s="7" t="s">
        <v>77</v>
      </c>
      <c r="T655" s="7">
        <v>33</v>
      </c>
      <c r="U655" s="55" t="s">
        <v>59</v>
      </c>
      <c r="V655" s="7">
        <v>1.5</v>
      </c>
      <c r="W655" s="7" t="s">
        <v>29</v>
      </c>
      <c r="X655" s="7" t="s">
        <v>77</v>
      </c>
      <c r="Y655" s="59" t="s">
        <v>1514</v>
      </c>
    </row>
    <row r="656" spans="1:25" x14ac:dyDescent="0.55000000000000004">
      <c r="A656" t="s">
        <v>2019</v>
      </c>
      <c r="B656" s="57">
        <v>26</v>
      </c>
      <c r="C656" t="s">
        <v>53</v>
      </c>
      <c r="D656" s="19">
        <v>1</v>
      </c>
      <c r="E656" s="46">
        <v>30</v>
      </c>
      <c r="F656" s="32">
        <v>54.639333333333333</v>
      </c>
      <c r="G656" s="32">
        <v>-146</v>
      </c>
      <c r="H656" s="32">
        <v>54.57</v>
      </c>
      <c r="I656" s="32">
        <v>-146</v>
      </c>
      <c r="J656" s="60">
        <v>43526</v>
      </c>
      <c r="K656" s="49">
        <v>0.23194444444444443</v>
      </c>
      <c r="L656" s="46">
        <v>4120</v>
      </c>
      <c r="M656" s="19" t="s">
        <v>881</v>
      </c>
      <c r="N656" s="25" t="s">
        <v>77</v>
      </c>
      <c r="O656" s="64" t="s">
        <v>1997</v>
      </c>
      <c r="P656" s="62" t="s">
        <v>68</v>
      </c>
      <c r="Q656" s="64" t="s">
        <v>498</v>
      </c>
      <c r="R656" s="7">
        <v>1</v>
      </c>
      <c r="S656" s="7" t="s">
        <v>77</v>
      </c>
      <c r="T656" s="7">
        <v>240</v>
      </c>
      <c r="U656" s="55" t="s">
        <v>57</v>
      </c>
      <c r="V656" s="7">
        <v>619</v>
      </c>
      <c r="W656" s="7" t="s">
        <v>29</v>
      </c>
      <c r="X656" s="7" t="s">
        <v>77</v>
      </c>
      <c r="Y656" s="59" t="s">
        <v>1514</v>
      </c>
    </row>
    <row r="657" spans="1:25" x14ac:dyDescent="0.55000000000000004">
      <c r="A657" t="s">
        <v>2019</v>
      </c>
      <c r="B657" s="57">
        <v>26</v>
      </c>
      <c r="C657" t="s">
        <v>53</v>
      </c>
      <c r="D657" s="19">
        <v>1</v>
      </c>
      <c r="E657" s="46">
        <v>30</v>
      </c>
      <c r="F657" s="32">
        <v>54.639333333333333</v>
      </c>
      <c r="G657" s="32">
        <v>-146</v>
      </c>
      <c r="H657" s="32">
        <v>54.57</v>
      </c>
      <c r="I657" s="32">
        <v>-146</v>
      </c>
      <c r="J657" s="60">
        <v>43526</v>
      </c>
      <c r="K657" s="49">
        <v>0.23194444444444443</v>
      </c>
      <c r="L657" s="46">
        <v>4120</v>
      </c>
      <c r="M657" s="19" t="s">
        <v>882</v>
      </c>
      <c r="N657" s="25" t="s">
        <v>77</v>
      </c>
      <c r="O657" s="64" t="s">
        <v>1997</v>
      </c>
      <c r="P657" s="62" t="s">
        <v>68</v>
      </c>
      <c r="Q657" s="64" t="s">
        <v>498</v>
      </c>
      <c r="R657" s="7">
        <v>1</v>
      </c>
      <c r="S657" s="7" t="s">
        <v>77</v>
      </c>
      <c r="T657" s="7">
        <v>190</v>
      </c>
      <c r="U657" s="55" t="s">
        <v>57</v>
      </c>
      <c r="V657" s="7">
        <v>272</v>
      </c>
      <c r="W657" s="7" t="s">
        <v>29</v>
      </c>
      <c r="X657" s="7" t="s">
        <v>77</v>
      </c>
      <c r="Y657" s="59" t="s">
        <v>1514</v>
      </c>
    </row>
    <row r="658" spans="1:25" x14ac:dyDescent="0.55000000000000004">
      <c r="A658" t="s">
        <v>2019</v>
      </c>
      <c r="B658" s="57">
        <v>26</v>
      </c>
      <c r="C658" t="s">
        <v>53</v>
      </c>
      <c r="D658" s="19">
        <v>1</v>
      </c>
      <c r="E658" s="46">
        <v>30</v>
      </c>
      <c r="F658" s="32">
        <v>54.639333333333333</v>
      </c>
      <c r="G658" s="32">
        <v>-146</v>
      </c>
      <c r="H658" s="32">
        <v>54.57</v>
      </c>
      <c r="I658" s="32">
        <v>-146</v>
      </c>
      <c r="J658" s="60">
        <v>43526</v>
      </c>
      <c r="K658" s="49">
        <v>0.23194444444444443</v>
      </c>
      <c r="L658" s="46">
        <v>4120</v>
      </c>
      <c r="M658" s="19" t="s">
        <v>880</v>
      </c>
      <c r="N658" s="25" t="s">
        <v>77</v>
      </c>
      <c r="O658" s="64" t="s">
        <v>1997</v>
      </c>
      <c r="P658" s="62" t="s">
        <v>68</v>
      </c>
      <c r="Q658" s="64" t="s">
        <v>498</v>
      </c>
      <c r="R658" s="7">
        <v>1</v>
      </c>
      <c r="S658" s="7" t="s">
        <v>77</v>
      </c>
      <c r="T658" s="7">
        <v>180</v>
      </c>
      <c r="U658" s="55" t="s">
        <v>57</v>
      </c>
      <c r="V658" s="7">
        <v>316</v>
      </c>
      <c r="W658" s="7" t="s">
        <v>29</v>
      </c>
      <c r="X658" s="7" t="s">
        <v>77</v>
      </c>
      <c r="Y658" s="59" t="s">
        <v>1514</v>
      </c>
    </row>
    <row r="659" spans="1:25" x14ac:dyDescent="0.55000000000000004">
      <c r="A659" t="s">
        <v>2019</v>
      </c>
      <c r="B659" s="57">
        <v>26</v>
      </c>
      <c r="C659" t="s">
        <v>53</v>
      </c>
      <c r="D659" s="19">
        <v>1</v>
      </c>
      <c r="E659" s="46">
        <v>30</v>
      </c>
      <c r="F659" s="32">
        <v>54.639333333333333</v>
      </c>
      <c r="G659" s="32">
        <v>-146</v>
      </c>
      <c r="H659" s="32">
        <v>54.57</v>
      </c>
      <c r="I659" s="32">
        <v>-146</v>
      </c>
      <c r="J659" s="60">
        <v>43526</v>
      </c>
      <c r="K659" s="49">
        <v>0.23194444444444443</v>
      </c>
      <c r="L659" s="46">
        <v>4120</v>
      </c>
      <c r="M659" s="19" t="s">
        <v>879</v>
      </c>
      <c r="N659" s="25" t="s">
        <v>77</v>
      </c>
      <c r="O659" s="64" t="s">
        <v>1997</v>
      </c>
      <c r="P659" s="62" t="s">
        <v>68</v>
      </c>
      <c r="Q659" s="64" t="s">
        <v>498</v>
      </c>
      <c r="R659" s="7">
        <v>1</v>
      </c>
      <c r="S659" s="7" t="s">
        <v>77</v>
      </c>
      <c r="T659" s="7">
        <v>120</v>
      </c>
      <c r="U659" s="55" t="s">
        <v>57</v>
      </c>
      <c r="V659" s="7">
        <v>110</v>
      </c>
      <c r="W659" s="7" t="s">
        <v>29</v>
      </c>
      <c r="X659" s="7" t="s">
        <v>77</v>
      </c>
      <c r="Y659" s="59" t="s">
        <v>1514</v>
      </c>
    </row>
    <row r="660" spans="1:25" x14ac:dyDescent="0.55000000000000004">
      <c r="A660" t="s">
        <v>2019</v>
      </c>
      <c r="B660" s="57">
        <v>26</v>
      </c>
      <c r="C660" t="s">
        <v>53</v>
      </c>
      <c r="D660" s="19">
        <v>1</v>
      </c>
      <c r="E660" s="46">
        <v>30</v>
      </c>
      <c r="F660" s="32">
        <v>54.639333333333333</v>
      </c>
      <c r="G660" s="32">
        <v>-146</v>
      </c>
      <c r="H660" s="32">
        <v>54.57</v>
      </c>
      <c r="I660" s="32">
        <v>-146</v>
      </c>
      <c r="J660" s="60">
        <v>43526</v>
      </c>
      <c r="K660" s="49">
        <v>0.23194444444444443</v>
      </c>
      <c r="L660" s="46">
        <v>4120</v>
      </c>
      <c r="M660" s="19" t="s">
        <v>883</v>
      </c>
      <c r="N660" s="25" t="s">
        <v>77</v>
      </c>
      <c r="O660" s="64" t="s">
        <v>1997</v>
      </c>
      <c r="P660" s="62" t="s">
        <v>68</v>
      </c>
      <c r="Q660" s="64" t="s">
        <v>388</v>
      </c>
      <c r="R660" s="7">
        <v>1</v>
      </c>
      <c r="S660" s="7" t="s">
        <v>77</v>
      </c>
      <c r="T660" s="7">
        <v>80</v>
      </c>
      <c r="U660" s="55" t="s">
        <v>57</v>
      </c>
      <c r="V660" s="7">
        <v>41</v>
      </c>
      <c r="W660" s="7" t="s">
        <v>29</v>
      </c>
      <c r="X660" s="7" t="s">
        <v>77</v>
      </c>
      <c r="Y660" s="59" t="s">
        <v>1514</v>
      </c>
    </row>
    <row r="661" spans="1:25" x14ac:dyDescent="0.55000000000000004">
      <c r="A661" t="s">
        <v>2019</v>
      </c>
      <c r="B661" s="57">
        <v>27</v>
      </c>
      <c r="C661" t="s">
        <v>74</v>
      </c>
      <c r="D661" s="19">
        <v>2</v>
      </c>
      <c r="E661" s="46">
        <v>250</v>
      </c>
      <c r="F661" s="32">
        <v>53.666666666666664</v>
      </c>
      <c r="G661" s="32">
        <v>-146</v>
      </c>
      <c r="H661" s="32" t="s">
        <v>77</v>
      </c>
      <c r="I661" s="32" t="s">
        <v>77</v>
      </c>
      <c r="J661" s="60">
        <v>43526</v>
      </c>
      <c r="K661" s="49">
        <v>0.53472222222222221</v>
      </c>
      <c r="L661" s="46">
        <v>4000</v>
      </c>
      <c r="M661" s="19" t="s">
        <v>901</v>
      </c>
      <c r="N661" s="25" t="s">
        <v>77</v>
      </c>
      <c r="O661" s="64" t="s">
        <v>27</v>
      </c>
      <c r="P661" s="62" t="s">
        <v>79</v>
      </c>
      <c r="Q661" s="64" t="s">
        <v>78</v>
      </c>
      <c r="R661" s="7">
        <v>1</v>
      </c>
      <c r="S661" s="7">
        <v>0.25</v>
      </c>
      <c r="T661" s="7">
        <v>0.25</v>
      </c>
      <c r="U661" s="55" t="s">
        <v>78</v>
      </c>
      <c r="V661" s="7" t="s">
        <v>107</v>
      </c>
      <c r="W661" s="7" t="s">
        <v>29</v>
      </c>
      <c r="X661" s="7" t="s">
        <v>77</v>
      </c>
      <c r="Y661" s="59" t="s">
        <v>1514</v>
      </c>
    </row>
    <row r="662" spans="1:25" x14ac:dyDescent="0.55000000000000004">
      <c r="A662" t="s">
        <v>2019</v>
      </c>
      <c r="B662" s="57">
        <v>27</v>
      </c>
      <c r="C662" t="s">
        <v>74</v>
      </c>
      <c r="D662" s="19">
        <v>2</v>
      </c>
      <c r="E662" s="46">
        <v>250</v>
      </c>
      <c r="F662" s="32">
        <v>53.666666666666664</v>
      </c>
      <c r="G662" s="32">
        <v>-146</v>
      </c>
      <c r="H662" s="32" t="s">
        <v>77</v>
      </c>
      <c r="I662" s="32" t="s">
        <v>77</v>
      </c>
      <c r="J662" s="60">
        <v>43526</v>
      </c>
      <c r="K662" s="49">
        <v>0.53472222222222221</v>
      </c>
      <c r="L662" s="46">
        <v>4000</v>
      </c>
      <c r="M662" s="19" t="s">
        <v>900</v>
      </c>
      <c r="N662" s="25" t="s">
        <v>77</v>
      </c>
      <c r="O662" s="64" t="s">
        <v>27</v>
      </c>
      <c r="P662" s="62" t="s">
        <v>79</v>
      </c>
      <c r="Q662" s="64" t="s">
        <v>78</v>
      </c>
      <c r="R662" s="7">
        <v>1</v>
      </c>
      <c r="S662" s="7">
        <v>0.5</v>
      </c>
      <c r="T662" s="7">
        <v>0.5</v>
      </c>
      <c r="U662" s="55" t="s">
        <v>78</v>
      </c>
      <c r="V662" s="7" t="s">
        <v>107</v>
      </c>
      <c r="W662" s="7" t="s">
        <v>29</v>
      </c>
      <c r="X662" s="7" t="s">
        <v>77</v>
      </c>
      <c r="Y662" s="59" t="s">
        <v>1514</v>
      </c>
    </row>
    <row r="663" spans="1:25" x14ac:dyDescent="0.55000000000000004">
      <c r="A663" t="s">
        <v>2019</v>
      </c>
      <c r="B663" s="57">
        <v>27</v>
      </c>
      <c r="C663" t="s">
        <v>74</v>
      </c>
      <c r="D663" s="19">
        <v>2</v>
      </c>
      <c r="E663" s="46">
        <v>250</v>
      </c>
      <c r="F663" s="32">
        <v>53.666666666666664</v>
      </c>
      <c r="G663" s="32">
        <v>-146</v>
      </c>
      <c r="H663" s="32" t="s">
        <v>77</v>
      </c>
      <c r="I663" s="32" t="s">
        <v>77</v>
      </c>
      <c r="J663" s="60">
        <v>43526</v>
      </c>
      <c r="K663" s="49">
        <v>0.53472222222222221</v>
      </c>
      <c r="L663" s="46">
        <v>4000</v>
      </c>
      <c r="M663" s="19" t="s">
        <v>899</v>
      </c>
      <c r="N663" s="25" t="s">
        <v>77</v>
      </c>
      <c r="O663" s="64" t="s">
        <v>27</v>
      </c>
      <c r="P663" s="62" t="s">
        <v>79</v>
      </c>
      <c r="Q663" s="64" t="s">
        <v>78</v>
      </c>
      <c r="R663" s="7">
        <v>1</v>
      </c>
      <c r="S663" s="7">
        <v>1</v>
      </c>
      <c r="T663" s="7">
        <v>1</v>
      </c>
      <c r="U663" s="55" t="s">
        <v>78</v>
      </c>
      <c r="V663" s="7" t="s">
        <v>107</v>
      </c>
      <c r="W663" s="7" t="s">
        <v>29</v>
      </c>
      <c r="X663" s="7" t="s">
        <v>77</v>
      </c>
      <c r="Y663" s="59" t="s">
        <v>1514</v>
      </c>
    </row>
    <row r="664" spans="1:25" x14ac:dyDescent="0.55000000000000004">
      <c r="A664" t="s">
        <v>2019</v>
      </c>
      <c r="B664" s="57">
        <v>27</v>
      </c>
      <c r="C664" t="s">
        <v>74</v>
      </c>
      <c r="D664" s="19">
        <v>2</v>
      </c>
      <c r="E664" s="46">
        <v>250</v>
      </c>
      <c r="F664" s="32">
        <v>53.666666666666664</v>
      </c>
      <c r="G664" s="32">
        <v>-146</v>
      </c>
      <c r="H664" s="32" t="s">
        <v>77</v>
      </c>
      <c r="I664" s="32" t="s">
        <v>77</v>
      </c>
      <c r="J664" s="60">
        <v>43526</v>
      </c>
      <c r="K664" s="49">
        <v>0.53472222222222221</v>
      </c>
      <c r="L664" s="46">
        <v>4000</v>
      </c>
      <c r="M664" s="19" t="s">
        <v>898</v>
      </c>
      <c r="N664" s="25" t="s">
        <v>77</v>
      </c>
      <c r="O664" s="64" t="s">
        <v>27</v>
      </c>
      <c r="P664" s="62" t="s">
        <v>79</v>
      </c>
      <c r="Q664" s="64" t="s">
        <v>78</v>
      </c>
      <c r="R664" s="7">
        <v>1</v>
      </c>
      <c r="S664" s="7">
        <v>2</v>
      </c>
      <c r="T664" s="7">
        <v>2</v>
      </c>
      <c r="U664" s="55" t="s">
        <v>78</v>
      </c>
      <c r="V664" s="7" t="s">
        <v>107</v>
      </c>
      <c r="W664" s="7" t="s">
        <v>29</v>
      </c>
      <c r="X664" s="7" t="s">
        <v>77</v>
      </c>
      <c r="Y664" s="59" t="s">
        <v>1514</v>
      </c>
    </row>
    <row r="665" spans="1:25" x14ac:dyDescent="0.55000000000000004">
      <c r="A665" t="s">
        <v>2019</v>
      </c>
      <c r="B665" s="57">
        <v>27</v>
      </c>
      <c r="C665" t="s">
        <v>74</v>
      </c>
      <c r="D665" s="19">
        <v>2</v>
      </c>
      <c r="E665" s="46">
        <v>250</v>
      </c>
      <c r="F665" s="32">
        <v>53.666666666666664</v>
      </c>
      <c r="G665" s="32">
        <v>-146</v>
      </c>
      <c r="H665" s="32" t="s">
        <v>77</v>
      </c>
      <c r="I665" s="32" t="s">
        <v>77</v>
      </c>
      <c r="J665" s="60">
        <v>43526</v>
      </c>
      <c r="K665" s="49">
        <v>0.53472222222222221</v>
      </c>
      <c r="L665" s="46">
        <v>4000</v>
      </c>
      <c r="M665" s="19" t="s">
        <v>897</v>
      </c>
      <c r="N665" s="25" t="s">
        <v>77</v>
      </c>
      <c r="O665" s="64" t="s">
        <v>27</v>
      </c>
      <c r="P665" s="62" t="s">
        <v>79</v>
      </c>
      <c r="Q665" s="64" t="s">
        <v>78</v>
      </c>
      <c r="R665" s="7">
        <v>1</v>
      </c>
      <c r="S665" s="7">
        <v>4</v>
      </c>
      <c r="T665" s="7">
        <v>4</v>
      </c>
      <c r="U665" s="55" t="s">
        <v>78</v>
      </c>
      <c r="V665" s="7" t="s">
        <v>107</v>
      </c>
      <c r="W665" s="7" t="s">
        <v>29</v>
      </c>
      <c r="X665" s="7" t="s">
        <v>77</v>
      </c>
      <c r="Y665" s="59" t="s">
        <v>1514</v>
      </c>
    </row>
    <row r="666" spans="1:25" x14ac:dyDescent="0.55000000000000004">
      <c r="A666" t="s">
        <v>2019</v>
      </c>
      <c r="B666" s="57">
        <v>27</v>
      </c>
      <c r="C666" t="s">
        <v>53</v>
      </c>
      <c r="D666" s="19">
        <v>1</v>
      </c>
      <c r="E666" s="46">
        <v>30</v>
      </c>
      <c r="F666" s="32">
        <v>53.641666666666666</v>
      </c>
      <c r="G666" s="32">
        <v>-145.99833333333333</v>
      </c>
      <c r="H666" s="32">
        <v>53.564999999999998</v>
      </c>
      <c r="I666" s="32">
        <v>-145.98666666666668</v>
      </c>
      <c r="J666" s="60">
        <v>43526</v>
      </c>
      <c r="K666" s="49">
        <v>0.55833333333333335</v>
      </c>
      <c r="L666" s="46">
        <v>4000</v>
      </c>
      <c r="M666" s="19" t="s">
        <v>935</v>
      </c>
      <c r="N666" s="25" t="s">
        <v>77</v>
      </c>
      <c r="O666" s="64" t="s">
        <v>27</v>
      </c>
      <c r="P666" s="62" t="s">
        <v>69</v>
      </c>
      <c r="Q666" s="64" t="s">
        <v>940</v>
      </c>
      <c r="R666" s="7">
        <v>1</v>
      </c>
      <c r="S666" s="7" t="s">
        <v>77</v>
      </c>
      <c r="T666" s="7">
        <v>602</v>
      </c>
      <c r="U666" s="55" t="s">
        <v>58</v>
      </c>
      <c r="V666" s="7">
        <v>3488</v>
      </c>
      <c r="W666" s="7" t="s">
        <v>110</v>
      </c>
      <c r="X666" s="7" t="s">
        <v>77</v>
      </c>
      <c r="Y666" s="59" t="s">
        <v>1514</v>
      </c>
    </row>
    <row r="667" spans="1:25" x14ac:dyDescent="0.55000000000000004">
      <c r="A667" t="s">
        <v>2019</v>
      </c>
      <c r="B667" s="57">
        <v>27</v>
      </c>
      <c r="C667" t="s">
        <v>53</v>
      </c>
      <c r="D667" s="19">
        <v>1</v>
      </c>
      <c r="E667" s="46">
        <v>30</v>
      </c>
      <c r="F667" s="32">
        <v>53.641666666666666</v>
      </c>
      <c r="G667" s="32">
        <v>-145.99833333333333</v>
      </c>
      <c r="H667" s="32">
        <v>53.564999999999998</v>
      </c>
      <c r="I667" s="32">
        <v>-145.98666666666668</v>
      </c>
      <c r="J667" s="60">
        <v>43526</v>
      </c>
      <c r="K667" s="49">
        <v>0.55833333333333335</v>
      </c>
      <c r="L667" s="46">
        <v>4000</v>
      </c>
      <c r="M667" s="19" t="s">
        <v>932</v>
      </c>
      <c r="N667" s="25">
        <v>211</v>
      </c>
      <c r="O667" s="64" t="s">
        <v>27</v>
      </c>
      <c r="P667" s="62" t="s">
        <v>69</v>
      </c>
      <c r="Q667" s="64" t="s">
        <v>584</v>
      </c>
      <c r="R667" s="7">
        <v>1</v>
      </c>
      <c r="S667" s="7" t="s">
        <v>77</v>
      </c>
      <c r="T667" s="7">
        <v>456</v>
      </c>
      <c r="U667" s="55" t="s">
        <v>58</v>
      </c>
      <c r="V667" s="7">
        <v>1011</v>
      </c>
      <c r="W667" s="7" t="s">
        <v>110</v>
      </c>
      <c r="X667" s="7" t="s">
        <v>77</v>
      </c>
      <c r="Y667" s="59" t="s">
        <v>1514</v>
      </c>
    </row>
    <row r="668" spans="1:25" x14ac:dyDescent="0.55000000000000004">
      <c r="A668" t="s">
        <v>2019</v>
      </c>
      <c r="B668" s="57">
        <v>27</v>
      </c>
      <c r="C668" t="s">
        <v>53</v>
      </c>
      <c r="D668" s="19">
        <v>1</v>
      </c>
      <c r="E668" s="46">
        <v>30</v>
      </c>
      <c r="F668" s="32">
        <v>53.641666666666666</v>
      </c>
      <c r="G668" s="32">
        <v>-145.99833333333333</v>
      </c>
      <c r="H668" s="32">
        <v>53.564999999999998</v>
      </c>
      <c r="I668" s="32">
        <v>-145.98666666666668</v>
      </c>
      <c r="J668" s="60">
        <v>43526</v>
      </c>
      <c r="K668" s="49">
        <v>0.55833333333333335</v>
      </c>
      <c r="L668" s="46">
        <v>4000</v>
      </c>
      <c r="M668" s="19" t="s">
        <v>931</v>
      </c>
      <c r="N668" s="25">
        <v>217</v>
      </c>
      <c r="O668" s="64" t="s">
        <v>27</v>
      </c>
      <c r="P668" s="62" t="s">
        <v>69</v>
      </c>
      <c r="Q668" s="64" t="s">
        <v>584</v>
      </c>
      <c r="R668" s="7">
        <v>1</v>
      </c>
      <c r="S668" s="7" t="s">
        <v>77</v>
      </c>
      <c r="T668" s="7">
        <v>451</v>
      </c>
      <c r="U668" s="55" t="s">
        <v>58</v>
      </c>
      <c r="V668" s="7">
        <v>1026</v>
      </c>
      <c r="W668" s="7" t="s">
        <v>110</v>
      </c>
      <c r="X668" s="7" t="s">
        <v>77</v>
      </c>
      <c r="Y668" s="59" t="s">
        <v>1514</v>
      </c>
    </row>
    <row r="669" spans="1:25" x14ac:dyDescent="0.55000000000000004">
      <c r="A669" t="s">
        <v>2019</v>
      </c>
      <c r="B669" s="57">
        <v>27</v>
      </c>
      <c r="C669" t="s">
        <v>53</v>
      </c>
      <c r="D669" s="19">
        <v>1</v>
      </c>
      <c r="E669" s="46">
        <v>30</v>
      </c>
      <c r="F669" s="32">
        <v>53.641666666666666</v>
      </c>
      <c r="G669" s="32">
        <v>-145.99833333333333</v>
      </c>
      <c r="H669" s="32">
        <v>53.564999999999998</v>
      </c>
      <c r="I669" s="32">
        <v>-145.98666666666668</v>
      </c>
      <c r="J669" s="60">
        <v>43526</v>
      </c>
      <c r="K669" s="49">
        <v>0.55833333333333335</v>
      </c>
      <c r="L669" s="46">
        <v>4000</v>
      </c>
      <c r="M669" s="19" t="s">
        <v>930</v>
      </c>
      <c r="N669" s="25">
        <v>206</v>
      </c>
      <c r="O669" s="64" t="s">
        <v>27</v>
      </c>
      <c r="P669" s="62" t="s">
        <v>69</v>
      </c>
      <c r="Q669" s="64" t="s">
        <v>584</v>
      </c>
      <c r="R669" s="7">
        <v>1</v>
      </c>
      <c r="S669" s="7" t="s">
        <v>77</v>
      </c>
      <c r="T669" s="7">
        <v>438</v>
      </c>
      <c r="U669" s="55" t="s">
        <v>58</v>
      </c>
      <c r="V669" s="7">
        <v>928</v>
      </c>
      <c r="W669" s="7" t="s">
        <v>110</v>
      </c>
      <c r="X669" s="7" t="s">
        <v>77</v>
      </c>
      <c r="Y669" s="59" t="s">
        <v>1514</v>
      </c>
    </row>
    <row r="670" spans="1:25" x14ac:dyDescent="0.55000000000000004">
      <c r="A670" t="s">
        <v>2019</v>
      </c>
      <c r="B670" s="57">
        <v>27</v>
      </c>
      <c r="C670" t="s">
        <v>53</v>
      </c>
      <c r="D670" s="19">
        <v>1</v>
      </c>
      <c r="E670" s="46">
        <v>30</v>
      </c>
      <c r="F670" s="32">
        <v>53.641666666666666</v>
      </c>
      <c r="G670" s="32">
        <v>-145.99833333333333</v>
      </c>
      <c r="H670" s="32">
        <v>53.564999999999998</v>
      </c>
      <c r="I670" s="32">
        <v>-145.98666666666668</v>
      </c>
      <c r="J670" s="60">
        <v>43526</v>
      </c>
      <c r="K670" s="49">
        <v>0.55833333333333335</v>
      </c>
      <c r="L670" s="46">
        <v>4000</v>
      </c>
      <c r="M670" s="19" t="s">
        <v>141</v>
      </c>
      <c r="N670" s="25">
        <v>213</v>
      </c>
      <c r="O670" s="64" t="s">
        <v>27</v>
      </c>
      <c r="P670" s="62" t="s">
        <v>69</v>
      </c>
      <c r="Q670" s="64" t="s">
        <v>584</v>
      </c>
      <c r="R670" s="7">
        <v>1</v>
      </c>
      <c r="S670" s="7" t="s">
        <v>77</v>
      </c>
      <c r="T670" s="7">
        <v>332</v>
      </c>
      <c r="U670" s="55" t="s">
        <v>58</v>
      </c>
      <c r="V670" s="7">
        <v>387</v>
      </c>
      <c r="W670" s="7" t="s">
        <v>110</v>
      </c>
      <c r="X670" s="7" t="s">
        <v>77</v>
      </c>
      <c r="Y670" s="59" t="s">
        <v>1514</v>
      </c>
    </row>
    <row r="671" spans="1:25" x14ac:dyDescent="0.55000000000000004">
      <c r="A671" t="s">
        <v>2019</v>
      </c>
      <c r="B671" s="57">
        <v>27</v>
      </c>
      <c r="C671" t="s">
        <v>53</v>
      </c>
      <c r="D671" s="19">
        <v>1</v>
      </c>
      <c r="E671" s="46">
        <v>30</v>
      </c>
      <c r="F671" s="32">
        <v>53.641666666666666</v>
      </c>
      <c r="G671" s="32">
        <v>-145.99833333333333</v>
      </c>
      <c r="H671" s="32">
        <v>53.564999999999998</v>
      </c>
      <c r="I671" s="32">
        <v>-145.98666666666668</v>
      </c>
      <c r="J671" s="60">
        <v>43526</v>
      </c>
      <c r="K671" s="49">
        <v>0.55833333333333335</v>
      </c>
      <c r="L671" s="46">
        <v>4000</v>
      </c>
      <c r="M671" s="19" t="s">
        <v>933</v>
      </c>
      <c r="N671" s="25">
        <v>203</v>
      </c>
      <c r="O671" s="64" t="s">
        <v>27</v>
      </c>
      <c r="P671" s="62" t="s">
        <v>69</v>
      </c>
      <c r="Q671" s="64" t="s">
        <v>328</v>
      </c>
      <c r="R671" s="7">
        <v>1</v>
      </c>
      <c r="S671" s="7" t="s">
        <v>77</v>
      </c>
      <c r="T671" s="7">
        <v>292</v>
      </c>
      <c r="U671" s="55" t="s">
        <v>58</v>
      </c>
      <c r="V671" s="7">
        <v>252</v>
      </c>
      <c r="W671" s="7" t="s">
        <v>110</v>
      </c>
      <c r="X671" s="7" t="s">
        <v>77</v>
      </c>
      <c r="Y671" s="59" t="s">
        <v>1514</v>
      </c>
    </row>
    <row r="672" spans="1:25" x14ac:dyDescent="0.55000000000000004">
      <c r="A672" t="s">
        <v>2019</v>
      </c>
      <c r="B672" s="57">
        <v>27</v>
      </c>
      <c r="C672" t="s">
        <v>53</v>
      </c>
      <c r="D672" s="19">
        <v>1</v>
      </c>
      <c r="E672" s="46">
        <v>30</v>
      </c>
      <c r="F672" s="32">
        <v>53.641666666666666</v>
      </c>
      <c r="G672" s="32">
        <v>-145.99833333333333</v>
      </c>
      <c r="H672" s="32">
        <v>53.564999999999998</v>
      </c>
      <c r="I672" s="32">
        <v>-145.98666666666668</v>
      </c>
      <c r="J672" s="60">
        <v>43526</v>
      </c>
      <c r="K672" s="49">
        <v>0.55833333333333335</v>
      </c>
      <c r="L672" s="46">
        <v>4000</v>
      </c>
      <c r="M672" s="19" t="s">
        <v>934</v>
      </c>
      <c r="N672" s="25">
        <v>212</v>
      </c>
      <c r="O672" s="64" t="s">
        <v>27</v>
      </c>
      <c r="P672" s="62" t="s">
        <v>69</v>
      </c>
      <c r="Q672" s="64" t="s">
        <v>328</v>
      </c>
      <c r="R672" s="7">
        <v>1</v>
      </c>
      <c r="S672" s="7" t="s">
        <v>77</v>
      </c>
      <c r="T672" s="7">
        <v>250</v>
      </c>
      <c r="U672" s="55" t="s">
        <v>58</v>
      </c>
      <c r="V672" s="7">
        <v>157</v>
      </c>
      <c r="W672" s="7" t="s">
        <v>110</v>
      </c>
      <c r="X672" s="7" t="s">
        <v>77</v>
      </c>
      <c r="Y672" s="59" t="s">
        <v>1514</v>
      </c>
    </row>
    <row r="673" spans="1:27" x14ac:dyDescent="0.55000000000000004">
      <c r="A673" t="s">
        <v>2019</v>
      </c>
      <c r="B673" s="57">
        <v>27</v>
      </c>
      <c r="C673" t="s">
        <v>53</v>
      </c>
      <c r="D673" s="19">
        <v>1</v>
      </c>
      <c r="E673" s="46">
        <v>30</v>
      </c>
      <c r="F673" s="32">
        <v>53.641666666666666</v>
      </c>
      <c r="G673" s="32">
        <v>-145.99833333333333</v>
      </c>
      <c r="H673" s="32">
        <v>53.564999999999998</v>
      </c>
      <c r="I673" s="32">
        <v>-145.98666666666668</v>
      </c>
      <c r="J673" s="60">
        <v>43526</v>
      </c>
      <c r="K673" s="49">
        <v>0.55833333333333335</v>
      </c>
      <c r="L673" s="46">
        <v>4000</v>
      </c>
      <c r="M673" s="19" t="s">
        <v>938</v>
      </c>
      <c r="N673" s="25" t="s">
        <v>77</v>
      </c>
      <c r="O673" s="64" t="s">
        <v>27</v>
      </c>
      <c r="P673" s="62" t="s">
        <v>68</v>
      </c>
      <c r="Q673" s="64" t="s">
        <v>498</v>
      </c>
      <c r="R673" s="7">
        <v>1</v>
      </c>
      <c r="S673" s="7" t="s">
        <v>77</v>
      </c>
      <c r="T673" s="7">
        <v>160</v>
      </c>
      <c r="U673" s="55" t="s">
        <v>57</v>
      </c>
      <c r="V673" s="7">
        <v>278</v>
      </c>
      <c r="W673" s="7" t="s">
        <v>29</v>
      </c>
      <c r="X673" s="7" t="s">
        <v>77</v>
      </c>
      <c r="Y673" s="59" t="s">
        <v>1514</v>
      </c>
    </row>
    <row r="674" spans="1:27" x14ac:dyDescent="0.55000000000000004">
      <c r="A674" t="s">
        <v>2019</v>
      </c>
      <c r="B674" s="57">
        <v>27</v>
      </c>
      <c r="C674" t="s">
        <v>53</v>
      </c>
      <c r="D674" s="19">
        <v>1</v>
      </c>
      <c r="E674" s="46">
        <v>30</v>
      </c>
      <c r="F674" s="32">
        <v>53.641666666666666</v>
      </c>
      <c r="G674" s="32">
        <v>-145.99833333333333</v>
      </c>
      <c r="H674" s="32">
        <v>53.564999999999998</v>
      </c>
      <c r="I674" s="32">
        <v>-145.98666666666668</v>
      </c>
      <c r="J674" s="60">
        <v>43526</v>
      </c>
      <c r="K674" s="49">
        <v>0.55833333333333335</v>
      </c>
      <c r="L674" s="46">
        <v>4000</v>
      </c>
      <c r="M674" s="19" t="s">
        <v>939</v>
      </c>
      <c r="N674" s="25" t="s">
        <v>77</v>
      </c>
      <c r="O674" s="64" t="s">
        <v>27</v>
      </c>
      <c r="P674" s="62" t="s">
        <v>68</v>
      </c>
      <c r="Q674" s="64" t="s">
        <v>498</v>
      </c>
      <c r="R674" s="7">
        <v>1</v>
      </c>
      <c r="S674" s="7" t="s">
        <v>77</v>
      </c>
      <c r="T674" s="7">
        <v>160</v>
      </c>
      <c r="U674" s="55" t="s">
        <v>57</v>
      </c>
      <c r="V674" s="7">
        <v>292</v>
      </c>
      <c r="W674" s="7" t="s">
        <v>29</v>
      </c>
      <c r="X674" s="7" t="s">
        <v>77</v>
      </c>
      <c r="Y674" s="59" t="s">
        <v>1514</v>
      </c>
    </row>
    <row r="675" spans="1:27" x14ac:dyDescent="0.55000000000000004">
      <c r="A675" t="s">
        <v>2019</v>
      </c>
      <c r="B675" s="57">
        <v>27</v>
      </c>
      <c r="C675" t="s">
        <v>53</v>
      </c>
      <c r="D675" s="19">
        <v>1</v>
      </c>
      <c r="E675" s="46">
        <v>30</v>
      </c>
      <c r="F675" s="32">
        <v>53.641666666666666</v>
      </c>
      <c r="G675" s="32">
        <v>-145.99833333333333</v>
      </c>
      <c r="H675" s="32">
        <v>53.564999999999998</v>
      </c>
      <c r="I675" s="32">
        <v>-145.98666666666668</v>
      </c>
      <c r="J675" s="60">
        <v>43526</v>
      </c>
      <c r="K675" s="49">
        <v>0.55833333333333335</v>
      </c>
      <c r="L675" s="46">
        <v>4000</v>
      </c>
      <c r="M675" s="19" t="s">
        <v>936</v>
      </c>
      <c r="N675" s="25" t="s">
        <v>77</v>
      </c>
      <c r="O675" s="64" t="s">
        <v>27</v>
      </c>
      <c r="P675" s="62" t="s">
        <v>68</v>
      </c>
      <c r="Q675" s="64" t="s">
        <v>498</v>
      </c>
      <c r="R675" s="7">
        <v>1</v>
      </c>
      <c r="S675" s="7" t="s">
        <v>77</v>
      </c>
      <c r="T675" s="7">
        <v>140</v>
      </c>
      <c r="U675" s="55" t="s">
        <v>57</v>
      </c>
      <c r="V675" s="7">
        <v>183</v>
      </c>
      <c r="W675" s="7" t="s">
        <v>29</v>
      </c>
      <c r="X675" s="7" t="s">
        <v>77</v>
      </c>
      <c r="Y675" s="59" t="s">
        <v>1514</v>
      </c>
    </row>
    <row r="676" spans="1:27" x14ac:dyDescent="0.55000000000000004">
      <c r="A676" t="s">
        <v>2019</v>
      </c>
      <c r="B676" s="57">
        <v>27</v>
      </c>
      <c r="C676" t="s">
        <v>53</v>
      </c>
      <c r="D676" s="19">
        <v>1</v>
      </c>
      <c r="E676" s="46">
        <v>30</v>
      </c>
      <c r="F676" s="32">
        <v>53.641666666666666</v>
      </c>
      <c r="G676" s="32">
        <v>-145.99833333333333</v>
      </c>
      <c r="H676" s="32">
        <v>53.564999999999998</v>
      </c>
      <c r="I676" s="32">
        <v>-145.98666666666668</v>
      </c>
      <c r="J676" s="60">
        <v>43526</v>
      </c>
      <c r="K676" s="49">
        <v>0.55833333333333335</v>
      </c>
      <c r="L676" s="46">
        <v>4000</v>
      </c>
      <c r="M676" s="19" t="s">
        <v>937</v>
      </c>
      <c r="N676" s="25" t="s">
        <v>77</v>
      </c>
      <c r="O676" s="64" t="s">
        <v>27</v>
      </c>
      <c r="P676" s="62" t="s">
        <v>68</v>
      </c>
      <c r="Q676" s="64" t="s">
        <v>498</v>
      </c>
      <c r="R676" s="7">
        <v>1</v>
      </c>
      <c r="S676" s="7" t="s">
        <v>77</v>
      </c>
      <c r="T676" s="7">
        <v>130</v>
      </c>
      <c r="U676" s="55" t="s">
        <v>57</v>
      </c>
      <c r="V676" s="7">
        <v>146</v>
      </c>
      <c r="W676" s="7" t="s">
        <v>29</v>
      </c>
      <c r="X676" s="7" t="s">
        <v>77</v>
      </c>
      <c r="Y676" s="59" t="s">
        <v>1514</v>
      </c>
    </row>
    <row r="677" spans="1:27" x14ac:dyDescent="0.55000000000000004">
      <c r="A677" t="s">
        <v>2019</v>
      </c>
      <c r="B677" s="57">
        <v>28</v>
      </c>
      <c r="C677" t="s">
        <v>74</v>
      </c>
      <c r="D677" s="19">
        <v>2</v>
      </c>
      <c r="E677" s="46">
        <v>250</v>
      </c>
      <c r="F677" s="32">
        <v>52.668333333333337</v>
      </c>
      <c r="G677" s="32">
        <v>-146</v>
      </c>
      <c r="H677" s="32" t="s">
        <v>77</v>
      </c>
      <c r="I677" s="32" t="s">
        <v>77</v>
      </c>
      <c r="J677" s="60">
        <v>43526</v>
      </c>
      <c r="K677" s="49">
        <v>0.86111111111111116</v>
      </c>
      <c r="L677" s="46">
        <v>4000</v>
      </c>
      <c r="M677" s="19" t="s">
        <v>915</v>
      </c>
      <c r="N677" s="25" t="s">
        <v>77</v>
      </c>
      <c r="O677" s="64" t="s">
        <v>27</v>
      </c>
      <c r="P677" s="62" t="s">
        <v>79</v>
      </c>
      <c r="Q677" s="64" t="s">
        <v>78</v>
      </c>
      <c r="R677" s="7">
        <v>1</v>
      </c>
      <c r="S677" s="7">
        <v>0.25</v>
      </c>
      <c r="T677" s="7">
        <v>0.25</v>
      </c>
      <c r="U677" s="55" t="s">
        <v>78</v>
      </c>
      <c r="V677" s="7" t="s">
        <v>107</v>
      </c>
      <c r="W677" s="7" t="s">
        <v>29</v>
      </c>
      <c r="X677" s="7" t="s">
        <v>77</v>
      </c>
      <c r="Y677" s="59" t="s">
        <v>1514</v>
      </c>
    </row>
    <row r="678" spans="1:27" x14ac:dyDescent="0.55000000000000004">
      <c r="A678" t="s">
        <v>2019</v>
      </c>
      <c r="B678" s="57">
        <v>28</v>
      </c>
      <c r="C678" t="s">
        <v>74</v>
      </c>
      <c r="D678" s="19">
        <v>2</v>
      </c>
      <c r="E678" s="46">
        <v>250</v>
      </c>
      <c r="F678" s="32">
        <v>52.668333333333337</v>
      </c>
      <c r="G678" s="32">
        <v>-146</v>
      </c>
      <c r="H678" s="32" t="s">
        <v>77</v>
      </c>
      <c r="I678" s="32" t="s">
        <v>77</v>
      </c>
      <c r="J678" s="60">
        <v>43526</v>
      </c>
      <c r="K678" s="49">
        <v>0.86111111111111116</v>
      </c>
      <c r="L678" s="46">
        <v>4000</v>
      </c>
      <c r="M678" s="19" t="s">
        <v>914</v>
      </c>
      <c r="N678" s="25" t="s">
        <v>77</v>
      </c>
      <c r="O678" s="64" t="s">
        <v>27</v>
      </c>
      <c r="P678" s="62" t="s">
        <v>79</v>
      </c>
      <c r="Q678" s="64" t="s">
        <v>78</v>
      </c>
      <c r="R678" s="7">
        <v>1</v>
      </c>
      <c r="S678" s="7">
        <v>0.5</v>
      </c>
      <c r="T678" s="7">
        <v>0.5</v>
      </c>
      <c r="U678" s="55" t="s">
        <v>78</v>
      </c>
      <c r="V678" s="7" t="s">
        <v>107</v>
      </c>
      <c r="W678" s="7" t="s">
        <v>29</v>
      </c>
      <c r="X678" s="7" t="s">
        <v>77</v>
      </c>
      <c r="Y678" s="59" t="s">
        <v>1514</v>
      </c>
    </row>
    <row r="679" spans="1:27" x14ac:dyDescent="0.55000000000000004">
      <c r="A679" t="s">
        <v>2019</v>
      </c>
      <c r="B679" s="57">
        <v>28</v>
      </c>
      <c r="C679" t="s">
        <v>74</v>
      </c>
      <c r="D679" s="19">
        <v>2</v>
      </c>
      <c r="E679" s="46">
        <v>250</v>
      </c>
      <c r="F679" s="32">
        <v>52.668333333333337</v>
      </c>
      <c r="G679" s="32">
        <v>-146</v>
      </c>
      <c r="H679" s="32" t="s">
        <v>77</v>
      </c>
      <c r="I679" s="32" t="s">
        <v>77</v>
      </c>
      <c r="J679" s="60">
        <v>43526</v>
      </c>
      <c r="K679" s="49">
        <v>0.86111111111111116</v>
      </c>
      <c r="L679" s="46">
        <v>4000</v>
      </c>
      <c r="M679" s="19" t="s">
        <v>913</v>
      </c>
      <c r="N679" s="25" t="s">
        <v>77</v>
      </c>
      <c r="O679" s="64" t="s">
        <v>27</v>
      </c>
      <c r="P679" s="62" t="s">
        <v>79</v>
      </c>
      <c r="Q679" s="64" t="s">
        <v>78</v>
      </c>
      <c r="R679" s="7">
        <v>1</v>
      </c>
      <c r="S679" s="7">
        <v>1</v>
      </c>
      <c r="T679" s="7">
        <v>1</v>
      </c>
      <c r="U679" s="55" t="s">
        <v>78</v>
      </c>
      <c r="V679" s="7" t="s">
        <v>107</v>
      </c>
      <c r="W679" s="7" t="s">
        <v>29</v>
      </c>
      <c r="X679" s="7" t="s">
        <v>77</v>
      </c>
      <c r="Y679" s="59" t="s">
        <v>1514</v>
      </c>
    </row>
    <row r="680" spans="1:27" x14ac:dyDescent="0.55000000000000004">
      <c r="A680" t="s">
        <v>2019</v>
      </c>
      <c r="B680" s="57">
        <v>28</v>
      </c>
      <c r="C680" t="s">
        <v>74</v>
      </c>
      <c r="D680" s="19">
        <v>2</v>
      </c>
      <c r="E680" s="46">
        <v>250</v>
      </c>
      <c r="F680" s="32">
        <v>52.668333333333337</v>
      </c>
      <c r="G680" s="32">
        <v>-146</v>
      </c>
      <c r="H680" s="32" t="s">
        <v>77</v>
      </c>
      <c r="I680" s="32" t="s">
        <v>77</v>
      </c>
      <c r="J680" s="60">
        <v>43526</v>
      </c>
      <c r="K680" s="49">
        <v>0.86111111111111116</v>
      </c>
      <c r="L680" s="46">
        <v>4000</v>
      </c>
      <c r="M680" s="19" t="s">
        <v>912</v>
      </c>
      <c r="N680" s="25" t="s">
        <v>77</v>
      </c>
      <c r="O680" s="64" t="s">
        <v>27</v>
      </c>
      <c r="P680" s="62" t="s">
        <v>79</v>
      </c>
      <c r="Q680" s="64" t="s">
        <v>78</v>
      </c>
      <c r="R680" s="7">
        <v>1</v>
      </c>
      <c r="S680" s="7">
        <v>2</v>
      </c>
      <c r="T680" s="7">
        <v>2</v>
      </c>
      <c r="U680" s="55" t="s">
        <v>78</v>
      </c>
      <c r="V680" s="7" t="s">
        <v>107</v>
      </c>
      <c r="W680" s="7" t="s">
        <v>29</v>
      </c>
      <c r="X680" s="7" t="s">
        <v>77</v>
      </c>
      <c r="Y680" s="59" t="s">
        <v>1514</v>
      </c>
    </row>
    <row r="681" spans="1:27" x14ac:dyDescent="0.55000000000000004">
      <c r="A681" t="s">
        <v>2019</v>
      </c>
      <c r="B681" s="57">
        <v>28</v>
      </c>
      <c r="C681" t="s">
        <v>74</v>
      </c>
      <c r="D681" s="19">
        <v>2</v>
      </c>
      <c r="E681" s="46">
        <v>250</v>
      </c>
      <c r="F681" s="32">
        <v>52.668333333333337</v>
      </c>
      <c r="G681" s="32">
        <v>-146</v>
      </c>
      <c r="H681" s="32" t="s">
        <v>77</v>
      </c>
      <c r="I681" s="32" t="s">
        <v>77</v>
      </c>
      <c r="J681" s="60">
        <v>43526</v>
      </c>
      <c r="K681" s="49">
        <v>0.86111111111111116</v>
      </c>
      <c r="L681" s="46">
        <v>4000</v>
      </c>
      <c r="M681" s="19" t="s">
        <v>905</v>
      </c>
      <c r="N681" s="25" t="s">
        <v>77</v>
      </c>
      <c r="O681" s="64" t="s">
        <v>27</v>
      </c>
      <c r="P681" s="62" t="s">
        <v>67</v>
      </c>
      <c r="Q681" s="64" t="s">
        <v>31</v>
      </c>
      <c r="R681" s="7">
        <v>3</v>
      </c>
      <c r="S681" s="7">
        <v>4</v>
      </c>
      <c r="T681" s="7" t="s">
        <v>910</v>
      </c>
      <c r="U681" s="55" t="s">
        <v>56</v>
      </c>
      <c r="V681" s="7" t="s">
        <v>107</v>
      </c>
      <c r="W681" s="7" t="s">
        <v>29</v>
      </c>
      <c r="X681" s="7" t="s">
        <v>77</v>
      </c>
      <c r="Y681" s="59" t="s">
        <v>1514</v>
      </c>
      <c r="AA681" s="62" t="s">
        <v>835</v>
      </c>
    </row>
    <row r="682" spans="1:27" x14ac:dyDescent="0.55000000000000004">
      <c r="A682" t="s">
        <v>2019</v>
      </c>
      <c r="B682" s="57">
        <v>28</v>
      </c>
      <c r="C682" t="s">
        <v>74</v>
      </c>
      <c r="D682" s="19">
        <v>2</v>
      </c>
      <c r="E682" s="46">
        <v>250</v>
      </c>
      <c r="F682" s="32">
        <v>52.668333333333337</v>
      </c>
      <c r="G682" s="32">
        <v>-146</v>
      </c>
      <c r="H682" s="32" t="s">
        <v>77</v>
      </c>
      <c r="I682" s="32" t="s">
        <v>77</v>
      </c>
      <c r="J682" s="60">
        <v>43526</v>
      </c>
      <c r="K682" s="49">
        <v>0.86111111111111116</v>
      </c>
      <c r="L682" s="46">
        <v>4000</v>
      </c>
      <c r="M682" s="19" t="s">
        <v>907</v>
      </c>
      <c r="N682" s="25" t="s">
        <v>77</v>
      </c>
      <c r="O682" s="64" t="s">
        <v>27</v>
      </c>
      <c r="P682" s="62" t="s">
        <v>79</v>
      </c>
      <c r="Q682" s="64" t="s">
        <v>909</v>
      </c>
      <c r="R682" s="7" t="s">
        <v>1289</v>
      </c>
      <c r="S682" s="7">
        <v>4</v>
      </c>
      <c r="T682" s="7" t="s">
        <v>677</v>
      </c>
      <c r="U682" s="55" t="s">
        <v>78</v>
      </c>
      <c r="V682" s="7" t="s">
        <v>107</v>
      </c>
      <c r="W682" s="7" t="s">
        <v>29</v>
      </c>
      <c r="X682" s="7" t="s">
        <v>77</v>
      </c>
      <c r="Y682" s="59" t="s">
        <v>1514</v>
      </c>
      <c r="AA682" s="62" t="s">
        <v>835</v>
      </c>
    </row>
    <row r="683" spans="1:27" x14ac:dyDescent="0.55000000000000004">
      <c r="A683" t="s">
        <v>2019</v>
      </c>
      <c r="B683" s="57">
        <v>28</v>
      </c>
      <c r="C683" t="s">
        <v>74</v>
      </c>
      <c r="D683" s="19">
        <v>2</v>
      </c>
      <c r="E683" s="46">
        <v>250</v>
      </c>
      <c r="F683" s="32">
        <v>52.668333333333337</v>
      </c>
      <c r="G683" s="32">
        <v>-146</v>
      </c>
      <c r="H683" s="32" t="s">
        <v>77</v>
      </c>
      <c r="I683" s="32" t="s">
        <v>77</v>
      </c>
      <c r="J683" s="60">
        <v>43526</v>
      </c>
      <c r="K683" s="49">
        <v>0.86111111111111116</v>
      </c>
      <c r="L683" s="46">
        <v>4000</v>
      </c>
      <c r="M683" s="19" t="s">
        <v>904</v>
      </c>
      <c r="N683" s="25" t="s">
        <v>77</v>
      </c>
      <c r="O683" s="64" t="s">
        <v>27</v>
      </c>
      <c r="P683" s="62" t="s">
        <v>1469</v>
      </c>
      <c r="Q683" s="64" t="s">
        <v>908</v>
      </c>
      <c r="R683" s="7">
        <v>1</v>
      </c>
      <c r="S683" s="7">
        <v>4</v>
      </c>
      <c r="T683" s="7">
        <v>15</v>
      </c>
      <c r="U683" s="55" t="s">
        <v>56</v>
      </c>
      <c r="V683" s="7" t="s">
        <v>107</v>
      </c>
      <c r="W683" s="7" t="s">
        <v>29</v>
      </c>
      <c r="X683" s="7" t="s">
        <v>77</v>
      </c>
      <c r="Y683" s="59" t="s">
        <v>1514</v>
      </c>
      <c r="AA683" s="62" t="s">
        <v>835</v>
      </c>
    </row>
    <row r="684" spans="1:27" x14ac:dyDescent="0.55000000000000004">
      <c r="A684" t="s">
        <v>2019</v>
      </c>
      <c r="B684" s="57">
        <v>28</v>
      </c>
      <c r="C684" t="s">
        <v>74</v>
      </c>
      <c r="D684" s="19">
        <v>2</v>
      </c>
      <c r="E684" s="46">
        <v>250</v>
      </c>
      <c r="F684" s="32">
        <v>52.668333333333337</v>
      </c>
      <c r="G684" s="32">
        <v>-146</v>
      </c>
      <c r="H684" s="32" t="s">
        <v>77</v>
      </c>
      <c r="I684" s="32" t="s">
        <v>77</v>
      </c>
      <c r="J684" s="60">
        <v>43526</v>
      </c>
      <c r="K684" s="49">
        <v>0.86111111111111116</v>
      </c>
      <c r="L684" s="46">
        <v>4000</v>
      </c>
      <c r="M684" s="19" t="s">
        <v>906</v>
      </c>
      <c r="N684" s="25" t="s">
        <v>77</v>
      </c>
      <c r="O684" s="64" t="s">
        <v>27</v>
      </c>
      <c r="P684" s="62" t="s">
        <v>67</v>
      </c>
      <c r="Q684" s="64" t="s">
        <v>189</v>
      </c>
      <c r="R684" s="7">
        <v>4</v>
      </c>
      <c r="S684" s="7">
        <v>4</v>
      </c>
      <c r="T684" s="7" t="s">
        <v>911</v>
      </c>
      <c r="U684" s="55" t="s">
        <v>56</v>
      </c>
      <c r="V684" s="7" t="s">
        <v>107</v>
      </c>
      <c r="W684" s="7" t="s">
        <v>29</v>
      </c>
      <c r="X684" s="7" t="s">
        <v>77</v>
      </c>
      <c r="Y684" s="59" t="s">
        <v>1514</v>
      </c>
      <c r="AA684" s="62" t="s">
        <v>835</v>
      </c>
    </row>
    <row r="685" spans="1:27" x14ac:dyDescent="0.55000000000000004">
      <c r="A685" t="s">
        <v>2019</v>
      </c>
      <c r="B685" s="57">
        <v>28</v>
      </c>
      <c r="C685" t="s">
        <v>53</v>
      </c>
      <c r="D685" s="19">
        <v>1</v>
      </c>
      <c r="E685" s="46">
        <v>30</v>
      </c>
      <c r="F685" s="32">
        <v>52.643333333333331</v>
      </c>
      <c r="G685" s="32">
        <v>-146.01499999999999</v>
      </c>
      <c r="H685" s="32">
        <v>52.573333333333331</v>
      </c>
      <c r="I685" s="32">
        <v>-146.02333333333334</v>
      </c>
      <c r="J685" s="60">
        <v>43526</v>
      </c>
      <c r="K685" s="49">
        <v>0.89097222222222217</v>
      </c>
      <c r="L685" s="46">
        <v>4000</v>
      </c>
      <c r="M685" s="19" t="s">
        <v>961</v>
      </c>
      <c r="N685" s="25" t="s">
        <v>77</v>
      </c>
      <c r="O685" s="64" t="s">
        <v>27</v>
      </c>
      <c r="P685" s="62" t="s">
        <v>69</v>
      </c>
      <c r="Q685" s="62" t="s">
        <v>1714</v>
      </c>
      <c r="R685" s="7" t="s">
        <v>351</v>
      </c>
      <c r="S685" s="7" t="s">
        <v>77</v>
      </c>
      <c r="T685" s="7" t="s">
        <v>107</v>
      </c>
      <c r="U685" s="55" t="s">
        <v>58</v>
      </c>
      <c r="V685" s="7" t="s">
        <v>107</v>
      </c>
      <c r="W685" s="7" t="s">
        <v>29</v>
      </c>
      <c r="X685" s="7" t="s">
        <v>77</v>
      </c>
      <c r="Y685" s="59" t="s">
        <v>1514</v>
      </c>
    </row>
    <row r="686" spans="1:27" x14ac:dyDescent="0.55000000000000004">
      <c r="A686" t="s">
        <v>2019</v>
      </c>
      <c r="B686" s="57">
        <v>28</v>
      </c>
      <c r="C686" t="s">
        <v>53</v>
      </c>
      <c r="D686" s="19">
        <v>1</v>
      </c>
      <c r="E686" s="46">
        <v>30</v>
      </c>
      <c r="F686" s="32">
        <v>52.643333333333331</v>
      </c>
      <c r="G686" s="32">
        <v>-146.01499999999999</v>
      </c>
      <c r="H686" s="32">
        <v>52.573333333333331</v>
      </c>
      <c r="I686" s="32">
        <v>-146.02333333333334</v>
      </c>
      <c r="J686" s="60">
        <v>43526</v>
      </c>
      <c r="K686" s="49">
        <v>0.89097222222222217</v>
      </c>
      <c r="L686" s="46">
        <v>4000</v>
      </c>
      <c r="M686" s="19" t="s">
        <v>963</v>
      </c>
      <c r="N686" s="25" t="s">
        <v>77</v>
      </c>
      <c r="O686" s="64" t="s">
        <v>27</v>
      </c>
      <c r="P686" s="62" t="s">
        <v>69</v>
      </c>
      <c r="Q686" s="64" t="s">
        <v>809</v>
      </c>
      <c r="R686" s="7">
        <v>45</v>
      </c>
      <c r="S686" s="7" t="s">
        <v>77</v>
      </c>
      <c r="T686" s="7" t="s">
        <v>107</v>
      </c>
      <c r="U686" s="7" t="s">
        <v>58</v>
      </c>
      <c r="V686" s="7" t="s">
        <v>107</v>
      </c>
      <c r="W686" s="7" t="s">
        <v>29</v>
      </c>
      <c r="X686" s="7" t="s">
        <v>77</v>
      </c>
      <c r="Y686" s="59" t="s">
        <v>1514</v>
      </c>
    </row>
    <row r="687" spans="1:27" x14ac:dyDescent="0.55000000000000004">
      <c r="A687" t="s">
        <v>2019</v>
      </c>
      <c r="B687" s="57">
        <v>28</v>
      </c>
      <c r="C687" t="s">
        <v>53</v>
      </c>
      <c r="D687" s="19">
        <v>1</v>
      </c>
      <c r="E687" s="46">
        <v>30</v>
      </c>
      <c r="F687" s="32">
        <v>52.643333333333331</v>
      </c>
      <c r="G687" s="32">
        <v>-146.01499999999999</v>
      </c>
      <c r="H687" s="32">
        <v>52.573333333333331</v>
      </c>
      <c r="I687" s="32">
        <v>-146.02333333333334</v>
      </c>
      <c r="J687" s="60">
        <v>43526</v>
      </c>
      <c r="K687" s="49">
        <v>0.89097222222222217</v>
      </c>
      <c r="L687" s="46">
        <v>4000</v>
      </c>
      <c r="M687" s="19" t="s">
        <v>942</v>
      </c>
      <c r="N687" s="25">
        <v>185</v>
      </c>
      <c r="O687" s="64" t="s">
        <v>27</v>
      </c>
      <c r="P687" s="62" t="s">
        <v>69</v>
      </c>
      <c r="Q687" s="64" t="s">
        <v>584</v>
      </c>
      <c r="R687" s="7">
        <v>1</v>
      </c>
      <c r="S687" s="7" t="s">
        <v>77</v>
      </c>
      <c r="T687" s="7">
        <v>555</v>
      </c>
      <c r="U687" s="7" t="s">
        <v>58</v>
      </c>
      <c r="V687" s="7">
        <v>1973</v>
      </c>
      <c r="W687" s="7" t="s">
        <v>110</v>
      </c>
      <c r="X687" s="7" t="s">
        <v>77</v>
      </c>
      <c r="Y687" s="59" t="s">
        <v>1514</v>
      </c>
    </row>
    <row r="688" spans="1:27" x14ac:dyDescent="0.55000000000000004">
      <c r="A688" t="s">
        <v>2019</v>
      </c>
      <c r="B688" s="57">
        <v>28</v>
      </c>
      <c r="C688" t="s">
        <v>53</v>
      </c>
      <c r="D688" s="19">
        <v>1</v>
      </c>
      <c r="E688" s="46">
        <v>30</v>
      </c>
      <c r="F688" s="32">
        <v>52.643333333333331</v>
      </c>
      <c r="G688" s="32">
        <v>-146.01499999999999</v>
      </c>
      <c r="H688" s="32">
        <v>52.573333333333331</v>
      </c>
      <c r="I688" s="32">
        <v>-146.02333333333334</v>
      </c>
      <c r="J688" s="60">
        <v>43526</v>
      </c>
      <c r="K688" s="49">
        <v>0.89097222222222217</v>
      </c>
      <c r="L688" s="46">
        <v>4000</v>
      </c>
      <c r="M688" s="19" t="s">
        <v>941</v>
      </c>
      <c r="N688" s="25">
        <v>186</v>
      </c>
      <c r="O688" s="64" t="s">
        <v>27</v>
      </c>
      <c r="P688" s="62" t="s">
        <v>69</v>
      </c>
      <c r="Q688" s="64" t="s">
        <v>584</v>
      </c>
      <c r="R688" s="7">
        <v>1</v>
      </c>
      <c r="S688" s="7" t="s">
        <v>77</v>
      </c>
      <c r="T688" s="7">
        <v>395</v>
      </c>
      <c r="U688" s="55" t="s">
        <v>58</v>
      </c>
      <c r="V688" s="7">
        <v>679</v>
      </c>
      <c r="W688" s="7" t="s">
        <v>110</v>
      </c>
      <c r="X688" s="7" t="s">
        <v>77</v>
      </c>
      <c r="Y688" s="59" t="s">
        <v>1514</v>
      </c>
    </row>
    <row r="689" spans="1:27" x14ac:dyDescent="0.55000000000000004">
      <c r="A689" t="s">
        <v>2019</v>
      </c>
      <c r="B689" s="57">
        <v>28</v>
      </c>
      <c r="C689" t="s">
        <v>53</v>
      </c>
      <c r="D689" s="19">
        <v>1</v>
      </c>
      <c r="E689" s="46">
        <v>30</v>
      </c>
      <c r="F689" s="32">
        <v>52.643333333333331</v>
      </c>
      <c r="G689" s="32">
        <v>-146.01499999999999</v>
      </c>
      <c r="H689" s="32">
        <v>52.573333333333331</v>
      </c>
      <c r="I689" s="32">
        <v>-146.02333333333334</v>
      </c>
      <c r="J689" s="60">
        <v>43526</v>
      </c>
      <c r="K689" s="49">
        <v>0.89097222222222217</v>
      </c>
      <c r="L689" s="46">
        <v>4000</v>
      </c>
      <c r="M689" s="19" t="s">
        <v>944</v>
      </c>
      <c r="N689" s="25">
        <v>179</v>
      </c>
      <c r="O689" s="64" t="s">
        <v>27</v>
      </c>
      <c r="P689" s="62" t="s">
        <v>69</v>
      </c>
      <c r="Q689" s="64" t="s">
        <v>328</v>
      </c>
      <c r="R689" s="7">
        <v>1</v>
      </c>
      <c r="S689" s="7" t="s">
        <v>77</v>
      </c>
      <c r="T689" s="7">
        <v>542</v>
      </c>
      <c r="U689" s="7" t="s">
        <v>58</v>
      </c>
      <c r="V689" s="7">
        <v>1600</v>
      </c>
      <c r="W689" s="7" t="s">
        <v>110</v>
      </c>
      <c r="X689" s="7" t="s">
        <v>77</v>
      </c>
      <c r="Y689" s="59" t="s">
        <v>1514</v>
      </c>
    </row>
    <row r="690" spans="1:27" x14ac:dyDescent="0.55000000000000004">
      <c r="A690" t="s">
        <v>2019</v>
      </c>
      <c r="B690" s="57">
        <v>28</v>
      </c>
      <c r="C690" t="s">
        <v>53</v>
      </c>
      <c r="D690" s="19">
        <v>1</v>
      </c>
      <c r="E690" s="46">
        <v>30</v>
      </c>
      <c r="F690" s="32">
        <v>52.643333333333331</v>
      </c>
      <c r="G690" s="32">
        <v>-146.01499999999999</v>
      </c>
      <c r="H690" s="32">
        <v>52.573333333333331</v>
      </c>
      <c r="I690" s="32">
        <v>-146.02333333333334</v>
      </c>
      <c r="J690" s="60">
        <v>43526</v>
      </c>
      <c r="K690" s="49">
        <v>0.89097222222222217</v>
      </c>
      <c r="L690" s="46">
        <v>4000</v>
      </c>
      <c r="M690" s="19" t="s">
        <v>943</v>
      </c>
      <c r="N690" s="25">
        <v>178</v>
      </c>
      <c r="O690" s="64" t="s">
        <v>27</v>
      </c>
      <c r="P690" s="62" t="s">
        <v>69</v>
      </c>
      <c r="Q690" s="64" t="s">
        <v>328</v>
      </c>
      <c r="R690" s="7">
        <v>1</v>
      </c>
      <c r="S690" s="7" t="s">
        <v>77</v>
      </c>
      <c r="T690" s="7">
        <v>530</v>
      </c>
      <c r="U690" s="7" t="s">
        <v>58</v>
      </c>
      <c r="V690" s="7">
        <v>1307</v>
      </c>
      <c r="W690" s="7" t="s">
        <v>110</v>
      </c>
      <c r="X690" s="7" t="s">
        <v>77</v>
      </c>
      <c r="Y690" s="59" t="s">
        <v>1514</v>
      </c>
    </row>
    <row r="691" spans="1:27" x14ac:dyDescent="0.55000000000000004">
      <c r="A691" t="s">
        <v>2019</v>
      </c>
      <c r="B691" s="57">
        <v>28</v>
      </c>
      <c r="C691" t="s">
        <v>53</v>
      </c>
      <c r="D691" s="19">
        <v>1</v>
      </c>
      <c r="E691" s="46">
        <v>30</v>
      </c>
      <c r="F691" s="32">
        <v>52.643333333333331</v>
      </c>
      <c r="G691" s="32">
        <v>-146.01499999999999</v>
      </c>
      <c r="H691" s="32">
        <v>52.573333333333331</v>
      </c>
      <c r="I691" s="32">
        <v>-146.02333333333334</v>
      </c>
      <c r="J691" s="60">
        <v>43526</v>
      </c>
      <c r="K691" s="49">
        <v>0.89097222222222217</v>
      </c>
      <c r="L691" s="46">
        <v>4000</v>
      </c>
      <c r="M691" s="19" t="s">
        <v>955</v>
      </c>
      <c r="N691" s="25" t="s">
        <v>77</v>
      </c>
      <c r="O691" s="64" t="s">
        <v>27</v>
      </c>
      <c r="P691" s="62" t="s">
        <v>71</v>
      </c>
      <c r="Q691" s="64" t="s">
        <v>64</v>
      </c>
      <c r="R691" s="7">
        <v>1</v>
      </c>
      <c r="S691" s="7" t="s">
        <v>77</v>
      </c>
      <c r="T691" s="7" t="s">
        <v>77</v>
      </c>
      <c r="U691" s="7" t="s">
        <v>59</v>
      </c>
      <c r="V691" s="7">
        <v>1.7</v>
      </c>
      <c r="W691" s="7" t="s">
        <v>59</v>
      </c>
      <c r="X691" s="7" t="s">
        <v>77</v>
      </c>
      <c r="Y691" s="59" t="s">
        <v>1514</v>
      </c>
    </row>
    <row r="692" spans="1:27" x14ac:dyDescent="0.55000000000000004">
      <c r="A692" t="s">
        <v>2019</v>
      </c>
      <c r="B692" s="57">
        <v>28</v>
      </c>
      <c r="C692" t="s">
        <v>53</v>
      </c>
      <c r="D692" s="19">
        <v>1</v>
      </c>
      <c r="E692" s="46">
        <v>30</v>
      </c>
      <c r="F692" s="32">
        <v>52.643333333333331</v>
      </c>
      <c r="G692" s="32">
        <v>-146.01499999999999</v>
      </c>
      <c r="H692" s="32">
        <v>52.573333333333331</v>
      </c>
      <c r="I692" s="32">
        <v>-146.02333333333334</v>
      </c>
      <c r="J692" s="60">
        <v>43526</v>
      </c>
      <c r="K692" s="49">
        <v>0.89097222222222217</v>
      </c>
      <c r="L692" s="46">
        <v>4000</v>
      </c>
      <c r="M692" s="19" t="s">
        <v>956</v>
      </c>
      <c r="N692" s="25" t="s">
        <v>77</v>
      </c>
      <c r="O692" s="64" t="s">
        <v>27</v>
      </c>
      <c r="P692" s="62" t="s">
        <v>71</v>
      </c>
      <c r="Q692" s="64" t="s">
        <v>64</v>
      </c>
      <c r="R692" s="7">
        <v>1</v>
      </c>
      <c r="S692" s="7" t="s">
        <v>77</v>
      </c>
      <c r="T692" s="7" t="s">
        <v>77</v>
      </c>
      <c r="U692" s="7" t="s">
        <v>59</v>
      </c>
      <c r="V692" s="7">
        <v>1.7</v>
      </c>
      <c r="W692" s="7" t="s">
        <v>59</v>
      </c>
      <c r="X692" s="7" t="s">
        <v>77</v>
      </c>
      <c r="Y692" s="59" t="s">
        <v>1514</v>
      </c>
    </row>
    <row r="693" spans="1:27" x14ac:dyDescent="0.55000000000000004">
      <c r="A693" t="s">
        <v>2019</v>
      </c>
      <c r="B693" s="57">
        <v>28</v>
      </c>
      <c r="C693" t="s">
        <v>53</v>
      </c>
      <c r="D693" s="19">
        <v>1</v>
      </c>
      <c r="E693" s="46">
        <v>30</v>
      </c>
      <c r="F693" s="32">
        <v>52.643333333333331</v>
      </c>
      <c r="G693" s="32">
        <v>-146.01499999999999</v>
      </c>
      <c r="H693" s="32">
        <v>52.573333333333331</v>
      </c>
      <c r="I693" s="32">
        <v>-146.02333333333334</v>
      </c>
      <c r="J693" s="60">
        <v>43526</v>
      </c>
      <c r="K693" s="49">
        <v>0.89097222222222217</v>
      </c>
      <c r="L693" s="46">
        <v>4000</v>
      </c>
      <c r="M693" s="19" t="s">
        <v>957</v>
      </c>
      <c r="N693" s="25" t="s">
        <v>77</v>
      </c>
      <c r="O693" s="64" t="s">
        <v>27</v>
      </c>
      <c r="P693" s="62" t="s">
        <v>71</v>
      </c>
      <c r="Q693" s="64" t="s">
        <v>64</v>
      </c>
      <c r="R693" s="7">
        <v>1</v>
      </c>
      <c r="S693" s="7" t="s">
        <v>77</v>
      </c>
      <c r="T693" s="7" t="s">
        <v>77</v>
      </c>
      <c r="U693" s="7" t="s">
        <v>59</v>
      </c>
      <c r="V693" s="7">
        <v>1.7</v>
      </c>
      <c r="W693" s="7" t="s">
        <v>59</v>
      </c>
      <c r="X693" s="7" t="s">
        <v>77</v>
      </c>
      <c r="Y693" s="59" t="s">
        <v>1514</v>
      </c>
    </row>
    <row r="694" spans="1:27" x14ac:dyDescent="0.55000000000000004">
      <c r="A694" t="s">
        <v>2019</v>
      </c>
      <c r="B694" s="57">
        <v>28</v>
      </c>
      <c r="C694" t="s">
        <v>53</v>
      </c>
      <c r="D694" s="19">
        <v>1</v>
      </c>
      <c r="E694" s="46">
        <v>30</v>
      </c>
      <c r="F694" s="32">
        <v>52.643333333333331</v>
      </c>
      <c r="G694" s="32">
        <v>-146.01499999999999</v>
      </c>
      <c r="H694" s="32">
        <v>52.573333333333331</v>
      </c>
      <c r="I694" s="32">
        <v>-146.02333333333334</v>
      </c>
      <c r="J694" s="60">
        <v>43526</v>
      </c>
      <c r="K694" s="49">
        <v>0.89097222222222217</v>
      </c>
      <c r="L694" s="46">
        <v>4000</v>
      </c>
      <c r="M694" s="19" t="s">
        <v>964</v>
      </c>
      <c r="N694" s="25" t="s">
        <v>77</v>
      </c>
      <c r="O694" s="64" t="s">
        <v>27</v>
      </c>
      <c r="P694" s="62" t="s">
        <v>69</v>
      </c>
      <c r="Q694" s="64" t="s">
        <v>876</v>
      </c>
      <c r="R694" s="7">
        <v>35</v>
      </c>
      <c r="S694" s="7" t="s">
        <v>77</v>
      </c>
      <c r="T694" s="7" t="s">
        <v>107</v>
      </c>
      <c r="U694" s="7" t="s">
        <v>58</v>
      </c>
      <c r="V694" s="7" t="s">
        <v>107</v>
      </c>
      <c r="W694" s="7" t="s">
        <v>29</v>
      </c>
      <c r="X694" s="7" t="s">
        <v>77</v>
      </c>
      <c r="Y694" s="59" t="s">
        <v>1514</v>
      </c>
    </row>
    <row r="695" spans="1:27" x14ac:dyDescent="0.55000000000000004">
      <c r="A695" t="s">
        <v>2019</v>
      </c>
      <c r="B695" s="57">
        <v>28</v>
      </c>
      <c r="C695" t="s">
        <v>53</v>
      </c>
      <c r="D695" s="19">
        <v>1</v>
      </c>
      <c r="E695" s="46">
        <v>30</v>
      </c>
      <c r="F695" s="32">
        <v>52.643333333333331</v>
      </c>
      <c r="G695" s="32">
        <v>-146.01499999999999</v>
      </c>
      <c r="H695" s="32">
        <v>52.573333333333331</v>
      </c>
      <c r="I695" s="32">
        <v>-146.02333333333334</v>
      </c>
      <c r="J695" s="60">
        <v>43526</v>
      </c>
      <c r="K695" s="49">
        <v>0.89097222222222217</v>
      </c>
      <c r="L695" s="46">
        <v>4000</v>
      </c>
      <c r="M695" s="19" t="s">
        <v>945</v>
      </c>
      <c r="N695" s="25" t="s">
        <v>77</v>
      </c>
      <c r="O695" s="64" t="s">
        <v>27</v>
      </c>
      <c r="P695" s="62" t="s">
        <v>68</v>
      </c>
      <c r="Q695" s="64" t="s">
        <v>498</v>
      </c>
      <c r="R695" s="7">
        <v>1</v>
      </c>
      <c r="S695" s="7" t="s">
        <v>77</v>
      </c>
      <c r="T695" s="7">
        <v>180</v>
      </c>
      <c r="U695" s="7" t="s">
        <v>57</v>
      </c>
      <c r="V695" s="7">
        <v>382</v>
      </c>
      <c r="W695" s="7" t="s">
        <v>29</v>
      </c>
      <c r="X695" s="7" t="s">
        <v>77</v>
      </c>
      <c r="Y695" s="59" t="s">
        <v>1514</v>
      </c>
    </row>
    <row r="696" spans="1:27" x14ac:dyDescent="0.55000000000000004">
      <c r="A696" t="s">
        <v>2019</v>
      </c>
      <c r="B696" s="57">
        <v>28</v>
      </c>
      <c r="C696" t="s">
        <v>53</v>
      </c>
      <c r="D696" s="19">
        <v>1</v>
      </c>
      <c r="E696" s="46">
        <v>30</v>
      </c>
      <c r="F696" s="32">
        <v>52.643333333333331</v>
      </c>
      <c r="G696" s="32">
        <v>-146.01499999999999</v>
      </c>
      <c r="H696" s="32">
        <v>52.573333333333331</v>
      </c>
      <c r="I696" s="32">
        <v>-146.02333333333334</v>
      </c>
      <c r="J696" s="60">
        <v>43526</v>
      </c>
      <c r="K696" s="49">
        <v>0.89097222222222217</v>
      </c>
      <c r="L696" s="46">
        <v>4000</v>
      </c>
      <c r="M696" s="19" t="s">
        <v>946</v>
      </c>
      <c r="N696" s="25" t="s">
        <v>77</v>
      </c>
      <c r="O696" s="64" t="s">
        <v>27</v>
      </c>
      <c r="P696" s="62" t="s">
        <v>68</v>
      </c>
      <c r="Q696" s="64" t="s">
        <v>498</v>
      </c>
      <c r="R696" s="7">
        <v>1</v>
      </c>
      <c r="S696" s="7" t="s">
        <v>77</v>
      </c>
      <c r="T696" s="7">
        <v>170</v>
      </c>
      <c r="U696" s="7" t="s">
        <v>57</v>
      </c>
      <c r="V696" s="7">
        <v>274</v>
      </c>
      <c r="W696" s="7" t="s">
        <v>29</v>
      </c>
      <c r="X696" s="7" t="s">
        <v>77</v>
      </c>
      <c r="Y696" s="59" t="s">
        <v>1514</v>
      </c>
    </row>
    <row r="697" spans="1:27" x14ac:dyDescent="0.55000000000000004">
      <c r="A697" t="s">
        <v>2019</v>
      </c>
      <c r="B697" s="57">
        <v>28</v>
      </c>
      <c r="C697" t="s">
        <v>53</v>
      </c>
      <c r="D697" s="19">
        <v>1</v>
      </c>
      <c r="E697" s="46">
        <v>30</v>
      </c>
      <c r="F697" s="32">
        <v>52.643333333333331</v>
      </c>
      <c r="G697" s="32">
        <v>-146.01499999999999</v>
      </c>
      <c r="H697" s="32">
        <v>52.573333333333331</v>
      </c>
      <c r="I697" s="32">
        <v>-146.02333333333334</v>
      </c>
      <c r="J697" s="60">
        <v>43526</v>
      </c>
      <c r="K697" s="49">
        <v>0.89097222222222217</v>
      </c>
      <c r="L697" s="46">
        <v>4000</v>
      </c>
      <c r="M697" s="19" t="s">
        <v>948</v>
      </c>
      <c r="N697" s="25" t="s">
        <v>77</v>
      </c>
      <c r="O697" s="64" t="s">
        <v>27</v>
      </c>
      <c r="P697" s="62" t="s">
        <v>68</v>
      </c>
      <c r="Q697" s="64" t="s">
        <v>498</v>
      </c>
      <c r="R697" s="7">
        <v>1</v>
      </c>
      <c r="S697" s="7" t="s">
        <v>77</v>
      </c>
      <c r="T697" s="7">
        <v>160</v>
      </c>
      <c r="U697" s="7" t="s">
        <v>57</v>
      </c>
      <c r="V697" s="7">
        <v>234</v>
      </c>
      <c r="W697" s="7" t="s">
        <v>29</v>
      </c>
      <c r="X697" s="7" t="s">
        <v>77</v>
      </c>
      <c r="Y697" s="59" t="s">
        <v>1514</v>
      </c>
    </row>
    <row r="698" spans="1:27" x14ac:dyDescent="0.55000000000000004">
      <c r="A698" t="s">
        <v>2019</v>
      </c>
      <c r="B698" s="57">
        <v>28</v>
      </c>
      <c r="C698" t="s">
        <v>53</v>
      </c>
      <c r="D698" s="19">
        <v>1</v>
      </c>
      <c r="E698" s="46">
        <v>30</v>
      </c>
      <c r="F698" s="32">
        <v>52.643333333333331</v>
      </c>
      <c r="G698" s="32">
        <v>-146.01499999999999</v>
      </c>
      <c r="H698" s="32">
        <v>52.573333333333331</v>
      </c>
      <c r="I698" s="32">
        <v>-146.02333333333334</v>
      </c>
      <c r="J698" s="60">
        <v>43526</v>
      </c>
      <c r="K698" s="49">
        <v>0.89097222222222217</v>
      </c>
      <c r="L698" s="46">
        <v>4000</v>
      </c>
      <c r="M698" s="19" t="s">
        <v>947</v>
      </c>
      <c r="N698" s="25" t="s">
        <v>77</v>
      </c>
      <c r="O698" s="64" t="s">
        <v>27</v>
      </c>
      <c r="P698" s="62" t="s">
        <v>68</v>
      </c>
      <c r="Q698" s="64" t="s">
        <v>498</v>
      </c>
      <c r="R698" s="7">
        <v>1</v>
      </c>
      <c r="S698" s="7" t="s">
        <v>77</v>
      </c>
      <c r="T698" s="7">
        <v>155</v>
      </c>
      <c r="U698" s="7" t="s">
        <v>57</v>
      </c>
      <c r="V698" s="7">
        <v>260</v>
      </c>
      <c r="W698" s="7" t="s">
        <v>29</v>
      </c>
      <c r="X698" s="7" t="s">
        <v>77</v>
      </c>
      <c r="Y698" s="59" t="s">
        <v>1514</v>
      </c>
    </row>
    <row r="699" spans="1:27" x14ac:dyDescent="0.55000000000000004">
      <c r="A699" t="s">
        <v>2019</v>
      </c>
      <c r="B699" s="57">
        <v>28</v>
      </c>
      <c r="C699" t="s">
        <v>53</v>
      </c>
      <c r="D699" s="19">
        <v>1</v>
      </c>
      <c r="E699" s="46">
        <v>30</v>
      </c>
      <c r="F699" s="32">
        <v>52.643333333333331</v>
      </c>
      <c r="G699" s="32">
        <v>-146.01499999999999</v>
      </c>
      <c r="H699" s="32">
        <v>52.573333333333331</v>
      </c>
      <c r="I699" s="32">
        <v>-146.02333333333334</v>
      </c>
      <c r="J699" s="60">
        <v>43526</v>
      </c>
      <c r="K699" s="49">
        <v>0.89097222222222217</v>
      </c>
      <c r="L699" s="46">
        <v>4000</v>
      </c>
      <c r="M699" s="19" t="s">
        <v>958</v>
      </c>
      <c r="N699" s="25" t="s">
        <v>77</v>
      </c>
      <c r="O699" s="64" t="s">
        <v>27</v>
      </c>
      <c r="P699" s="62" t="s">
        <v>71</v>
      </c>
      <c r="Q699" s="64" t="s">
        <v>966</v>
      </c>
      <c r="R699" s="7">
        <v>1</v>
      </c>
      <c r="S699" s="7" t="s">
        <v>77</v>
      </c>
      <c r="T699" s="7">
        <v>53</v>
      </c>
      <c r="U699" s="7" t="s">
        <v>59</v>
      </c>
      <c r="V699" s="7">
        <v>7</v>
      </c>
      <c r="W699" s="7" t="s">
        <v>59</v>
      </c>
      <c r="X699" s="7" t="s">
        <v>77</v>
      </c>
      <c r="Y699" s="59" t="s">
        <v>1514</v>
      </c>
      <c r="AA699" s="62" t="s">
        <v>965</v>
      </c>
    </row>
    <row r="700" spans="1:27" x14ac:dyDescent="0.55000000000000004">
      <c r="A700" t="s">
        <v>2019</v>
      </c>
      <c r="B700" s="57">
        <v>28</v>
      </c>
      <c r="C700" t="s">
        <v>53</v>
      </c>
      <c r="D700" s="19">
        <v>1</v>
      </c>
      <c r="E700" s="46">
        <v>30</v>
      </c>
      <c r="F700" s="32">
        <v>52.643333333333331</v>
      </c>
      <c r="G700" s="32">
        <v>-146.01499999999999</v>
      </c>
      <c r="H700" s="32">
        <v>52.573333333333331</v>
      </c>
      <c r="I700" s="32">
        <v>-146.02333333333334</v>
      </c>
      <c r="J700" s="60">
        <v>43526</v>
      </c>
      <c r="K700" s="49">
        <v>0.89097222222222217</v>
      </c>
      <c r="L700" s="46">
        <v>4000</v>
      </c>
      <c r="M700" s="19" t="s">
        <v>959</v>
      </c>
      <c r="N700" s="25" t="s">
        <v>77</v>
      </c>
      <c r="O700" s="64" t="s">
        <v>27</v>
      </c>
      <c r="P700" s="62" t="s">
        <v>71</v>
      </c>
      <c r="Q700" s="64" t="s">
        <v>966</v>
      </c>
      <c r="R700" s="7">
        <v>1</v>
      </c>
      <c r="S700" s="7" t="s">
        <v>77</v>
      </c>
      <c r="T700" s="7">
        <v>52</v>
      </c>
      <c r="U700" s="7" t="s">
        <v>59</v>
      </c>
      <c r="V700" s="7">
        <v>4.5</v>
      </c>
      <c r="W700" s="7" t="s">
        <v>59</v>
      </c>
      <c r="X700" s="7" t="s">
        <v>77</v>
      </c>
      <c r="Y700" s="59" t="s">
        <v>1514</v>
      </c>
      <c r="AA700" s="62" t="s">
        <v>965</v>
      </c>
    </row>
    <row r="701" spans="1:27" x14ac:dyDescent="0.55000000000000004">
      <c r="A701" t="s">
        <v>2019</v>
      </c>
      <c r="B701" s="57">
        <v>28</v>
      </c>
      <c r="C701" t="s">
        <v>53</v>
      </c>
      <c r="D701" s="19">
        <v>1</v>
      </c>
      <c r="E701" s="46">
        <v>30</v>
      </c>
      <c r="F701" s="32">
        <v>52.643333333333331</v>
      </c>
      <c r="G701" s="32">
        <v>-146.01499999999999</v>
      </c>
      <c r="H701" s="32">
        <v>52.573333333333331</v>
      </c>
      <c r="I701" s="32">
        <v>-146.02333333333334</v>
      </c>
      <c r="J701" s="60">
        <v>43526</v>
      </c>
      <c r="K701" s="49">
        <v>0.89097222222222217</v>
      </c>
      <c r="L701" s="46">
        <v>4000</v>
      </c>
      <c r="M701" s="19" t="s">
        <v>962</v>
      </c>
      <c r="N701" s="25" t="s">
        <v>77</v>
      </c>
      <c r="O701" s="64" t="s">
        <v>27</v>
      </c>
      <c r="P701" s="62" t="s">
        <v>386</v>
      </c>
      <c r="Q701" s="64" t="s">
        <v>634</v>
      </c>
      <c r="R701" s="7">
        <v>6</v>
      </c>
      <c r="S701" s="7" t="s">
        <v>77</v>
      </c>
      <c r="T701" s="7" t="s">
        <v>223</v>
      </c>
      <c r="U701" s="7" t="s">
        <v>57</v>
      </c>
      <c r="V701" s="7" t="s">
        <v>77</v>
      </c>
      <c r="W701" s="7" t="s">
        <v>29</v>
      </c>
      <c r="X701" s="7" t="s">
        <v>77</v>
      </c>
      <c r="Y701" s="59" t="s">
        <v>1514</v>
      </c>
    </row>
    <row r="702" spans="1:27" x14ac:dyDescent="0.55000000000000004">
      <c r="A702" t="s">
        <v>2019</v>
      </c>
      <c r="B702" s="57">
        <v>28</v>
      </c>
      <c r="C702" t="s">
        <v>53</v>
      </c>
      <c r="D702" s="19">
        <v>1</v>
      </c>
      <c r="E702" s="46">
        <v>30</v>
      </c>
      <c r="F702" s="32">
        <v>52.643333333333331</v>
      </c>
      <c r="G702" s="32">
        <v>-146.01499999999999</v>
      </c>
      <c r="H702" s="32">
        <v>52.573333333333331</v>
      </c>
      <c r="I702" s="32">
        <v>-146.02333333333334</v>
      </c>
      <c r="J702" s="60">
        <v>43526</v>
      </c>
      <c r="K702" s="49">
        <v>0.89097222222222217</v>
      </c>
      <c r="L702" s="46">
        <v>4000</v>
      </c>
      <c r="M702" s="19" t="s">
        <v>950</v>
      </c>
      <c r="N702" s="25" t="s">
        <v>77</v>
      </c>
      <c r="O702" s="64" t="s">
        <v>27</v>
      </c>
      <c r="P702" s="62" t="s">
        <v>71</v>
      </c>
      <c r="Q702" s="64" t="s">
        <v>106</v>
      </c>
      <c r="R702" s="7">
        <v>1</v>
      </c>
      <c r="S702" s="7" t="s">
        <v>77</v>
      </c>
      <c r="T702" s="7">
        <v>114</v>
      </c>
      <c r="U702" s="7" t="s">
        <v>59</v>
      </c>
      <c r="V702" s="7">
        <v>55</v>
      </c>
      <c r="W702" s="7" t="s">
        <v>59</v>
      </c>
      <c r="X702" s="7" t="s">
        <v>77</v>
      </c>
      <c r="Y702" s="59" t="s">
        <v>1514</v>
      </c>
    </row>
    <row r="703" spans="1:27" x14ac:dyDescent="0.55000000000000004">
      <c r="A703" t="s">
        <v>2019</v>
      </c>
      <c r="B703" s="57">
        <v>28</v>
      </c>
      <c r="C703" t="s">
        <v>53</v>
      </c>
      <c r="D703" s="19">
        <v>1</v>
      </c>
      <c r="E703" s="46">
        <v>30</v>
      </c>
      <c r="F703" s="32">
        <v>52.643333333333331</v>
      </c>
      <c r="G703" s="32">
        <v>-146.01499999999999</v>
      </c>
      <c r="H703" s="32">
        <v>52.573333333333331</v>
      </c>
      <c r="I703" s="32">
        <v>-146.02333333333334</v>
      </c>
      <c r="J703" s="60">
        <v>43526</v>
      </c>
      <c r="K703" s="49">
        <v>0.89097222222222217</v>
      </c>
      <c r="L703" s="46">
        <v>4000</v>
      </c>
      <c r="M703" s="19" t="s">
        <v>949</v>
      </c>
      <c r="N703" s="25" t="s">
        <v>77</v>
      </c>
      <c r="O703" s="64" t="s">
        <v>27</v>
      </c>
      <c r="P703" s="62" t="s">
        <v>71</v>
      </c>
      <c r="Q703" s="64" t="s">
        <v>106</v>
      </c>
      <c r="R703" s="7">
        <v>1</v>
      </c>
      <c r="S703" s="7" t="s">
        <v>77</v>
      </c>
      <c r="T703" s="7">
        <v>95</v>
      </c>
      <c r="U703" s="7" t="s">
        <v>59</v>
      </c>
      <c r="V703" s="7">
        <v>31</v>
      </c>
      <c r="W703" s="7" t="s">
        <v>59</v>
      </c>
      <c r="X703" s="7" t="s">
        <v>77</v>
      </c>
      <c r="Y703" s="59" t="s">
        <v>1514</v>
      </c>
    </row>
    <row r="704" spans="1:27" x14ac:dyDescent="0.55000000000000004">
      <c r="A704" t="s">
        <v>2019</v>
      </c>
      <c r="B704" s="57">
        <v>28</v>
      </c>
      <c r="C704" t="s">
        <v>53</v>
      </c>
      <c r="D704" s="19">
        <v>1</v>
      </c>
      <c r="E704" s="46">
        <v>30</v>
      </c>
      <c r="F704" s="32">
        <v>52.643333333333331</v>
      </c>
      <c r="G704" s="32">
        <v>-146.01499999999999</v>
      </c>
      <c r="H704" s="32">
        <v>52.573333333333331</v>
      </c>
      <c r="I704" s="32">
        <v>-146.02333333333334</v>
      </c>
      <c r="J704" s="60">
        <v>43526</v>
      </c>
      <c r="K704" s="49">
        <v>0.89097222222222217</v>
      </c>
      <c r="L704" s="46">
        <v>4000</v>
      </c>
      <c r="M704" s="19" t="s">
        <v>951</v>
      </c>
      <c r="N704" s="25" t="s">
        <v>77</v>
      </c>
      <c r="O704" s="64" t="s">
        <v>27</v>
      </c>
      <c r="P704" s="62" t="s">
        <v>71</v>
      </c>
      <c r="Q704" s="64" t="s">
        <v>106</v>
      </c>
      <c r="R704" s="7">
        <v>1</v>
      </c>
      <c r="S704" s="7" t="s">
        <v>77</v>
      </c>
      <c r="T704" s="7">
        <v>81</v>
      </c>
      <c r="U704" s="7" t="s">
        <v>59</v>
      </c>
      <c r="V704" s="7">
        <v>21</v>
      </c>
      <c r="W704" s="7" t="s">
        <v>59</v>
      </c>
      <c r="X704" s="7" t="s">
        <v>77</v>
      </c>
      <c r="Y704" s="59" t="s">
        <v>1514</v>
      </c>
    </row>
    <row r="705" spans="1:27" x14ac:dyDescent="0.55000000000000004">
      <c r="A705" t="s">
        <v>2019</v>
      </c>
      <c r="B705" s="57">
        <v>28</v>
      </c>
      <c r="C705" t="s">
        <v>53</v>
      </c>
      <c r="D705" s="19">
        <v>1</v>
      </c>
      <c r="E705" s="46">
        <v>30</v>
      </c>
      <c r="F705" s="32">
        <v>52.643333333333331</v>
      </c>
      <c r="G705" s="32">
        <v>-146.01499999999999</v>
      </c>
      <c r="H705" s="32">
        <v>52.573333333333331</v>
      </c>
      <c r="I705" s="32">
        <v>-146.02333333333334</v>
      </c>
      <c r="J705" s="60">
        <v>43526</v>
      </c>
      <c r="K705" s="49">
        <v>0.89097222222222217</v>
      </c>
      <c r="L705" s="46">
        <v>4000</v>
      </c>
      <c r="M705" s="19" t="s">
        <v>953</v>
      </c>
      <c r="N705" s="25" t="s">
        <v>77</v>
      </c>
      <c r="O705" s="64" t="s">
        <v>27</v>
      </c>
      <c r="P705" s="62" t="s">
        <v>71</v>
      </c>
      <c r="Q705" s="64" t="s">
        <v>106</v>
      </c>
      <c r="R705" s="7">
        <v>1</v>
      </c>
      <c r="S705" s="7" t="s">
        <v>77</v>
      </c>
      <c r="T705" s="7">
        <v>29</v>
      </c>
      <c r="U705" s="7" t="s">
        <v>59</v>
      </c>
      <c r="V705" s="7">
        <v>1</v>
      </c>
      <c r="W705" s="7" t="s">
        <v>59</v>
      </c>
      <c r="X705" s="7" t="s">
        <v>77</v>
      </c>
      <c r="Y705" s="59" t="s">
        <v>1514</v>
      </c>
    </row>
    <row r="706" spans="1:27" x14ac:dyDescent="0.55000000000000004">
      <c r="A706" t="s">
        <v>2019</v>
      </c>
      <c r="B706" s="57">
        <v>28</v>
      </c>
      <c r="C706" t="s">
        <v>53</v>
      </c>
      <c r="D706" s="19">
        <v>1</v>
      </c>
      <c r="E706" s="46">
        <v>30</v>
      </c>
      <c r="F706" s="32">
        <v>52.643333333333331</v>
      </c>
      <c r="G706" s="32">
        <v>-146.01499999999999</v>
      </c>
      <c r="H706" s="32">
        <v>52.573333333333331</v>
      </c>
      <c r="I706" s="32">
        <v>-146.02333333333334</v>
      </c>
      <c r="J706" s="60">
        <v>43526</v>
      </c>
      <c r="K706" s="49">
        <v>0.89097222222222217</v>
      </c>
      <c r="L706" s="46">
        <v>4000</v>
      </c>
      <c r="M706" s="19" t="s">
        <v>952</v>
      </c>
      <c r="N706" s="25" t="s">
        <v>77</v>
      </c>
      <c r="O706" s="64" t="s">
        <v>27</v>
      </c>
      <c r="P706" s="62" t="s">
        <v>71</v>
      </c>
      <c r="Q706" s="64" t="s">
        <v>106</v>
      </c>
      <c r="R706" s="7">
        <v>1</v>
      </c>
      <c r="S706" s="7" t="s">
        <v>77</v>
      </c>
      <c r="T706" s="7">
        <v>27</v>
      </c>
      <c r="U706" s="7" t="s">
        <v>59</v>
      </c>
      <c r="V706" s="7">
        <v>1</v>
      </c>
      <c r="W706" s="7" t="s">
        <v>59</v>
      </c>
      <c r="X706" s="7" t="s">
        <v>77</v>
      </c>
      <c r="Y706" s="59" t="s">
        <v>1514</v>
      </c>
    </row>
    <row r="707" spans="1:27" x14ac:dyDescent="0.55000000000000004">
      <c r="A707" t="s">
        <v>2019</v>
      </c>
      <c r="B707" s="57">
        <v>28</v>
      </c>
      <c r="C707" t="s">
        <v>53</v>
      </c>
      <c r="D707" s="19">
        <v>1</v>
      </c>
      <c r="E707" s="46">
        <v>30</v>
      </c>
      <c r="F707" s="32">
        <v>52.643333333333331</v>
      </c>
      <c r="G707" s="32">
        <v>-146.01499999999999</v>
      </c>
      <c r="H707" s="32">
        <v>52.573333333333331</v>
      </c>
      <c r="I707" s="32">
        <v>-146.02333333333334</v>
      </c>
      <c r="J707" s="60">
        <v>43526</v>
      </c>
      <c r="K707" s="49">
        <v>0.89097222222222217</v>
      </c>
      <c r="L707" s="46">
        <v>4000</v>
      </c>
      <c r="M707" s="19" t="s">
        <v>954</v>
      </c>
      <c r="N707" s="25" t="s">
        <v>77</v>
      </c>
      <c r="O707" s="64" t="s">
        <v>27</v>
      </c>
      <c r="P707" s="62" t="s">
        <v>71</v>
      </c>
      <c r="Q707" s="64" t="s">
        <v>106</v>
      </c>
      <c r="R707" s="7">
        <v>1</v>
      </c>
      <c r="S707" s="7" t="s">
        <v>77</v>
      </c>
      <c r="T707" s="7">
        <v>26</v>
      </c>
      <c r="U707" s="7" t="s">
        <v>59</v>
      </c>
      <c r="V707" s="7">
        <v>1</v>
      </c>
      <c r="W707" s="7" t="s">
        <v>59</v>
      </c>
      <c r="X707" s="7" t="s">
        <v>77</v>
      </c>
      <c r="Y707" s="59" t="s">
        <v>1514</v>
      </c>
    </row>
    <row r="708" spans="1:27" x14ac:dyDescent="0.55000000000000004">
      <c r="A708" t="s">
        <v>2019</v>
      </c>
      <c r="B708" s="57">
        <v>29</v>
      </c>
      <c r="C708" t="s">
        <v>74</v>
      </c>
      <c r="D708" s="19">
        <v>2</v>
      </c>
      <c r="E708" s="46">
        <v>250</v>
      </c>
      <c r="F708" s="32">
        <v>51.667166666666667</v>
      </c>
      <c r="G708" s="32">
        <v>-146</v>
      </c>
      <c r="H708" s="32" t="s">
        <v>77</v>
      </c>
      <c r="I708" s="32" t="s">
        <v>77</v>
      </c>
      <c r="J708" s="60">
        <v>43527</v>
      </c>
      <c r="K708" s="49">
        <v>0.19791666666666666</v>
      </c>
      <c r="L708" s="46">
        <v>4000</v>
      </c>
      <c r="M708" s="19" t="s">
        <v>927</v>
      </c>
      <c r="N708" s="25" t="s">
        <v>77</v>
      </c>
      <c r="O708" s="64" t="s">
        <v>1997</v>
      </c>
      <c r="P708" s="62" t="s">
        <v>79</v>
      </c>
      <c r="Q708" s="64" t="s">
        <v>78</v>
      </c>
      <c r="R708" s="7">
        <v>1</v>
      </c>
      <c r="S708" s="7">
        <v>0.25</v>
      </c>
      <c r="T708" s="7">
        <v>0.25</v>
      </c>
      <c r="U708" s="55" t="s">
        <v>78</v>
      </c>
      <c r="V708" s="7" t="s">
        <v>107</v>
      </c>
      <c r="W708" s="7" t="s">
        <v>29</v>
      </c>
      <c r="X708" s="7" t="s">
        <v>77</v>
      </c>
      <c r="Y708" s="59" t="s">
        <v>1514</v>
      </c>
    </row>
    <row r="709" spans="1:27" x14ac:dyDescent="0.55000000000000004">
      <c r="A709" t="s">
        <v>2019</v>
      </c>
      <c r="B709" s="57">
        <v>29</v>
      </c>
      <c r="C709" t="s">
        <v>74</v>
      </c>
      <c r="D709" s="19">
        <v>2</v>
      </c>
      <c r="E709" s="46">
        <v>250</v>
      </c>
      <c r="F709" s="32">
        <v>51.667166666666667</v>
      </c>
      <c r="G709" s="32">
        <v>-146</v>
      </c>
      <c r="H709" s="32" t="s">
        <v>77</v>
      </c>
      <c r="I709" s="32" t="s">
        <v>77</v>
      </c>
      <c r="J709" s="60">
        <v>43527</v>
      </c>
      <c r="K709" s="49">
        <v>0.19791666666666666</v>
      </c>
      <c r="L709" s="46">
        <v>4000</v>
      </c>
      <c r="M709" s="19" t="s">
        <v>926</v>
      </c>
      <c r="N709" s="25" t="s">
        <v>77</v>
      </c>
      <c r="O709" s="64" t="s">
        <v>1997</v>
      </c>
      <c r="P709" s="62" t="s">
        <v>79</v>
      </c>
      <c r="Q709" s="64" t="s">
        <v>78</v>
      </c>
      <c r="R709" s="7">
        <v>1</v>
      </c>
      <c r="S709" s="7">
        <v>0.5</v>
      </c>
      <c r="T709" s="7">
        <v>0.5</v>
      </c>
      <c r="U709" s="55" t="s">
        <v>78</v>
      </c>
      <c r="V709" s="7" t="s">
        <v>107</v>
      </c>
      <c r="W709" s="7" t="s">
        <v>29</v>
      </c>
      <c r="X709" s="7" t="s">
        <v>77</v>
      </c>
      <c r="Y709" s="59" t="s">
        <v>1514</v>
      </c>
    </row>
    <row r="710" spans="1:27" x14ac:dyDescent="0.55000000000000004">
      <c r="A710" t="s">
        <v>2019</v>
      </c>
      <c r="B710" s="57">
        <v>29</v>
      </c>
      <c r="C710" t="s">
        <v>74</v>
      </c>
      <c r="D710" s="19">
        <v>2</v>
      </c>
      <c r="E710" s="46">
        <v>250</v>
      </c>
      <c r="F710" s="32">
        <v>51.667166666666667</v>
      </c>
      <c r="G710" s="32">
        <v>-146</v>
      </c>
      <c r="H710" s="32" t="s">
        <v>77</v>
      </c>
      <c r="I710" s="32" t="s">
        <v>77</v>
      </c>
      <c r="J710" s="60">
        <v>43527</v>
      </c>
      <c r="K710" s="49">
        <v>0.19791666666666666</v>
      </c>
      <c r="L710" s="46">
        <v>4000</v>
      </c>
      <c r="M710" s="19" t="s">
        <v>925</v>
      </c>
      <c r="N710" s="25" t="s">
        <v>77</v>
      </c>
      <c r="O710" s="64" t="s">
        <v>1997</v>
      </c>
      <c r="P710" s="62" t="s">
        <v>79</v>
      </c>
      <c r="Q710" s="64" t="s">
        <v>78</v>
      </c>
      <c r="R710" s="7">
        <v>1</v>
      </c>
      <c r="S710" s="7">
        <v>1</v>
      </c>
      <c r="T710" s="7">
        <v>1</v>
      </c>
      <c r="U710" s="55" t="s">
        <v>78</v>
      </c>
      <c r="V710" s="7" t="s">
        <v>107</v>
      </c>
      <c r="W710" s="7" t="s">
        <v>29</v>
      </c>
      <c r="X710" s="7" t="s">
        <v>77</v>
      </c>
      <c r="Y710" s="59" t="s">
        <v>1514</v>
      </c>
    </row>
    <row r="711" spans="1:27" x14ac:dyDescent="0.55000000000000004">
      <c r="A711" t="s">
        <v>2019</v>
      </c>
      <c r="B711" s="57">
        <v>29</v>
      </c>
      <c r="C711" t="s">
        <v>74</v>
      </c>
      <c r="D711" s="19">
        <v>2</v>
      </c>
      <c r="E711" s="46">
        <v>250</v>
      </c>
      <c r="F711" s="32">
        <v>51.667166666666667</v>
      </c>
      <c r="G711" s="32">
        <v>-146</v>
      </c>
      <c r="H711" s="32" t="s">
        <v>77</v>
      </c>
      <c r="I711" s="32" t="s">
        <v>77</v>
      </c>
      <c r="J711" s="60">
        <v>43527</v>
      </c>
      <c r="K711" s="49">
        <v>0.19791666666666666</v>
      </c>
      <c r="L711" s="46">
        <v>4000</v>
      </c>
      <c r="M711" s="19" t="s">
        <v>924</v>
      </c>
      <c r="N711" s="25" t="s">
        <v>77</v>
      </c>
      <c r="O711" s="64" t="s">
        <v>1997</v>
      </c>
      <c r="P711" s="62" t="s">
        <v>79</v>
      </c>
      <c r="Q711" s="64" t="s">
        <v>78</v>
      </c>
      <c r="R711" s="7">
        <v>1</v>
      </c>
      <c r="S711" s="7">
        <v>2</v>
      </c>
      <c r="T711" s="7">
        <v>2</v>
      </c>
      <c r="U711" s="55" t="s">
        <v>78</v>
      </c>
      <c r="V711" s="7" t="s">
        <v>107</v>
      </c>
      <c r="W711" s="7" t="s">
        <v>29</v>
      </c>
      <c r="X711" s="7" t="s">
        <v>77</v>
      </c>
      <c r="Y711" s="59" t="s">
        <v>1514</v>
      </c>
    </row>
    <row r="712" spans="1:27" x14ac:dyDescent="0.55000000000000004">
      <c r="A712" t="s">
        <v>2019</v>
      </c>
      <c r="B712" s="57">
        <v>29</v>
      </c>
      <c r="C712" t="s">
        <v>74</v>
      </c>
      <c r="D712" s="19">
        <v>2</v>
      </c>
      <c r="E712" s="46">
        <v>250</v>
      </c>
      <c r="F712" s="32">
        <v>51.667166666666667</v>
      </c>
      <c r="G712" s="32">
        <v>-146</v>
      </c>
      <c r="H712" s="32" t="s">
        <v>77</v>
      </c>
      <c r="I712" s="32" t="s">
        <v>77</v>
      </c>
      <c r="J712" s="60">
        <v>43527</v>
      </c>
      <c r="K712" s="49">
        <v>0.19791666666666666</v>
      </c>
      <c r="L712" s="46">
        <v>4000</v>
      </c>
      <c r="M712" s="19" t="s">
        <v>921</v>
      </c>
      <c r="N712" s="25" t="s">
        <v>77</v>
      </c>
      <c r="O712" s="64" t="s">
        <v>1997</v>
      </c>
      <c r="P712" s="62" t="s">
        <v>1238</v>
      </c>
      <c r="Q712" s="64" t="s">
        <v>425</v>
      </c>
      <c r="R712" s="7">
        <v>3</v>
      </c>
      <c r="S712" s="7">
        <v>2</v>
      </c>
      <c r="T712" s="7">
        <v>6</v>
      </c>
      <c r="U712" s="55" t="s">
        <v>56</v>
      </c>
      <c r="V712" s="7" t="s">
        <v>107</v>
      </c>
      <c r="W712" s="7" t="s">
        <v>29</v>
      </c>
      <c r="X712" s="7" t="s">
        <v>77</v>
      </c>
      <c r="Y712" s="59" t="s">
        <v>1514</v>
      </c>
      <c r="AA712" s="62" t="s">
        <v>1290</v>
      </c>
    </row>
    <row r="713" spans="1:27" x14ac:dyDescent="0.55000000000000004">
      <c r="A713" t="s">
        <v>2019</v>
      </c>
      <c r="B713" s="57">
        <v>29</v>
      </c>
      <c r="C713" t="s">
        <v>74</v>
      </c>
      <c r="D713" s="19">
        <v>2</v>
      </c>
      <c r="E713" s="46">
        <v>250</v>
      </c>
      <c r="F713" s="32">
        <v>51.667166666666667</v>
      </c>
      <c r="G713" s="32">
        <v>-146</v>
      </c>
      <c r="H713" s="32" t="s">
        <v>77</v>
      </c>
      <c r="I713" s="32" t="s">
        <v>77</v>
      </c>
      <c r="J713" s="60">
        <v>43527</v>
      </c>
      <c r="K713" s="49">
        <v>0.19791666666666666</v>
      </c>
      <c r="L713" s="46">
        <v>4000</v>
      </c>
      <c r="M713" s="19" t="s">
        <v>922</v>
      </c>
      <c r="N713" s="25" t="s">
        <v>77</v>
      </c>
      <c r="O713" s="64" t="s">
        <v>1997</v>
      </c>
      <c r="P713" s="62" t="s">
        <v>1238</v>
      </c>
      <c r="Q713" s="64" t="s">
        <v>425</v>
      </c>
      <c r="R713" s="7">
        <v>3</v>
      </c>
      <c r="S713" s="7">
        <v>2</v>
      </c>
      <c r="T713" s="7">
        <v>6</v>
      </c>
      <c r="U713" s="55" t="s">
        <v>56</v>
      </c>
      <c r="V713" s="7" t="s">
        <v>107</v>
      </c>
      <c r="W713" s="7" t="s">
        <v>29</v>
      </c>
      <c r="X713" s="7" t="s">
        <v>77</v>
      </c>
      <c r="Y713" s="59" t="s">
        <v>1514</v>
      </c>
      <c r="AA713" s="62" t="s">
        <v>1290</v>
      </c>
    </row>
    <row r="714" spans="1:27" x14ac:dyDescent="0.55000000000000004">
      <c r="A714" t="s">
        <v>2019</v>
      </c>
      <c r="B714" s="57">
        <v>29</v>
      </c>
      <c r="C714" t="s">
        <v>74</v>
      </c>
      <c r="D714" s="19">
        <v>2</v>
      </c>
      <c r="E714" s="46">
        <v>250</v>
      </c>
      <c r="F714" s="32">
        <v>51.667166666666667</v>
      </c>
      <c r="G714" s="32">
        <v>-146</v>
      </c>
      <c r="H714" s="32" t="s">
        <v>77</v>
      </c>
      <c r="I714" s="32" t="s">
        <v>77</v>
      </c>
      <c r="J714" s="60">
        <v>43527</v>
      </c>
      <c r="K714" s="49">
        <v>0.19791666666666666</v>
      </c>
      <c r="L714" s="46">
        <v>4000</v>
      </c>
      <c r="M714" s="19" t="s">
        <v>923</v>
      </c>
      <c r="N714" s="25" t="s">
        <v>77</v>
      </c>
      <c r="O714" s="64" t="s">
        <v>1997</v>
      </c>
      <c r="P714" s="62" t="s">
        <v>1238</v>
      </c>
      <c r="Q714" s="64" t="s">
        <v>425</v>
      </c>
      <c r="R714" s="7">
        <v>3</v>
      </c>
      <c r="S714" s="7">
        <v>2</v>
      </c>
      <c r="T714" s="7">
        <v>6</v>
      </c>
      <c r="U714" s="55" t="s">
        <v>56</v>
      </c>
      <c r="V714" s="7" t="s">
        <v>107</v>
      </c>
      <c r="W714" s="7" t="s">
        <v>29</v>
      </c>
      <c r="X714" s="7" t="s">
        <v>77</v>
      </c>
      <c r="Y714" s="59" t="s">
        <v>1514</v>
      </c>
      <c r="AA714" s="62" t="s">
        <v>1290</v>
      </c>
    </row>
    <row r="715" spans="1:27" x14ac:dyDescent="0.55000000000000004">
      <c r="A715" t="s">
        <v>2019</v>
      </c>
      <c r="B715" s="57">
        <v>29</v>
      </c>
      <c r="C715" t="s">
        <v>74</v>
      </c>
      <c r="D715" s="19">
        <v>2</v>
      </c>
      <c r="E715" s="46">
        <v>250</v>
      </c>
      <c r="F715" s="32">
        <v>51.667166666666667</v>
      </c>
      <c r="G715" s="32">
        <v>-146</v>
      </c>
      <c r="H715" s="32" t="s">
        <v>77</v>
      </c>
      <c r="I715" s="32" t="s">
        <v>77</v>
      </c>
      <c r="J715" s="60">
        <v>43527</v>
      </c>
      <c r="K715" s="49">
        <v>0.19791666666666666</v>
      </c>
      <c r="L715" s="46">
        <v>4000</v>
      </c>
      <c r="M715" s="19">
        <v>22022</v>
      </c>
      <c r="N715" s="25" t="s">
        <v>77</v>
      </c>
      <c r="O715" s="64" t="s">
        <v>1302</v>
      </c>
      <c r="P715" s="62" t="s">
        <v>1238</v>
      </c>
      <c r="Q715" s="64" t="s">
        <v>425</v>
      </c>
      <c r="R715" s="7">
        <v>3</v>
      </c>
      <c r="S715" s="7">
        <v>2</v>
      </c>
      <c r="T715" s="7">
        <v>6</v>
      </c>
      <c r="U715" s="55" t="s">
        <v>56</v>
      </c>
      <c r="V715" s="7" t="s">
        <v>107</v>
      </c>
      <c r="W715" s="7" t="s">
        <v>29</v>
      </c>
      <c r="X715" s="7" t="s">
        <v>77</v>
      </c>
      <c r="Y715" s="59" t="s">
        <v>1514</v>
      </c>
      <c r="AA715" s="62" t="s">
        <v>1301</v>
      </c>
    </row>
    <row r="716" spans="1:27" x14ac:dyDescent="0.55000000000000004">
      <c r="A716" t="s">
        <v>2019</v>
      </c>
      <c r="B716" s="57">
        <v>29</v>
      </c>
      <c r="C716" t="s">
        <v>74</v>
      </c>
      <c r="D716" s="19">
        <v>2</v>
      </c>
      <c r="E716" s="46">
        <v>250</v>
      </c>
      <c r="F716" s="32">
        <v>51.667166666666667</v>
      </c>
      <c r="G716" s="32">
        <v>-146</v>
      </c>
      <c r="H716" s="32" t="s">
        <v>77</v>
      </c>
      <c r="I716" s="32" t="s">
        <v>77</v>
      </c>
      <c r="J716" s="60">
        <v>43527</v>
      </c>
      <c r="K716" s="49">
        <v>0.19791666666666666</v>
      </c>
      <c r="L716" s="46">
        <v>4000</v>
      </c>
      <c r="M716" s="19" t="s">
        <v>920</v>
      </c>
      <c r="N716" s="25" t="s">
        <v>77</v>
      </c>
      <c r="O716" s="64" t="s">
        <v>1997</v>
      </c>
      <c r="P716" s="62" t="s">
        <v>67</v>
      </c>
      <c r="Q716" s="64" t="s">
        <v>189</v>
      </c>
      <c r="R716" s="7">
        <v>1</v>
      </c>
      <c r="S716" s="7">
        <v>4</v>
      </c>
      <c r="T716" s="7">
        <v>17</v>
      </c>
      <c r="U716" s="55" t="s">
        <v>56</v>
      </c>
      <c r="V716" s="7" t="s">
        <v>107</v>
      </c>
      <c r="W716" s="7" t="s">
        <v>29</v>
      </c>
      <c r="X716" s="7" t="s">
        <v>77</v>
      </c>
      <c r="Y716" s="59" t="s">
        <v>1514</v>
      </c>
      <c r="AA716" s="62" t="s">
        <v>835</v>
      </c>
    </row>
    <row r="717" spans="1:27" x14ac:dyDescent="0.55000000000000004">
      <c r="A717" t="s">
        <v>2019</v>
      </c>
      <c r="B717" s="57">
        <v>29</v>
      </c>
      <c r="C717" t="s">
        <v>74</v>
      </c>
      <c r="D717" s="19">
        <v>2</v>
      </c>
      <c r="E717" s="46">
        <v>250</v>
      </c>
      <c r="F717" s="32">
        <v>51.667166666666667</v>
      </c>
      <c r="G717" s="32">
        <v>-146</v>
      </c>
      <c r="H717" s="32" t="s">
        <v>77</v>
      </c>
      <c r="I717" s="32" t="s">
        <v>77</v>
      </c>
      <c r="J717" s="60">
        <v>43527</v>
      </c>
      <c r="K717" s="49">
        <v>0.19791666666666666</v>
      </c>
      <c r="L717" s="46">
        <v>4000</v>
      </c>
      <c r="M717" s="19" t="s">
        <v>918</v>
      </c>
      <c r="N717" s="25" t="s">
        <v>77</v>
      </c>
      <c r="O717" s="64" t="s">
        <v>1997</v>
      </c>
      <c r="P717" s="62" t="s">
        <v>67</v>
      </c>
      <c r="Q717" s="64" t="s">
        <v>189</v>
      </c>
      <c r="R717" s="7">
        <v>1</v>
      </c>
      <c r="S717" s="7">
        <v>4</v>
      </c>
      <c r="T717" s="7">
        <v>16</v>
      </c>
      <c r="U717" s="55" t="s">
        <v>56</v>
      </c>
      <c r="V717" s="7" t="s">
        <v>107</v>
      </c>
      <c r="W717" s="7" t="s">
        <v>29</v>
      </c>
      <c r="X717" s="7" t="s">
        <v>77</v>
      </c>
      <c r="Y717" s="59" t="s">
        <v>1514</v>
      </c>
      <c r="AA717" s="62" t="s">
        <v>835</v>
      </c>
    </row>
    <row r="718" spans="1:27" x14ac:dyDescent="0.55000000000000004">
      <c r="A718" t="s">
        <v>2019</v>
      </c>
      <c r="B718" s="57">
        <v>29</v>
      </c>
      <c r="C718" t="s">
        <v>74</v>
      </c>
      <c r="D718" s="19">
        <v>2</v>
      </c>
      <c r="E718" s="46">
        <v>250</v>
      </c>
      <c r="F718" s="32">
        <v>51.667166666666667</v>
      </c>
      <c r="G718" s="32">
        <v>-146</v>
      </c>
      <c r="H718" s="32" t="s">
        <v>77</v>
      </c>
      <c r="I718" s="32" t="s">
        <v>77</v>
      </c>
      <c r="J718" s="60">
        <v>43527</v>
      </c>
      <c r="K718" s="49">
        <v>0.19791666666666666</v>
      </c>
      <c r="L718" s="46">
        <v>4000</v>
      </c>
      <c r="M718" s="19" t="s">
        <v>919</v>
      </c>
      <c r="N718" s="25" t="s">
        <v>77</v>
      </c>
      <c r="O718" s="64" t="s">
        <v>1997</v>
      </c>
      <c r="P718" s="62" t="s">
        <v>67</v>
      </c>
      <c r="Q718" s="64" t="s">
        <v>189</v>
      </c>
      <c r="R718" s="7">
        <v>1</v>
      </c>
      <c r="S718" s="7">
        <v>4</v>
      </c>
      <c r="T718" s="7">
        <v>16</v>
      </c>
      <c r="U718" s="55" t="s">
        <v>56</v>
      </c>
      <c r="V718" s="7" t="s">
        <v>107</v>
      </c>
      <c r="W718" s="7" t="s">
        <v>29</v>
      </c>
      <c r="X718" s="7" t="s">
        <v>77</v>
      </c>
      <c r="Y718" s="59" t="s">
        <v>1514</v>
      </c>
      <c r="AA718" s="62" t="s">
        <v>835</v>
      </c>
    </row>
    <row r="719" spans="1:27" x14ac:dyDescent="0.55000000000000004">
      <c r="A719" t="s">
        <v>2019</v>
      </c>
      <c r="B719" s="57">
        <v>29</v>
      </c>
      <c r="C719" t="s">
        <v>53</v>
      </c>
      <c r="D719" s="19">
        <v>1</v>
      </c>
      <c r="E719" s="46">
        <v>30</v>
      </c>
      <c r="F719" s="32">
        <v>51.616666666666667</v>
      </c>
      <c r="G719" s="32">
        <v>-145.99833333333333</v>
      </c>
      <c r="H719" s="32">
        <v>51.542666666666669</v>
      </c>
      <c r="I719" s="32">
        <v>-146</v>
      </c>
      <c r="J719" s="60">
        <v>43527</v>
      </c>
      <c r="K719" s="49">
        <v>0.24166666666666667</v>
      </c>
      <c r="L719" s="46">
        <v>4000</v>
      </c>
      <c r="M719" s="19" t="s">
        <v>978</v>
      </c>
      <c r="N719" s="25" t="s">
        <v>77</v>
      </c>
      <c r="O719" s="64" t="s">
        <v>1997</v>
      </c>
      <c r="P719" s="62" t="s">
        <v>69</v>
      </c>
      <c r="Q719" s="62" t="s">
        <v>1714</v>
      </c>
      <c r="R719" s="7">
        <v>9</v>
      </c>
      <c r="S719" s="7" t="s">
        <v>77</v>
      </c>
      <c r="T719" s="7" t="s">
        <v>986</v>
      </c>
      <c r="U719" s="7" t="s">
        <v>58</v>
      </c>
      <c r="V719" s="7">
        <v>14</v>
      </c>
      <c r="W719" s="7" t="s">
        <v>29</v>
      </c>
      <c r="X719" s="7" t="s">
        <v>77</v>
      </c>
      <c r="Y719" s="59" t="s">
        <v>1514</v>
      </c>
    </row>
    <row r="720" spans="1:27" x14ac:dyDescent="0.55000000000000004">
      <c r="A720" t="s">
        <v>2019</v>
      </c>
      <c r="B720" s="57">
        <v>29</v>
      </c>
      <c r="C720" t="s">
        <v>53</v>
      </c>
      <c r="D720" s="19">
        <v>1</v>
      </c>
      <c r="E720" s="46">
        <v>30</v>
      </c>
      <c r="F720" s="32">
        <v>51.616666666666667</v>
      </c>
      <c r="G720" s="32">
        <v>-145.99833333333333</v>
      </c>
      <c r="H720" s="32">
        <v>51.542666666666669</v>
      </c>
      <c r="I720" s="32">
        <v>-146</v>
      </c>
      <c r="J720" s="60">
        <v>43527</v>
      </c>
      <c r="K720" s="49">
        <v>0.24166666666666667</v>
      </c>
      <c r="L720" s="46">
        <v>4000</v>
      </c>
      <c r="M720" s="19" t="s">
        <v>979</v>
      </c>
      <c r="N720" s="25" t="s">
        <v>77</v>
      </c>
      <c r="O720" s="64" t="s">
        <v>1997</v>
      </c>
      <c r="P720" s="62" t="s">
        <v>408</v>
      </c>
      <c r="Q720" s="64" t="s">
        <v>407</v>
      </c>
      <c r="R720" s="7">
        <v>29</v>
      </c>
      <c r="S720" s="7" t="s">
        <v>77</v>
      </c>
      <c r="T720" s="7" t="s">
        <v>987</v>
      </c>
      <c r="U720" s="7" t="s">
        <v>56</v>
      </c>
      <c r="V720" s="7">
        <v>7</v>
      </c>
      <c r="W720" s="7" t="s">
        <v>29</v>
      </c>
      <c r="X720" s="7" t="s">
        <v>77</v>
      </c>
      <c r="Y720" s="59" t="s">
        <v>1514</v>
      </c>
    </row>
    <row r="721" spans="1:25" x14ac:dyDescent="0.55000000000000004">
      <c r="A721" t="s">
        <v>2019</v>
      </c>
      <c r="B721" s="57">
        <v>29</v>
      </c>
      <c r="C721" t="s">
        <v>53</v>
      </c>
      <c r="D721" s="19">
        <v>1</v>
      </c>
      <c r="E721" s="46">
        <v>30</v>
      </c>
      <c r="F721" s="32">
        <v>51.616666666666667</v>
      </c>
      <c r="G721" s="32">
        <v>-145.99833333333333</v>
      </c>
      <c r="H721" s="32">
        <v>51.542666666666669</v>
      </c>
      <c r="I721" s="32">
        <v>-146</v>
      </c>
      <c r="J721" s="60">
        <v>43527</v>
      </c>
      <c r="K721" s="49">
        <v>0.24166666666666667</v>
      </c>
      <c r="L721" s="46">
        <v>4000</v>
      </c>
      <c r="M721" s="19" t="s">
        <v>960</v>
      </c>
      <c r="N721" s="25" t="s">
        <v>77</v>
      </c>
      <c r="O721" s="64" t="s">
        <v>1997</v>
      </c>
      <c r="P721" s="62" t="s">
        <v>408</v>
      </c>
      <c r="Q721" s="64" t="s">
        <v>407</v>
      </c>
      <c r="R721" s="7">
        <v>1</v>
      </c>
      <c r="S721" s="7" t="s">
        <v>77</v>
      </c>
      <c r="T721" s="7">
        <v>44</v>
      </c>
      <c r="U721" s="7" t="s">
        <v>56</v>
      </c>
      <c r="V721" s="7" t="s">
        <v>77</v>
      </c>
      <c r="W721" s="7" t="s">
        <v>29</v>
      </c>
      <c r="X721" s="7" t="s">
        <v>77</v>
      </c>
      <c r="Y721" s="59" t="s">
        <v>1514</v>
      </c>
    </row>
    <row r="722" spans="1:25" x14ac:dyDescent="0.55000000000000004">
      <c r="A722" t="s">
        <v>2019</v>
      </c>
      <c r="B722" s="57">
        <v>29</v>
      </c>
      <c r="C722" t="s">
        <v>53</v>
      </c>
      <c r="D722" s="19">
        <v>1</v>
      </c>
      <c r="E722" s="46">
        <v>30</v>
      </c>
      <c r="F722" s="32">
        <v>51.616666666666667</v>
      </c>
      <c r="G722" s="32">
        <v>-145.99833333333333</v>
      </c>
      <c r="H722" s="32">
        <v>51.542666666666669</v>
      </c>
      <c r="I722" s="32">
        <v>-146</v>
      </c>
      <c r="J722" s="60">
        <v>43527</v>
      </c>
      <c r="K722" s="49">
        <v>0.24166666666666667</v>
      </c>
      <c r="L722" s="46">
        <v>4000</v>
      </c>
      <c r="M722" s="19" t="s">
        <v>967</v>
      </c>
      <c r="N722" s="25" t="s">
        <v>77</v>
      </c>
      <c r="O722" s="64" t="s">
        <v>1997</v>
      </c>
      <c r="P722" s="62" t="s">
        <v>408</v>
      </c>
      <c r="Q722" s="64" t="s">
        <v>407</v>
      </c>
      <c r="R722" s="7">
        <v>1</v>
      </c>
      <c r="S722" s="7" t="s">
        <v>77</v>
      </c>
      <c r="T722" s="7">
        <v>43</v>
      </c>
      <c r="U722" s="7" t="s">
        <v>56</v>
      </c>
      <c r="V722" s="7" t="s">
        <v>77</v>
      </c>
      <c r="W722" s="7" t="s">
        <v>29</v>
      </c>
      <c r="X722" s="7" t="s">
        <v>77</v>
      </c>
      <c r="Y722" s="59" t="s">
        <v>1514</v>
      </c>
    </row>
    <row r="723" spans="1:25" x14ac:dyDescent="0.55000000000000004">
      <c r="A723" t="s">
        <v>2019</v>
      </c>
      <c r="B723" s="57">
        <v>29</v>
      </c>
      <c r="C723" t="s">
        <v>53</v>
      </c>
      <c r="D723" s="19">
        <v>1</v>
      </c>
      <c r="E723" s="46">
        <v>30</v>
      </c>
      <c r="F723" s="32">
        <v>51.616666666666667</v>
      </c>
      <c r="G723" s="32">
        <v>-145.99833333333333</v>
      </c>
      <c r="H723" s="32">
        <v>51.542666666666669</v>
      </c>
      <c r="I723" s="32">
        <v>-146</v>
      </c>
      <c r="J723" s="60">
        <v>43527</v>
      </c>
      <c r="K723" s="49">
        <v>0.24166666666666667</v>
      </c>
      <c r="L723" s="46">
        <v>4000</v>
      </c>
      <c r="M723" s="19" t="s">
        <v>968</v>
      </c>
      <c r="N723" s="25" t="s">
        <v>77</v>
      </c>
      <c r="O723" s="64" t="s">
        <v>1997</v>
      </c>
      <c r="P723" s="62" t="s">
        <v>408</v>
      </c>
      <c r="Q723" s="64" t="s">
        <v>407</v>
      </c>
      <c r="R723" s="7">
        <v>1</v>
      </c>
      <c r="S723" s="7" t="s">
        <v>77</v>
      </c>
      <c r="T723" s="7">
        <v>43</v>
      </c>
      <c r="U723" s="7" t="s">
        <v>56</v>
      </c>
      <c r="V723" s="7" t="s">
        <v>77</v>
      </c>
      <c r="W723" s="7" t="s">
        <v>29</v>
      </c>
      <c r="X723" s="7" t="s">
        <v>77</v>
      </c>
      <c r="Y723" s="59" t="s">
        <v>1514</v>
      </c>
    </row>
    <row r="724" spans="1:25" x14ac:dyDescent="0.55000000000000004">
      <c r="A724" t="s">
        <v>2019</v>
      </c>
      <c r="B724" s="57">
        <v>29</v>
      </c>
      <c r="C724" t="s">
        <v>53</v>
      </c>
      <c r="D724" s="19">
        <v>1</v>
      </c>
      <c r="E724" s="46">
        <v>30</v>
      </c>
      <c r="F724" s="32">
        <v>51.616666666666667</v>
      </c>
      <c r="G724" s="32">
        <v>-145.99833333333333</v>
      </c>
      <c r="H724" s="32">
        <v>51.542666666666669</v>
      </c>
      <c r="I724" s="32">
        <v>-146</v>
      </c>
      <c r="J724" s="60">
        <v>43527</v>
      </c>
      <c r="K724" s="49">
        <v>0.24166666666666667</v>
      </c>
      <c r="L724" s="46">
        <v>4000</v>
      </c>
      <c r="M724" s="19" t="s">
        <v>970</v>
      </c>
      <c r="N724" s="25" t="s">
        <v>77</v>
      </c>
      <c r="O724" s="64" t="s">
        <v>1997</v>
      </c>
      <c r="P724" s="62" t="s">
        <v>408</v>
      </c>
      <c r="Q724" s="64" t="s">
        <v>407</v>
      </c>
      <c r="R724" s="7">
        <v>1</v>
      </c>
      <c r="S724" s="7" t="s">
        <v>77</v>
      </c>
      <c r="T724" s="7">
        <v>41</v>
      </c>
      <c r="U724" s="7" t="s">
        <v>56</v>
      </c>
      <c r="V724" s="7" t="s">
        <v>77</v>
      </c>
      <c r="W724" s="7" t="s">
        <v>29</v>
      </c>
      <c r="X724" s="7" t="s">
        <v>77</v>
      </c>
      <c r="Y724" s="59" t="s">
        <v>1514</v>
      </c>
    </row>
    <row r="725" spans="1:25" x14ac:dyDescent="0.55000000000000004">
      <c r="A725" t="s">
        <v>2019</v>
      </c>
      <c r="B725" s="57">
        <v>29</v>
      </c>
      <c r="C725" t="s">
        <v>53</v>
      </c>
      <c r="D725" s="19">
        <v>1</v>
      </c>
      <c r="E725" s="46">
        <v>30</v>
      </c>
      <c r="F725" s="32">
        <v>51.616666666666667</v>
      </c>
      <c r="G725" s="32">
        <v>-145.99833333333333</v>
      </c>
      <c r="H725" s="32">
        <v>51.542666666666669</v>
      </c>
      <c r="I725" s="32">
        <v>-146</v>
      </c>
      <c r="J725" s="60">
        <v>43527</v>
      </c>
      <c r="K725" s="49">
        <v>0.24166666666666667</v>
      </c>
      <c r="L725" s="46">
        <v>4000</v>
      </c>
      <c r="M725" s="19" t="s">
        <v>969</v>
      </c>
      <c r="N725" s="25" t="s">
        <v>77</v>
      </c>
      <c r="O725" s="64" t="s">
        <v>1997</v>
      </c>
      <c r="P725" s="62" t="s">
        <v>408</v>
      </c>
      <c r="Q725" s="64" t="s">
        <v>407</v>
      </c>
      <c r="R725" s="7">
        <v>1</v>
      </c>
      <c r="S725" s="7" t="s">
        <v>77</v>
      </c>
      <c r="T725" s="7">
        <v>38</v>
      </c>
      <c r="U725" s="7" t="s">
        <v>56</v>
      </c>
      <c r="V725" s="7" t="s">
        <v>77</v>
      </c>
      <c r="W725" s="7" t="s">
        <v>29</v>
      </c>
      <c r="X725" s="7" t="s">
        <v>77</v>
      </c>
      <c r="Y725" s="59" t="s">
        <v>1514</v>
      </c>
    </row>
    <row r="726" spans="1:25" x14ac:dyDescent="0.55000000000000004">
      <c r="A726" t="s">
        <v>2019</v>
      </c>
      <c r="B726" s="57">
        <v>29</v>
      </c>
      <c r="C726" t="s">
        <v>53</v>
      </c>
      <c r="D726" s="19">
        <v>1</v>
      </c>
      <c r="E726" s="46">
        <v>30</v>
      </c>
      <c r="F726" s="32">
        <v>51.616666666666667</v>
      </c>
      <c r="G726" s="32">
        <v>-145.99833333333333</v>
      </c>
      <c r="H726" s="32">
        <v>51.542666666666669</v>
      </c>
      <c r="I726" s="32">
        <v>-146</v>
      </c>
      <c r="J726" s="60">
        <v>43527</v>
      </c>
      <c r="K726" s="49">
        <v>0.24166666666666667</v>
      </c>
      <c r="L726" s="46">
        <v>4000</v>
      </c>
      <c r="M726" s="19" t="s">
        <v>984</v>
      </c>
      <c r="N726" s="25">
        <v>127</v>
      </c>
      <c r="O726" s="64" t="s">
        <v>1997</v>
      </c>
      <c r="P726" s="62" t="s">
        <v>69</v>
      </c>
      <c r="Q726" s="64" t="s">
        <v>328</v>
      </c>
      <c r="R726" s="7">
        <v>1</v>
      </c>
      <c r="S726" s="7" t="s">
        <v>77</v>
      </c>
      <c r="T726" s="7">
        <v>478</v>
      </c>
      <c r="U726" s="7" t="s">
        <v>58</v>
      </c>
      <c r="V726" s="7">
        <v>1130</v>
      </c>
      <c r="W726" s="7" t="s">
        <v>110</v>
      </c>
      <c r="X726" s="7" t="s">
        <v>77</v>
      </c>
      <c r="Y726" s="59" t="s">
        <v>1514</v>
      </c>
    </row>
    <row r="727" spans="1:25" x14ac:dyDescent="0.55000000000000004">
      <c r="A727" t="s">
        <v>2019</v>
      </c>
      <c r="B727" s="57">
        <v>29</v>
      </c>
      <c r="C727" t="s">
        <v>53</v>
      </c>
      <c r="D727" s="19">
        <v>1</v>
      </c>
      <c r="E727" s="46">
        <v>30</v>
      </c>
      <c r="F727" s="32">
        <v>51.616666666666667</v>
      </c>
      <c r="G727" s="32">
        <v>-145.99833333333333</v>
      </c>
      <c r="H727" s="32">
        <v>51.542666666666669</v>
      </c>
      <c r="I727" s="32">
        <v>-146</v>
      </c>
      <c r="J727" s="60">
        <v>43527</v>
      </c>
      <c r="K727" s="49">
        <v>0.24166666666666667</v>
      </c>
      <c r="L727" s="46">
        <v>4000</v>
      </c>
      <c r="M727" s="19" t="s">
        <v>980</v>
      </c>
      <c r="N727" s="25">
        <v>142</v>
      </c>
      <c r="O727" s="64" t="s">
        <v>1997</v>
      </c>
      <c r="P727" s="62" t="s">
        <v>69</v>
      </c>
      <c r="Q727" s="64" t="s">
        <v>328</v>
      </c>
      <c r="R727" s="7">
        <v>1</v>
      </c>
      <c r="S727" s="7" t="s">
        <v>77</v>
      </c>
      <c r="T727" s="7">
        <v>473</v>
      </c>
      <c r="U727" s="7" t="s">
        <v>58</v>
      </c>
      <c r="V727" s="7">
        <v>957</v>
      </c>
      <c r="W727" s="7" t="s">
        <v>110</v>
      </c>
      <c r="X727" s="7" t="s">
        <v>77</v>
      </c>
      <c r="Y727" s="59" t="s">
        <v>1514</v>
      </c>
    </row>
    <row r="728" spans="1:25" x14ac:dyDescent="0.55000000000000004">
      <c r="A728" t="s">
        <v>2019</v>
      </c>
      <c r="B728" s="57">
        <v>29</v>
      </c>
      <c r="C728" t="s">
        <v>53</v>
      </c>
      <c r="D728" s="19">
        <v>1</v>
      </c>
      <c r="E728" s="46">
        <v>30</v>
      </c>
      <c r="F728" s="32">
        <v>51.616666666666667</v>
      </c>
      <c r="G728" s="32">
        <v>-145.99833333333333</v>
      </c>
      <c r="H728" s="32">
        <v>51.542666666666669</v>
      </c>
      <c r="I728" s="32">
        <v>-146</v>
      </c>
      <c r="J728" s="60">
        <v>43527</v>
      </c>
      <c r="K728" s="49">
        <v>0.24166666666666667</v>
      </c>
      <c r="L728" s="46">
        <v>4000</v>
      </c>
      <c r="M728" s="19" t="s">
        <v>981</v>
      </c>
      <c r="N728" s="25">
        <v>138</v>
      </c>
      <c r="O728" s="64" t="s">
        <v>1997</v>
      </c>
      <c r="P728" s="62" t="s">
        <v>69</v>
      </c>
      <c r="Q728" s="64" t="s">
        <v>328</v>
      </c>
      <c r="R728" s="7">
        <v>1</v>
      </c>
      <c r="S728" s="7" t="s">
        <v>77</v>
      </c>
      <c r="T728" s="7">
        <v>460</v>
      </c>
      <c r="U728" s="7" t="s">
        <v>58</v>
      </c>
      <c r="V728" s="7">
        <v>935</v>
      </c>
      <c r="W728" s="7" t="s">
        <v>110</v>
      </c>
      <c r="X728" s="7" t="s">
        <v>77</v>
      </c>
      <c r="Y728" s="59" t="s">
        <v>1514</v>
      </c>
    </row>
    <row r="729" spans="1:25" x14ac:dyDescent="0.55000000000000004">
      <c r="A729" t="s">
        <v>2019</v>
      </c>
      <c r="B729" s="57">
        <v>29</v>
      </c>
      <c r="C729" t="s">
        <v>53</v>
      </c>
      <c r="D729" s="19">
        <v>1</v>
      </c>
      <c r="E729" s="46">
        <v>30</v>
      </c>
      <c r="F729" s="32">
        <v>51.616666666666667</v>
      </c>
      <c r="G729" s="32">
        <v>-145.99833333333333</v>
      </c>
      <c r="H729" s="32">
        <v>51.542666666666669</v>
      </c>
      <c r="I729" s="32">
        <v>-146</v>
      </c>
      <c r="J729" s="60">
        <v>43527</v>
      </c>
      <c r="K729" s="49">
        <v>0.24166666666666667</v>
      </c>
      <c r="L729" s="46">
        <v>4000</v>
      </c>
      <c r="M729" s="19" t="s">
        <v>985</v>
      </c>
      <c r="N729" s="25">
        <v>141</v>
      </c>
      <c r="O729" s="64" t="s">
        <v>1997</v>
      </c>
      <c r="P729" s="62" t="s">
        <v>69</v>
      </c>
      <c r="Q729" s="64" t="s">
        <v>328</v>
      </c>
      <c r="R729" s="7">
        <v>1</v>
      </c>
      <c r="S729" s="7" t="s">
        <v>77</v>
      </c>
      <c r="T729" s="7">
        <v>300</v>
      </c>
      <c r="U729" s="7" t="s">
        <v>58</v>
      </c>
      <c r="V729" s="7">
        <v>252</v>
      </c>
      <c r="W729" s="7" t="s">
        <v>110</v>
      </c>
      <c r="X729" s="7" t="s">
        <v>77</v>
      </c>
      <c r="Y729" s="59" t="s">
        <v>1514</v>
      </c>
    </row>
    <row r="730" spans="1:25" x14ac:dyDescent="0.55000000000000004">
      <c r="A730" t="s">
        <v>2019</v>
      </c>
      <c r="B730" s="57">
        <v>29</v>
      </c>
      <c r="C730" t="s">
        <v>53</v>
      </c>
      <c r="D730" s="19">
        <v>1</v>
      </c>
      <c r="E730" s="46">
        <v>30</v>
      </c>
      <c r="F730" s="32">
        <v>51.616666666666667</v>
      </c>
      <c r="G730" s="32">
        <v>-145.99833333333333</v>
      </c>
      <c r="H730" s="32">
        <v>51.542666666666669</v>
      </c>
      <c r="I730" s="32">
        <v>-146</v>
      </c>
      <c r="J730" s="60">
        <v>43527</v>
      </c>
      <c r="K730" s="49">
        <v>0.24166666666666667</v>
      </c>
      <c r="L730" s="46">
        <v>4000</v>
      </c>
      <c r="M730" s="19" t="s">
        <v>982</v>
      </c>
      <c r="N730" s="25">
        <v>139</v>
      </c>
      <c r="O730" s="64" t="s">
        <v>1997</v>
      </c>
      <c r="P730" s="62" t="s">
        <v>69</v>
      </c>
      <c r="Q730" s="64" t="s">
        <v>328</v>
      </c>
      <c r="R730" s="7">
        <v>1</v>
      </c>
      <c r="S730" s="7" t="s">
        <v>77</v>
      </c>
      <c r="T730" s="7">
        <v>297</v>
      </c>
      <c r="U730" s="7" t="s">
        <v>58</v>
      </c>
      <c r="V730" s="7">
        <v>261</v>
      </c>
      <c r="W730" s="7" t="s">
        <v>110</v>
      </c>
      <c r="X730" s="7" t="s">
        <v>77</v>
      </c>
      <c r="Y730" s="59" t="s">
        <v>1514</v>
      </c>
    </row>
    <row r="731" spans="1:25" x14ac:dyDescent="0.55000000000000004">
      <c r="A731" t="s">
        <v>2019</v>
      </c>
      <c r="B731" s="57">
        <v>29</v>
      </c>
      <c r="C731" t="s">
        <v>53</v>
      </c>
      <c r="D731" s="19">
        <v>1</v>
      </c>
      <c r="E731" s="46">
        <v>30</v>
      </c>
      <c r="F731" s="32">
        <v>51.616666666666667</v>
      </c>
      <c r="G731" s="32">
        <v>-145.99833333333333</v>
      </c>
      <c r="H731" s="32">
        <v>51.542666666666669</v>
      </c>
      <c r="I731" s="32">
        <v>-146</v>
      </c>
      <c r="J731" s="60">
        <v>43527</v>
      </c>
      <c r="K731" s="49">
        <v>0.24166666666666667</v>
      </c>
      <c r="L731" s="46">
        <v>4000</v>
      </c>
      <c r="M731" s="19" t="s">
        <v>983</v>
      </c>
      <c r="N731" s="25">
        <v>133</v>
      </c>
      <c r="O731" s="64" t="s">
        <v>1997</v>
      </c>
      <c r="P731" s="62" t="s">
        <v>69</v>
      </c>
      <c r="Q731" s="64" t="s">
        <v>328</v>
      </c>
      <c r="R731" s="7">
        <v>1</v>
      </c>
      <c r="S731" s="7" t="s">
        <v>77</v>
      </c>
      <c r="T731" s="7">
        <v>266</v>
      </c>
      <c r="U731" s="7" t="s">
        <v>58</v>
      </c>
      <c r="V731" s="7">
        <v>178</v>
      </c>
      <c r="W731" s="7" t="s">
        <v>110</v>
      </c>
      <c r="X731" s="7" t="s">
        <v>77</v>
      </c>
      <c r="Y731" s="59" t="s">
        <v>1514</v>
      </c>
    </row>
    <row r="732" spans="1:25" x14ac:dyDescent="0.55000000000000004">
      <c r="A732" t="s">
        <v>2019</v>
      </c>
      <c r="B732" s="57">
        <v>29</v>
      </c>
      <c r="C732" t="s">
        <v>53</v>
      </c>
      <c r="D732" s="19">
        <v>1</v>
      </c>
      <c r="E732" s="46">
        <v>30</v>
      </c>
      <c r="F732" s="32">
        <v>51.616666666666667</v>
      </c>
      <c r="G732" s="32">
        <v>-145.99833333333333</v>
      </c>
      <c r="H732" s="32">
        <v>51.542666666666669</v>
      </c>
      <c r="I732" s="32">
        <v>-146</v>
      </c>
      <c r="J732" s="60">
        <v>43527</v>
      </c>
      <c r="K732" s="49">
        <v>0.24166666666666667</v>
      </c>
      <c r="L732" s="46">
        <v>4000</v>
      </c>
      <c r="M732" s="19" t="s">
        <v>971</v>
      </c>
      <c r="N732" s="25" t="s">
        <v>77</v>
      </c>
      <c r="O732" s="64" t="s">
        <v>1997</v>
      </c>
      <c r="P732" s="62" t="s">
        <v>68</v>
      </c>
      <c r="Q732" s="64" t="s">
        <v>498</v>
      </c>
      <c r="R732" s="7">
        <v>1</v>
      </c>
      <c r="S732" s="7" t="s">
        <v>77</v>
      </c>
      <c r="T732" s="7">
        <v>200</v>
      </c>
      <c r="U732" s="7" t="s">
        <v>57</v>
      </c>
      <c r="V732" s="7">
        <v>388</v>
      </c>
      <c r="W732" s="7" t="s">
        <v>29</v>
      </c>
      <c r="X732" s="7" t="s">
        <v>77</v>
      </c>
      <c r="Y732" s="59" t="s">
        <v>1514</v>
      </c>
    </row>
    <row r="733" spans="1:25" x14ac:dyDescent="0.55000000000000004">
      <c r="A733" t="s">
        <v>2019</v>
      </c>
      <c r="B733" s="57">
        <v>29</v>
      </c>
      <c r="C733" t="s">
        <v>53</v>
      </c>
      <c r="D733" s="19">
        <v>1</v>
      </c>
      <c r="E733" s="46">
        <v>30</v>
      </c>
      <c r="F733" s="32">
        <v>51.616666666666667</v>
      </c>
      <c r="G733" s="32">
        <v>-145.99833333333333</v>
      </c>
      <c r="H733" s="32">
        <v>51.542666666666669</v>
      </c>
      <c r="I733" s="32">
        <v>-146</v>
      </c>
      <c r="J733" s="60">
        <v>43527</v>
      </c>
      <c r="K733" s="49">
        <v>0.24166666666666667</v>
      </c>
      <c r="L733" s="46">
        <v>4000</v>
      </c>
      <c r="M733" s="19" t="s">
        <v>972</v>
      </c>
      <c r="N733" s="25" t="s">
        <v>77</v>
      </c>
      <c r="O733" s="64" t="s">
        <v>1997</v>
      </c>
      <c r="P733" s="62" t="s">
        <v>68</v>
      </c>
      <c r="Q733" s="64" t="s">
        <v>498</v>
      </c>
      <c r="R733" s="7">
        <v>1</v>
      </c>
      <c r="S733" s="7" t="s">
        <v>77</v>
      </c>
      <c r="T733" s="7">
        <v>170</v>
      </c>
      <c r="U733" s="7" t="s">
        <v>57</v>
      </c>
      <c r="V733" s="7">
        <v>215</v>
      </c>
      <c r="W733" s="7" t="s">
        <v>29</v>
      </c>
      <c r="X733" s="7" t="s">
        <v>77</v>
      </c>
      <c r="Y733" s="59" t="s">
        <v>1514</v>
      </c>
    </row>
    <row r="734" spans="1:25" x14ac:dyDescent="0.55000000000000004">
      <c r="A734" t="s">
        <v>2019</v>
      </c>
      <c r="B734" s="57">
        <v>29</v>
      </c>
      <c r="C734" t="s">
        <v>53</v>
      </c>
      <c r="D734" s="19">
        <v>1</v>
      </c>
      <c r="E734" s="46">
        <v>30</v>
      </c>
      <c r="F734" s="32">
        <v>51.616666666666667</v>
      </c>
      <c r="G734" s="32">
        <v>-145.99833333333333</v>
      </c>
      <c r="H734" s="32">
        <v>51.542666666666669</v>
      </c>
      <c r="I734" s="32">
        <v>-146</v>
      </c>
      <c r="J734" s="60">
        <v>43527</v>
      </c>
      <c r="K734" s="49">
        <v>0.24166666666666667</v>
      </c>
      <c r="L734" s="46">
        <v>4000</v>
      </c>
      <c r="M734" s="19" t="s">
        <v>974</v>
      </c>
      <c r="N734" s="25" t="s">
        <v>77</v>
      </c>
      <c r="O734" s="64" t="s">
        <v>1997</v>
      </c>
      <c r="P734" s="62" t="s">
        <v>68</v>
      </c>
      <c r="Q734" s="64" t="s">
        <v>498</v>
      </c>
      <c r="R734" s="7">
        <v>1</v>
      </c>
      <c r="S734" s="7" t="s">
        <v>77</v>
      </c>
      <c r="T734" s="7">
        <v>160</v>
      </c>
      <c r="U734" s="7" t="s">
        <v>57</v>
      </c>
      <c r="V734" s="7">
        <v>194</v>
      </c>
      <c r="W734" s="7" t="s">
        <v>29</v>
      </c>
      <c r="X734" s="7" t="s">
        <v>77</v>
      </c>
      <c r="Y734" s="59" t="s">
        <v>1514</v>
      </c>
    </row>
    <row r="735" spans="1:25" x14ac:dyDescent="0.55000000000000004">
      <c r="A735" t="s">
        <v>2019</v>
      </c>
      <c r="B735" s="57">
        <v>29</v>
      </c>
      <c r="C735" t="s">
        <v>53</v>
      </c>
      <c r="D735" s="19">
        <v>1</v>
      </c>
      <c r="E735" s="46">
        <v>30</v>
      </c>
      <c r="F735" s="32">
        <v>51.616666666666667</v>
      </c>
      <c r="G735" s="32">
        <v>-145.99833333333333</v>
      </c>
      <c r="H735" s="32">
        <v>51.542666666666669</v>
      </c>
      <c r="I735" s="32">
        <v>-146</v>
      </c>
      <c r="J735" s="60">
        <v>43527</v>
      </c>
      <c r="K735" s="49">
        <v>0.24166666666666667</v>
      </c>
      <c r="L735" s="46">
        <v>4000</v>
      </c>
      <c r="M735" s="19" t="s">
        <v>973</v>
      </c>
      <c r="N735" s="25" t="s">
        <v>77</v>
      </c>
      <c r="O735" s="64" t="s">
        <v>1997</v>
      </c>
      <c r="P735" s="62" t="s">
        <v>68</v>
      </c>
      <c r="Q735" s="64" t="s">
        <v>498</v>
      </c>
      <c r="R735" s="7">
        <v>1</v>
      </c>
      <c r="S735" s="7" t="s">
        <v>77</v>
      </c>
      <c r="T735" s="7">
        <v>120</v>
      </c>
      <c r="U735" s="7" t="s">
        <v>57</v>
      </c>
      <c r="V735" s="7">
        <v>110</v>
      </c>
      <c r="W735" s="7" t="s">
        <v>29</v>
      </c>
      <c r="X735" s="7" t="s">
        <v>77</v>
      </c>
      <c r="Y735" s="59" t="s">
        <v>1514</v>
      </c>
    </row>
    <row r="736" spans="1:25" x14ac:dyDescent="0.55000000000000004">
      <c r="A736" t="s">
        <v>2019</v>
      </c>
      <c r="B736" s="57">
        <v>29</v>
      </c>
      <c r="C736" t="s">
        <v>53</v>
      </c>
      <c r="D736" s="19">
        <v>1</v>
      </c>
      <c r="E736" s="46">
        <v>30</v>
      </c>
      <c r="F736" s="32">
        <v>51.616666666666667</v>
      </c>
      <c r="G736" s="32">
        <v>-145.99833333333333</v>
      </c>
      <c r="H736" s="32">
        <v>51.542666666666669</v>
      </c>
      <c r="I736" s="32">
        <v>-146</v>
      </c>
      <c r="J736" s="60">
        <v>43527</v>
      </c>
      <c r="K736" s="49">
        <v>0.24166666666666667</v>
      </c>
      <c r="L736" s="46">
        <v>4000</v>
      </c>
      <c r="M736" s="19" t="s">
        <v>976</v>
      </c>
      <c r="N736" s="25" t="s">
        <v>77</v>
      </c>
      <c r="O736" s="64" t="s">
        <v>1997</v>
      </c>
      <c r="P736" s="62" t="s">
        <v>68</v>
      </c>
      <c r="Q736" s="64" t="s">
        <v>388</v>
      </c>
      <c r="R736" s="7">
        <v>1</v>
      </c>
      <c r="S736" s="7" t="s">
        <v>77</v>
      </c>
      <c r="T736" s="7">
        <v>160</v>
      </c>
      <c r="U736" s="7" t="s">
        <v>57</v>
      </c>
      <c r="V736" s="7">
        <v>228</v>
      </c>
      <c r="W736" s="7" t="s">
        <v>29</v>
      </c>
      <c r="X736" s="7" t="s">
        <v>77</v>
      </c>
      <c r="Y736" s="59" t="s">
        <v>1514</v>
      </c>
    </row>
    <row r="737" spans="1:27" x14ac:dyDescent="0.55000000000000004">
      <c r="A737" t="s">
        <v>2019</v>
      </c>
      <c r="B737" s="57">
        <v>29</v>
      </c>
      <c r="C737" t="s">
        <v>53</v>
      </c>
      <c r="D737" s="19">
        <v>1</v>
      </c>
      <c r="E737" s="46">
        <v>30</v>
      </c>
      <c r="F737" s="32">
        <v>51.616666666666667</v>
      </c>
      <c r="G737" s="32">
        <v>-145.99833333333333</v>
      </c>
      <c r="H737" s="32">
        <v>51.542666666666669</v>
      </c>
      <c r="I737" s="32">
        <v>-146</v>
      </c>
      <c r="J737" s="60">
        <v>43527</v>
      </c>
      <c r="K737" s="49">
        <v>0.24166666666666667</v>
      </c>
      <c r="L737" s="46">
        <v>4000</v>
      </c>
      <c r="M737" s="19" t="s">
        <v>975</v>
      </c>
      <c r="N737" s="25" t="s">
        <v>77</v>
      </c>
      <c r="O737" s="64" t="s">
        <v>1997</v>
      </c>
      <c r="P737" s="62" t="s">
        <v>68</v>
      </c>
      <c r="Q737" s="64" t="s">
        <v>388</v>
      </c>
      <c r="R737" s="7">
        <v>1</v>
      </c>
      <c r="S737" s="7" t="s">
        <v>77</v>
      </c>
      <c r="T737" s="7">
        <v>110</v>
      </c>
      <c r="U737" s="7" t="s">
        <v>57</v>
      </c>
      <c r="V737" s="7">
        <v>104</v>
      </c>
      <c r="W737" s="7" t="s">
        <v>29</v>
      </c>
      <c r="X737" s="7" t="s">
        <v>77</v>
      </c>
      <c r="Y737" s="59" t="s">
        <v>1514</v>
      </c>
    </row>
    <row r="738" spans="1:27" x14ac:dyDescent="0.55000000000000004">
      <c r="A738" t="s">
        <v>2019</v>
      </c>
      <c r="B738" s="57">
        <v>29</v>
      </c>
      <c r="C738" t="s">
        <v>53</v>
      </c>
      <c r="D738" s="19">
        <v>1</v>
      </c>
      <c r="E738" s="46">
        <v>30</v>
      </c>
      <c r="F738" s="32">
        <v>51.616666666666667</v>
      </c>
      <c r="G738" s="32">
        <v>-145.99833333333333</v>
      </c>
      <c r="H738" s="32">
        <v>51.542666666666669</v>
      </c>
      <c r="I738" s="32">
        <v>-146</v>
      </c>
      <c r="J738" s="60">
        <v>43527</v>
      </c>
      <c r="K738" s="49">
        <v>0.24166666666666667</v>
      </c>
      <c r="L738" s="46">
        <v>4000</v>
      </c>
      <c r="M738" s="19" t="s">
        <v>977</v>
      </c>
      <c r="N738" s="25" t="s">
        <v>77</v>
      </c>
      <c r="O738" s="64" t="s">
        <v>1997</v>
      </c>
      <c r="P738" s="62" t="s">
        <v>68</v>
      </c>
      <c r="Q738" s="64" t="s">
        <v>388</v>
      </c>
      <c r="R738" s="7">
        <v>1</v>
      </c>
      <c r="S738" s="7" t="s">
        <v>77</v>
      </c>
      <c r="T738" s="7">
        <v>85</v>
      </c>
      <c r="U738" s="7" t="s">
        <v>57</v>
      </c>
      <c r="V738" s="7">
        <v>47</v>
      </c>
      <c r="W738" s="7" t="s">
        <v>29</v>
      </c>
      <c r="X738" s="7" t="s">
        <v>77</v>
      </c>
      <c r="Y738" s="59" t="s">
        <v>1514</v>
      </c>
    </row>
    <row r="739" spans="1:27" x14ac:dyDescent="0.55000000000000004">
      <c r="A739" t="s">
        <v>2019</v>
      </c>
      <c r="B739" s="57">
        <v>30</v>
      </c>
      <c r="C739" t="s">
        <v>74</v>
      </c>
      <c r="D739" s="19">
        <v>2</v>
      </c>
      <c r="E739" s="46">
        <v>250</v>
      </c>
      <c r="F739" s="32">
        <v>50.666666666666664</v>
      </c>
      <c r="G739" s="32">
        <v>-146</v>
      </c>
      <c r="H739" s="32" t="s">
        <v>77</v>
      </c>
      <c r="I739" s="32" t="s">
        <v>77</v>
      </c>
      <c r="J739" s="60">
        <v>43527</v>
      </c>
      <c r="K739" s="49">
        <v>0.54513888888888895</v>
      </c>
      <c r="L739" s="46">
        <v>3700</v>
      </c>
      <c r="M739" s="19" t="s">
        <v>994</v>
      </c>
      <c r="N739" s="25" t="s">
        <v>77</v>
      </c>
      <c r="O739" s="64" t="s">
        <v>27</v>
      </c>
      <c r="P739" s="62" t="s">
        <v>79</v>
      </c>
      <c r="Q739" s="64" t="s">
        <v>78</v>
      </c>
      <c r="R739" s="7">
        <v>1</v>
      </c>
      <c r="S739" s="7">
        <v>0.25</v>
      </c>
      <c r="T739" s="7">
        <v>0.25</v>
      </c>
      <c r="U739" s="55" t="s">
        <v>78</v>
      </c>
      <c r="V739" s="7" t="s">
        <v>107</v>
      </c>
      <c r="W739" s="7" t="s">
        <v>29</v>
      </c>
      <c r="X739" s="7" t="s">
        <v>77</v>
      </c>
      <c r="Y739" s="59" t="s">
        <v>1514</v>
      </c>
    </row>
    <row r="740" spans="1:27" x14ac:dyDescent="0.55000000000000004">
      <c r="A740" t="s">
        <v>2019</v>
      </c>
      <c r="B740" s="57">
        <v>30</v>
      </c>
      <c r="C740" t="s">
        <v>74</v>
      </c>
      <c r="D740" s="19">
        <v>2</v>
      </c>
      <c r="E740" s="46">
        <v>250</v>
      </c>
      <c r="F740" s="32">
        <v>50.666666666666664</v>
      </c>
      <c r="G740" s="32">
        <v>-146</v>
      </c>
      <c r="H740" s="32" t="s">
        <v>77</v>
      </c>
      <c r="I740" s="32" t="s">
        <v>77</v>
      </c>
      <c r="J740" s="60">
        <v>43527</v>
      </c>
      <c r="K740" s="49">
        <v>0.54513888888888895</v>
      </c>
      <c r="L740" s="46">
        <v>3700</v>
      </c>
      <c r="M740" s="19" t="s">
        <v>993</v>
      </c>
      <c r="N740" s="25" t="s">
        <v>77</v>
      </c>
      <c r="O740" s="64" t="s">
        <v>27</v>
      </c>
      <c r="P740" s="62" t="s">
        <v>79</v>
      </c>
      <c r="Q740" s="64" t="s">
        <v>78</v>
      </c>
      <c r="R740" s="7">
        <v>1</v>
      </c>
      <c r="S740" s="7">
        <v>0.5</v>
      </c>
      <c r="T740" s="7">
        <v>0.5</v>
      </c>
      <c r="U740" s="55" t="s">
        <v>78</v>
      </c>
      <c r="V740" s="7" t="s">
        <v>107</v>
      </c>
      <c r="W740" s="7" t="s">
        <v>29</v>
      </c>
      <c r="X740" s="7" t="s">
        <v>77</v>
      </c>
      <c r="Y740" s="59" t="s">
        <v>1514</v>
      </c>
    </row>
    <row r="741" spans="1:27" x14ac:dyDescent="0.55000000000000004">
      <c r="A741" t="s">
        <v>2019</v>
      </c>
      <c r="B741" s="57">
        <v>30</v>
      </c>
      <c r="C741" t="s">
        <v>74</v>
      </c>
      <c r="D741" s="19">
        <v>2</v>
      </c>
      <c r="E741" s="46">
        <v>250</v>
      </c>
      <c r="F741" s="32">
        <v>50.666666666666664</v>
      </c>
      <c r="G741" s="32">
        <v>-146</v>
      </c>
      <c r="H741" s="32" t="s">
        <v>77</v>
      </c>
      <c r="I741" s="32" t="s">
        <v>77</v>
      </c>
      <c r="J741" s="60">
        <v>43527</v>
      </c>
      <c r="K741" s="49">
        <v>0.54513888888888895</v>
      </c>
      <c r="L741" s="46">
        <v>3700</v>
      </c>
      <c r="M741" s="19" t="s">
        <v>992</v>
      </c>
      <c r="N741" s="25" t="s">
        <v>77</v>
      </c>
      <c r="O741" s="64" t="s">
        <v>27</v>
      </c>
      <c r="P741" s="62" t="s">
        <v>79</v>
      </c>
      <c r="Q741" s="64" t="s">
        <v>78</v>
      </c>
      <c r="R741" s="7">
        <v>1</v>
      </c>
      <c r="S741" s="7">
        <v>1</v>
      </c>
      <c r="T741" s="7">
        <v>1</v>
      </c>
      <c r="U741" s="55" t="s">
        <v>78</v>
      </c>
      <c r="V741" s="7" t="s">
        <v>107</v>
      </c>
      <c r="W741" s="7" t="s">
        <v>29</v>
      </c>
      <c r="X741" s="7" t="s">
        <v>77</v>
      </c>
      <c r="Y741" s="59" t="s">
        <v>1514</v>
      </c>
    </row>
    <row r="742" spans="1:27" x14ac:dyDescent="0.55000000000000004">
      <c r="A742" t="s">
        <v>2019</v>
      </c>
      <c r="B742" s="57">
        <v>30</v>
      </c>
      <c r="C742" t="s">
        <v>74</v>
      </c>
      <c r="D742" s="19">
        <v>2</v>
      </c>
      <c r="E742" s="46">
        <v>250</v>
      </c>
      <c r="F742" s="32">
        <v>50.666666666666664</v>
      </c>
      <c r="G742" s="32">
        <v>-146</v>
      </c>
      <c r="H742" s="32" t="s">
        <v>77</v>
      </c>
      <c r="I742" s="32" t="s">
        <v>77</v>
      </c>
      <c r="J742" s="60">
        <v>43527</v>
      </c>
      <c r="K742" s="49">
        <v>0.54513888888888895</v>
      </c>
      <c r="L742" s="46">
        <v>3700</v>
      </c>
      <c r="M742" s="19" t="s">
        <v>991</v>
      </c>
      <c r="N742" s="25" t="s">
        <v>77</v>
      </c>
      <c r="O742" s="64" t="s">
        <v>27</v>
      </c>
      <c r="P742" s="62" t="s">
        <v>79</v>
      </c>
      <c r="Q742" s="64" t="s">
        <v>78</v>
      </c>
      <c r="R742" s="7">
        <v>1</v>
      </c>
      <c r="S742" s="7">
        <v>2</v>
      </c>
      <c r="T742" s="7">
        <v>2</v>
      </c>
      <c r="U742" s="55" t="s">
        <v>78</v>
      </c>
      <c r="V742" s="7" t="s">
        <v>107</v>
      </c>
      <c r="W742" s="7" t="s">
        <v>29</v>
      </c>
      <c r="X742" s="7" t="s">
        <v>77</v>
      </c>
      <c r="Y742" s="59" t="s">
        <v>1514</v>
      </c>
      <c r="AA742" s="62" t="s">
        <v>995</v>
      </c>
    </row>
    <row r="743" spans="1:27" x14ac:dyDescent="0.55000000000000004">
      <c r="A743" t="s">
        <v>2019</v>
      </c>
      <c r="B743" s="57">
        <v>30</v>
      </c>
      <c r="C743" t="s">
        <v>74</v>
      </c>
      <c r="D743" s="19">
        <v>2</v>
      </c>
      <c r="E743" s="46">
        <v>250</v>
      </c>
      <c r="F743" s="32">
        <v>50.666666666666664</v>
      </c>
      <c r="G743" s="32">
        <v>-146</v>
      </c>
      <c r="H743" s="32" t="s">
        <v>77</v>
      </c>
      <c r="I743" s="32" t="s">
        <v>77</v>
      </c>
      <c r="J743" s="60">
        <v>43527</v>
      </c>
      <c r="K743" s="49">
        <v>0.54513888888888895</v>
      </c>
      <c r="L743" s="46">
        <v>3700</v>
      </c>
      <c r="M743" s="19" t="s">
        <v>989</v>
      </c>
      <c r="N743" s="25" t="s">
        <v>77</v>
      </c>
      <c r="O743" s="64" t="s">
        <v>27</v>
      </c>
      <c r="P743" s="62" t="s">
        <v>67</v>
      </c>
      <c r="Q743" s="64" t="s">
        <v>31</v>
      </c>
      <c r="R743" s="7">
        <v>21</v>
      </c>
      <c r="S743" s="7">
        <v>4</v>
      </c>
      <c r="T743" s="7" t="s">
        <v>997</v>
      </c>
      <c r="U743" s="7" t="s">
        <v>56</v>
      </c>
      <c r="V743" s="7" t="s">
        <v>107</v>
      </c>
      <c r="W743" s="7" t="s">
        <v>29</v>
      </c>
      <c r="X743" s="7" t="s">
        <v>77</v>
      </c>
      <c r="Y743" s="59" t="s">
        <v>1514</v>
      </c>
      <c r="AA743" s="62" t="s">
        <v>835</v>
      </c>
    </row>
    <row r="744" spans="1:27" x14ac:dyDescent="0.55000000000000004">
      <c r="A744" t="s">
        <v>2019</v>
      </c>
      <c r="B744" s="57">
        <v>30</v>
      </c>
      <c r="C744" t="s">
        <v>74</v>
      </c>
      <c r="D744" s="19">
        <v>2</v>
      </c>
      <c r="E744" s="46">
        <v>250</v>
      </c>
      <c r="F744" s="32">
        <v>50.666666666666664</v>
      </c>
      <c r="G744" s="32">
        <v>-146</v>
      </c>
      <c r="H744" s="32" t="s">
        <v>77</v>
      </c>
      <c r="I744" s="32" t="s">
        <v>77</v>
      </c>
      <c r="J744" s="60">
        <v>43527</v>
      </c>
      <c r="K744" s="49">
        <v>0.54513888888888895</v>
      </c>
      <c r="L744" s="46">
        <v>3700</v>
      </c>
      <c r="M744" s="19" t="s">
        <v>990</v>
      </c>
      <c r="N744" s="25" t="s">
        <v>77</v>
      </c>
      <c r="O744" s="64" t="s">
        <v>27</v>
      </c>
      <c r="P744" s="62" t="s">
        <v>67</v>
      </c>
      <c r="Q744" s="64" t="s">
        <v>31</v>
      </c>
      <c r="R744" s="7">
        <v>22</v>
      </c>
      <c r="S744" s="7">
        <v>4</v>
      </c>
      <c r="T744" s="7" t="s">
        <v>997</v>
      </c>
      <c r="U744" s="7" t="s">
        <v>56</v>
      </c>
      <c r="V744" s="7" t="s">
        <v>107</v>
      </c>
      <c r="W744" s="7" t="s">
        <v>29</v>
      </c>
      <c r="X744" s="7" t="s">
        <v>77</v>
      </c>
      <c r="Y744" s="59" t="s">
        <v>1514</v>
      </c>
      <c r="AA744" s="62" t="s">
        <v>835</v>
      </c>
    </row>
    <row r="745" spans="1:27" x14ac:dyDescent="0.55000000000000004">
      <c r="A745" t="s">
        <v>2019</v>
      </c>
      <c r="B745" s="57">
        <v>30</v>
      </c>
      <c r="C745" t="s">
        <v>74</v>
      </c>
      <c r="D745" s="19">
        <v>2</v>
      </c>
      <c r="E745" s="46">
        <v>250</v>
      </c>
      <c r="F745" s="32">
        <v>50.666666666666664</v>
      </c>
      <c r="G745" s="32">
        <v>-146</v>
      </c>
      <c r="H745" s="32" t="s">
        <v>77</v>
      </c>
      <c r="I745" s="32" t="s">
        <v>77</v>
      </c>
      <c r="J745" s="60">
        <v>43527</v>
      </c>
      <c r="K745" s="49">
        <v>0.54513888888888895</v>
      </c>
      <c r="L745" s="46">
        <v>3700</v>
      </c>
      <c r="M745" s="19" t="s">
        <v>988</v>
      </c>
      <c r="N745" s="25" t="s">
        <v>77</v>
      </c>
      <c r="O745" s="64" t="s">
        <v>27</v>
      </c>
      <c r="P745" s="62" t="s">
        <v>1946</v>
      </c>
      <c r="Q745" s="64" t="s">
        <v>480</v>
      </c>
      <c r="R745" s="7">
        <v>13</v>
      </c>
      <c r="S745" s="7">
        <v>4</v>
      </c>
      <c r="T745" s="7" t="s">
        <v>996</v>
      </c>
      <c r="U745" s="7" t="s">
        <v>56</v>
      </c>
      <c r="V745" s="7" t="s">
        <v>107</v>
      </c>
      <c r="W745" s="7" t="s">
        <v>29</v>
      </c>
      <c r="X745" s="7" t="s">
        <v>77</v>
      </c>
      <c r="Y745" s="59" t="s">
        <v>1514</v>
      </c>
      <c r="AA745" s="62" t="s">
        <v>835</v>
      </c>
    </row>
    <row r="746" spans="1:27" x14ac:dyDescent="0.55000000000000004">
      <c r="A746" t="s">
        <v>2019</v>
      </c>
      <c r="B746" s="57">
        <v>30</v>
      </c>
      <c r="C746" t="s">
        <v>53</v>
      </c>
      <c r="D746" s="19">
        <v>1</v>
      </c>
      <c r="E746" s="46">
        <v>30</v>
      </c>
      <c r="F746" s="32">
        <v>50.64</v>
      </c>
      <c r="G746" s="32">
        <v>-146.00666666666666</v>
      </c>
      <c r="H746" s="32">
        <v>50.56666666666667</v>
      </c>
      <c r="I746" s="32">
        <v>-146.01</v>
      </c>
      <c r="J746" s="60">
        <v>43527</v>
      </c>
      <c r="K746" s="49">
        <v>0.5756944444444444</v>
      </c>
      <c r="L746" s="46">
        <v>3600</v>
      </c>
      <c r="M746" s="19" t="s">
        <v>1028</v>
      </c>
      <c r="N746" s="25">
        <v>134</v>
      </c>
      <c r="O746" s="64" t="s">
        <v>27</v>
      </c>
      <c r="P746" s="62" t="s">
        <v>69</v>
      </c>
      <c r="Q746" s="64" t="s">
        <v>328</v>
      </c>
      <c r="R746" s="7">
        <v>1</v>
      </c>
      <c r="S746" s="7" t="s">
        <v>77</v>
      </c>
      <c r="T746" s="7">
        <v>529</v>
      </c>
      <c r="U746" s="55" t="s">
        <v>58</v>
      </c>
      <c r="V746" s="7">
        <v>1522</v>
      </c>
      <c r="W746" s="7" t="s">
        <v>110</v>
      </c>
      <c r="X746" s="7" t="s">
        <v>77</v>
      </c>
      <c r="Y746" s="59" t="s">
        <v>1514</v>
      </c>
    </row>
    <row r="747" spans="1:27" x14ac:dyDescent="0.55000000000000004">
      <c r="A747" t="s">
        <v>2019</v>
      </c>
      <c r="B747" s="57">
        <v>30</v>
      </c>
      <c r="C747" t="s">
        <v>53</v>
      </c>
      <c r="D747" s="19">
        <v>1</v>
      </c>
      <c r="E747" s="46">
        <v>30</v>
      </c>
      <c r="F747" s="32">
        <v>50.64</v>
      </c>
      <c r="G747" s="32">
        <v>-146.00666666666666</v>
      </c>
      <c r="H747" s="32">
        <v>50.56666666666667</v>
      </c>
      <c r="I747" s="32">
        <v>-146.01</v>
      </c>
      <c r="J747" s="60">
        <v>43527</v>
      </c>
      <c r="K747" s="49">
        <v>0.5756944444444444</v>
      </c>
      <c r="L747" s="46">
        <v>3600</v>
      </c>
      <c r="M747" s="19" t="s">
        <v>1023</v>
      </c>
      <c r="N747" s="25">
        <v>126</v>
      </c>
      <c r="O747" s="64" t="s">
        <v>27</v>
      </c>
      <c r="P747" s="62" t="s">
        <v>69</v>
      </c>
      <c r="Q747" s="64" t="s">
        <v>328</v>
      </c>
      <c r="R747" s="7">
        <v>1</v>
      </c>
      <c r="S747" s="7" t="s">
        <v>77</v>
      </c>
      <c r="T747" s="7">
        <v>493</v>
      </c>
      <c r="U747" s="55" t="s">
        <v>58</v>
      </c>
      <c r="V747" s="7">
        <v>1150</v>
      </c>
      <c r="W747" s="7" t="s">
        <v>110</v>
      </c>
      <c r="X747" s="7" t="s">
        <v>77</v>
      </c>
      <c r="Y747" s="59" t="s">
        <v>1514</v>
      </c>
    </row>
    <row r="748" spans="1:27" x14ac:dyDescent="0.55000000000000004">
      <c r="A748" t="s">
        <v>2019</v>
      </c>
      <c r="B748" s="57">
        <v>30</v>
      </c>
      <c r="C748" t="s">
        <v>53</v>
      </c>
      <c r="D748" s="19">
        <v>1</v>
      </c>
      <c r="E748" s="46">
        <v>30</v>
      </c>
      <c r="F748" s="32">
        <v>50.64</v>
      </c>
      <c r="G748" s="32">
        <v>-146.00666666666666</v>
      </c>
      <c r="H748" s="32">
        <v>50.56666666666667</v>
      </c>
      <c r="I748" s="32">
        <v>-146.01</v>
      </c>
      <c r="J748" s="60">
        <v>43527</v>
      </c>
      <c r="K748" s="49">
        <v>0.5756944444444444</v>
      </c>
      <c r="L748" s="46">
        <v>3600</v>
      </c>
      <c r="M748" s="19" t="s">
        <v>1024</v>
      </c>
      <c r="N748" s="25">
        <v>143</v>
      </c>
      <c r="O748" s="64" t="s">
        <v>27</v>
      </c>
      <c r="P748" s="62" t="s">
        <v>69</v>
      </c>
      <c r="Q748" s="64" t="s">
        <v>328</v>
      </c>
      <c r="R748" s="7">
        <v>1</v>
      </c>
      <c r="S748" s="7" t="s">
        <v>77</v>
      </c>
      <c r="T748" s="7">
        <v>490</v>
      </c>
      <c r="U748" s="55" t="s">
        <v>58</v>
      </c>
      <c r="V748" s="7">
        <v>1115</v>
      </c>
      <c r="W748" s="7" t="s">
        <v>110</v>
      </c>
      <c r="X748" s="7" t="s">
        <v>77</v>
      </c>
      <c r="Y748" s="59" t="s">
        <v>1514</v>
      </c>
    </row>
    <row r="749" spans="1:27" x14ac:dyDescent="0.55000000000000004">
      <c r="A749" t="s">
        <v>2019</v>
      </c>
      <c r="B749" s="57">
        <v>30</v>
      </c>
      <c r="C749" t="s">
        <v>53</v>
      </c>
      <c r="D749" s="19">
        <v>1</v>
      </c>
      <c r="E749" s="46">
        <v>30</v>
      </c>
      <c r="F749" s="32">
        <v>50.64</v>
      </c>
      <c r="G749" s="32">
        <v>-146.00666666666666</v>
      </c>
      <c r="H749" s="32">
        <v>50.56666666666667</v>
      </c>
      <c r="I749" s="32">
        <v>-146.01</v>
      </c>
      <c r="J749" s="60">
        <v>43527</v>
      </c>
      <c r="K749" s="49">
        <v>0.5756944444444444</v>
      </c>
      <c r="L749" s="46">
        <v>3600</v>
      </c>
      <c r="M749" s="19" t="s">
        <v>1034</v>
      </c>
      <c r="N749" s="25">
        <v>146</v>
      </c>
      <c r="O749" s="64" t="s">
        <v>27</v>
      </c>
      <c r="P749" s="62" t="s">
        <v>69</v>
      </c>
      <c r="Q749" s="64" t="s">
        <v>328</v>
      </c>
      <c r="R749" s="7">
        <v>1</v>
      </c>
      <c r="S749" s="7" t="s">
        <v>77</v>
      </c>
      <c r="T749" s="7">
        <v>476</v>
      </c>
      <c r="U749" s="55" t="s">
        <v>58</v>
      </c>
      <c r="V749" s="7">
        <v>1066</v>
      </c>
      <c r="W749" s="7" t="s">
        <v>110</v>
      </c>
      <c r="X749" s="7" t="s">
        <v>77</v>
      </c>
      <c r="Y749" s="59" t="s">
        <v>1514</v>
      </c>
    </row>
    <row r="750" spans="1:27" x14ac:dyDescent="0.55000000000000004">
      <c r="A750" t="s">
        <v>2019</v>
      </c>
      <c r="B750" s="57">
        <v>30</v>
      </c>
      <c r="C750" t="s">
        <v>53</v>
      </c>
      <c r="D750" s="19">
        <v>1</v>
      </c>
      <c r="E750" s="46">
        <v>30</v>
      </c>
      <c r="F750" s="32">
        <v>50.64</v>
      </c>
      <c r="G750" s="32">
        <v>-146.00666666666666</v>
      </c>
      <c r="H750" s="32">
        <v>50.56666666666667</v>
      </c>
      <c r="I750" s="32">
        <v>-146.01</v>
      </c>
      <c r="J750" s="60">
        <v>43527</v>
      </c>
      <c r="K750" s="49">
        <v>0.5756944444444444</v>
      </c>
      <c r="L750" s="46">
        <v>3600</v>
      </c>
      <c r="M750" s="19" t="s">
        <v>1022</v>
      </c>
      <c r="N750" s="25">
        <v>132</v>
      </c>
      <c r="O750" s="64" t="s">
        <v>27</v>
      </c>
      <c r="P750" s="62" t="s">
        <v>69</v>
      </c>
      <c r="Q750" s="64" t="s">
        <v>328</v>
      </c>
      <c r="R750" s="7">
        <v>1</v>
      </c>
      <c r="S750" s="7" t="s">
        <v>77</v>
      </c>
      <c r="T750" s="7">
        <v>470</v>
      </c>
      <c r="U750" s="55" t="s">
        <v>58</v>
      </c>
      <c r="V750" s="7">
        <v>944</v>
      </c>
      <c r="W750" s="7" t="s">
        <v>110</v>
      </c>
      <c r="X750" s="7" t="s">
        <v>77</v>
      </c>
      <c r="Y750" s="59" t="s">
        <v>1514</v>
      </c>
    </row>
    <row r="751" spans="1:27" x14ac:dyDescent="0.55000000000000004">
      <c r="A751" t="s">
        <v>2019</v>
      </c>
      <c r="B751" s="57">
        <v>30</v>
      </c>
      <c r="C751" t="s">
        <v>53</v>
      </c>
      <c r="D751" s="19">
        <v>1</v>
      </c>
      <c r="E751" s="46">
        <v>30</v>
      </c>
      <c r="F751" s="32">
        <v>50.64</v>
      </c>
      <c r="G751" s="32">
        <v>-146.00666666666666</v>
      </c>
      <c r="H751" s="32">
        <v>50.56666666666667</v>
      </c>
      <c r="I751" s="32">
        <v>-146.01</v>
      </c>
      <c r="J751" s="60">
        <v>43527</v>
      </c>
      <c r="K751" s="49">
        <v>0.5756944444444444</v>
      </c>
      <c r="L751" s="46">
        <v>3600</v>
      </c>
      <c r="M751" s="19" t="s">
        <v>1020</v>
      </c>
      <c r="N751" s="25">
        <v>149</v>
      </c>
      <c r="O751" s="64" t="s">
        <v>27</v>
      </c>
      <c r="P751" s="62" t="s">
        <v>69</v>
      </c>
      <c r="Q751" s="64" t="s">
        <v>328</v>
      </c>
      <c r="R751" s="7">
        <v>1</v>
      </c>
      <c r="S751" s="7" t="s">
        <v>77</v>
      </c>
      <c r="T751" s="7">
        <v>465</v>
      </c>
      <c r="U751" s="55" t="s">
        <v>58</v>
      </c>
      <c r="V751" s="7">
        <v>986</v>
      </c>
      <c r="W751" s="7" t="s">
        <v>110</v>
      </c>
      <c r="X751" s="7" t="s">
        <v>77</v>
      </c>
      <c r="Y751" s="59" t="s">
        <v>1514</v>
      </c>
    </row>
    <row r="752" spans="1:27" x14ac:dyDescent="0.55000000000000004">
      <c r="A752" t="s">
        <v>2019</v>
      </c>
      <c r="B752" s="57">
        <v>30</v>
      </c>
      <c r="C752" t="s">
        <v>53</v>
      </c>
      <c r="D752" s="19">
        <v>1</v>
      </c>
      <c r="E752" s="46">
        <v>30</v>
      </c>
      <c r="F752" s="32">
        <v>50.64</v>
      </c>
      <c r="G752" s="32">
        <v>-146.00666666666666</v>
      </c>
      <c r="H752" s="32">
        <v>50.56666666666667</v>
      </c>
      <c r="I752" s="32">
        <v>-146.01</v>
      </c>
      <c r="J752" s="60">
        <v>43527</v>
      </c>
      <c r="K752" s="49">
        <v>0.5756944444444444</v>
      </c>
      <c r="L752" s="46">
        <v>3600</v>
      </c>
      <c r="M752" s="19" t="s">
        <v>1021</v>
      </c>
      <c r="N752" s="25">
        <v>148</v>
      </c>
      <c r="O752" s="64" t="s">
        <v>27</v>
      </c>
      <c r="P752" s="62" t="s">
        <v>69</v>
      </c>
      <c r="Q752" s="64" t="s">
        <v>328</v>
      </c>
      <c r="R752" s="7">
        <v>1</v>
      </c>
      <c r="S752" s="7" t="s">
        <v>77</v>
      </c>
      <c r="T752" s="7">
        <v>462</v>
      </c>
      <c r="U752" s="55" t="s">
        <v>58</v>
      </c>
      <c r="V752" s="7">
        <v>895</v>
      </c>
      <c r="W752" s="7" t="s">
        <v>110</v>
      </c>
      <c r="X752" s="7" t="s">
        <v>77</v>
      </c>
      <c r="Y752" s="59" t="s">
        <v>1514</v>
      </c>
    </row>
    <row r="753" spans="1:27" x14ac:dyDescent="0.55000000000000004">
      <c r="A753" t="s">
        <v>2019</v>
      </c>
      <c r="B753" s="57">
        <v>30</v>
      </c>
      <c r="C753" t="s">
        <v>53</v>
      </c>
      <c r="D753" s="19">
        <v>1</v>
      </c>
      <c r="E753" s="46">
        <v>30</v>
      </c>
      <c r="F753" s="32">
        <v>50.64</v>
      </c>
      <c r="G753" s="32">
        <v>-146.00666666666666</v>
      </c>
      <c r="H753" s="32">
        <v>50.56666666666667</v>
      </c>
      <c r="I753" s="32">
        <v>-146.01</v>
      </c>
      <c r="J753" s="60">
        <v>43527</v>
      </c>
      <c r="K753" s="49">
        <v>0.5756944444444444</v>
      </c>
      <c r="L753" s="46">
        <v>3600</v>
      </c>
      <c r="M753" s="19" t="s">
        <v>1030</v>
      </c>
      <c r="N753" s="25">
        <v>136</v>
      </c>
      <c r="O753" s="64" t="s">
        <v>27</v>
      </c>
      <c r="P753" s="62" t="s">
        <v>69</v>
      </c>
      <c r="Q753" s="64" t="s">
        <v>328</v>
      </c>
      <c r="R753" s="7">
        <v>1</v>
      </c>
      <c r="S753" s="7" t="s">
        <v>77</v>
      </c>
      <c r="T753" s="7">
        <v>427</v>
      </c>
      <c r="U753" s="55" t="s">
        <v>58</v>
      </c>
      <c r="V753" s="7">
        <v>644</v>
      </c>
      <c r="W753" s="7" t="s">
        <v>110</v>
      </c>
      <c r="X753" s="7" t="s">
        <v>77</v>
      </c>
      <c r="Y753" s="59" t="s">
        <v>1514</v>
      </c>
    </row>
    <row r="754" spans="1:27" x14ac:dyDescent="0.55000000000000004">
      <c r="A754" t="s">
        <v>2019</v>
      </c>
      <c r="B754" s="57">
        <v>30</v>
      </c>
      <c r="C754" t="s">
        <v>53</v>
      </c>
      <c r="D754" s="19">
        <v>1</v>
      </c>
      <c r="E754" s="46">
        <v>30</v>
      </c>
      <c r="F754" s="32">
        <v>50.64</v>
      </c>
      <c r="G754" s="32">
        <v>-146.00666666666666</v>
      </c>
      <c r="H754" s="32">
        <v>50.56666666666667</v>
      </c>
      <c r="I754" s="32">
        <v>-146.01</v>
      </c>
      <c r="J754" s="60">
        <v>43527</v>
      </c>
      <c r="K754" s="49">
        <v>0.5756944444444444</v>
      </c>
      <c r="L754" s="46">
        <v>3600</v>
      </c>
      <c r="M754" s="19" t="s">
        <v>1035</v>
      </c>
      <c r="N754" s="25">
        <v>144</v>
      </c>
      <c r="O754" s="64" t="s">
        <v>27</v>
      </c>
      <c r="P754" s="62" t="s">
        <v>69</v>
      </c>
      <c r="Q754" s="64" t="s">
        <v>328</v>
      </c>
      <c r="R754" s="7">
        <v>1</v>
      </c>
      <c r="S754" s="7" t="s">
        <v>77</v>
      </c>
      <c r="T754" s="7">
        <v>421</v>
      </c>
      <c r="U754" s="55" t="s">
        <v>58</v>
      </c>
      <c r="V754" s="7">
        <v>627</v>
      </c>
      <c r="W754" s="7" t="s">
        <v>110</v>
      </c>
      <c r="X754" s="7" t="s">
        <v>77</v>
      </c>
      <c r="Y754" s="59" t="s">
        <v>1514</v>
      </c>
    </row>
    <row r="755" spans="1:27" x14ac:dyDescent="0.55000000000000004">
      <c r="A755" t="s">
        <v>2019</v>
      </c>
      <c r="B755" s="57">
        <v>30</v>
      </c>
      <c r="C755" t="s">
        <v>53</v>
      </c>
      <c r="D755" s="19">
        <v>1</v>
      </c>
      <c r="E755" s="46">
        <v>30</v>
      </c>
      <c r="F755" s="32">
        <v>50.64</v>
      </c>
      <c r="G755" s="32">
        <v>-146.00666666666666</v>
      </c>
      <c r="H755" s="32">
        <v>50.56666666666667</v>
      </c>
      <c r="I755" s="32">
        <v>-146.01</v>
      </c>
      <c r="J755" s="60">
        <v>43527</v>
      </c>
      <c r="K755" s="49">
        <v>0.5756944444444444</v>
      </c>
      <c r="L755" s="46">
        <v>3600</v>
      </c>
      <c r="M755" s="19" t="s">
        <v>1032</v>
      </c>
      <c r="N755" s="25">
        <v>140</v>
      </c>
      <c r="O755" s="64" t="s">
        <v>27</v>
      </c>
      <c r="P755" s="62" t="s">
        <v>69</v>
      </c>
      <c r="Q755" s="64" t="s">
        <v>328</v>
      </c>
      <c r="R755" s="7">
        <v>1</v>
      </c>
      <c r="S755" s="7" t="s">
        <v>77</v>
      </c>
      <c r="T755" s="7">
        <v>416</v>
      </c>
      <c r="U755" s="55" t="s">
        <v>58</v>
      </c>
      <c r="V755" s="7">
        <v>711</v>
      </c>
      <c r="W755" s="7" t="s">
        <v>110</v>
      </c>
      <c r="X755" s="7" t="s">
        <v>77</v>
      </c>
      <c r="Y755" s="59" t="s">
        <v>1514</v>
      </c>
    </row>
    <row r="756" spans="1:27" x14ac:dyDescent="0.55000000000000004">
      <c r="A756" t="s">
        <v>2019</v>
      </c>
      <c r="B756" s="57">
        <v>30</v>
      </c>
      <c r="C756" t="s">
        <v>53</v>
      </c>
      <c r="D756" s="19">
        <v>1</v>
      </c>
      <c r="E756" s="46">
        <v>30</v>
      </c>
      <c r="F756" s="32">
        <v>50.64</v>
      </c>
      <c r="G756" s="32">
        <v>-146.00666666666666</v>
      </c>
      <c r="H756" s="32">
        <v>50.56666666666667</v>
      </c>
      <c r="I756" s="32">
        <v>-146.01</v>
      </c>
      <c r="J756" s="60">
        <v>43527</v>
      </c>
      <c r="K756" s="49">
        <v>0.5756944444444444</v>
      </c>
      <c r="L756" s="46">
        <v>3600</v>
      </c>
      <c r="M756" s="19" t="s">
        <v>1037</v>
      </c>
      <c r="N756" s="25">
        <v>190</v>
      </c>
      <c r="O756" s="64" t="s">
        <v>27</v>
      </c>
      <c r="P756" s="62" t="s">
        <v>69</v>
      </c>
      <c r="Q756" s="64" t="s">
        <v>328</v>
      </c>
      <c r="R756" s="7">
        <v>1</v>
      </c>
      <c r="S756" s="7" t="s">
        <v>77</v>
      </c>
      <c r="T756" s="7">
        <v>407</v>
      </c>
      <c r="U756" s="55" t="s">
        <v>58</v>
      </c>
      <c r="V756" s="7">
        <v>625</v>
      </c>
      <c r="W756" s="7" t="s">
        <v>110</v>
      </c>
      <c r="X756" s="7" t="s">
        <v>77</v>
      </c>
      <c r="Y756" s="59" t="s">
        <v>1514</v>
      </c>
    </row>
    <row r="757" spans="1:27" x14ac:dyDescent="0.55000000000000004">
      <c r="A757" t="s">
        <v>2019</v>
      </c>
      <c r="B757" s="57">
        <v>30</v>
      </c>
      <c r="C757" t="s">
        <v>53</v>
      </c>
      <c r="D757" s="19">
        <v>1</v>
      </c>
      <c r="E757" s="46">
        <v>30</v>
      </c>
      <c r="F757" s="32">
        <v>50.64</v>
      </c>
      <c r="G757" s="32">
        <v>-146.00666666666666</v>
      </c>
      <c r="H757" s="32">
        <v>50.56666666666667</v>
      </c>
      <c r="I757" s="32">
        <v>-146.01</v>
      </c>
      <c r="J757" s="60">
        <v>43527</v>
      </c>
      <c r="K757" s="49">
        <v>0.5756944444444444</v>
      </c>
      <c r="L757" s="46">
        <v>3600</v>
      </c>
      <c r="M757" s="19" t="s">
        <v>1027</v>
      </c>
      <c r="N757" s="25">
        <v>128</v>
      </c>
      <c r="O757" s="64" t="s">
        <v>27</v>
      </c>
      <c r="P757" s="62" t="s">
        <v>69</v>
      </c>
      <c r="Q757" s="64" t="s">
        <v>328</v>
      </c>
      <c r="R757" s="7">
        <v>1</v>
      </c>
      <c r="S757" s="7" t="s">
        <v>77</v>
      </c>
      <c r="T757" s="7">
        <v>397</v>
      </c>
      <c r="U757" s="55" t="s">
        <v>58</v>
      </c>
      <c r="V757" s="7">
        <v>553</v>
      </c>
      <c r="W757" s="7" t="s">
        <v>110</v>
      </c>
      <c r="X757" s="7" t="s">
        <v>77</v>
      </c>
      <c r="Y757" s="59" t="s">
        <v>1514</v>
      </c>
    </row>
    <row r="758" spans="1:27" x14ac:dyDescent="0.55000000000000004">
      <c r="A758" t="s">
        <v>2019</v>
      </c>
      <c r="B758" s="57">
        <v>30</v>
      </c>
      <c r="C758" t="s">
        <v>53</v>
      </c>
      <c r="D758" s="19">
        <v>1</v>
      </c>
      <c r="E758" s="46">
        <v>30</v>
      </c>
      <c r="F758" s="32">
        <v>50.64</v>
      </c>
      <c r="G758" s="32">
        <v>-146.00666666666666</v>
      </c>
      <c r="H758" s="32">
        <v>50.56666666666667</v>
      </c>
      <c r="I758" s="32">
        <v>-146.01</v>
      </c>
      <c r="J758" s="60">
        <v>43527</v>
      </c>
      <c r="K758" s="49">
        <v>0.5756944444444444</v>
      </c>
      <c r="L758" s="46">
        <v>3600</v>
      </c>
      <c r="M758" s="19" t="s">
        <v>1031</v>
      </c>
      <c r="N758" s="25">
        <v>129</v>
      </c>
      <c r="O758" s="64" t="s">
        <v>27</v>
      </c>
      <c r="P758" s="62" t="s">
        <v>69</v>
      </c>
      <c r="Q758" s="64" t="s">
        <v>328</v>
      </c>
      <c r="R758" s="7">
        <v>1</v>
      </c>
      <c r="S758" s="7" t="s">
        <v>77</v>
      </c>
      <c r="T758" s="7">
        <v>394</v>
      </c>
      <c r="U758" s="55" t="s">
        <v>58</v>
      </c>
      <c r="V758" s="7">
        <v>594</v>
      </c>
      <c r="W758" s="7" t="s">
        <v>110</v>
      </c>
      <c r="X758" s="7" t="s">
        <v>77</v>
      </c>
      <c r="Y758" s="59" t="s">
        <v>1514</v>
      </c>
    </row>
    <row r="759" spans="1:27" x14ac:dyDescent="0.55000000000000004">
      <c r="A759" t="s">
        <v>2019</v>
      </c>
      <c r="B759" s="57">
        <v>30</v>
      </c>
      <c r="C759" t="s">
        <v>53</v>
      </c>
      <c r="D759" s="19">
        <v>1</v>
      </c>
      <c r="E759" s="46">
        <v>30</v>
      </c>
      <c r="F759" s="32">
        <v>50.64</v>
      </c>
      <c r="G759" s="32">
        <v>-146.00666666666666</v>
      </c>
      <c r="H759" s="32">
        <v>50.56666666666667</v>
      </c>
      <c r="I759" s="32">
        <v>-146.01</v>
      </c>
      <c r="J759" s="60">
        <v>43527</v>
      </c>
      <c r="K759" s="49">
        <v>0.5756944444444444</v>
      </c>
      <c r="L759" s="46">
        <v>3600</v>
      </c>
      <c r="M759" s="19" t="s">
        <v>1033</v>
      </c>
      <c r="N759" s="25">
        <v>130</v>
      </c>
      <c r="O759" s="64" t="s">
        <v>27</v>
      </c>
      <c r="P759" s="62" t="s">
        <v>69</v>
      </c>
      <c r="Q759" s="64" t="s">
        <v>328</v>
      </c>
      <c r="R759" s="7">
        <v>1</v>
      </c>
      <c r="S759" s="7" t="s">
        <v>77</v>
      </c>
      <c r="T759" s="7">
        <v>383</v>
      </c>
      <c r="U759" s="55" t="s">
        <v>58</v>
      </c>
      <c r="V759" s="7">
        <v>521</v>
      </c>
      <c r="W759" s="7" t="s">
        <v>110</v>
      </c>
      <c r="X759" s="7" t="s">
        <v>77</v>
      </c>
      <c r="Y759" s="59" t="s">
        <v>1514</v>
      </c>
    </row>
    <row r="760" spans="1:27" x14ac:dyDescent="0.55000000000000004">
      <c r="A760" t="s">
        <v>2019</v>
      </c>
      <c r="B760" s="57">
        <v>30</v>
      </c>
      <c r="C760" t="s">
        <v>53</v>
      </c>
      <c r="D760" s="19">
        <v>1</v>
      </c>
      <c r="E760" s="46">
        <v>30</v>
      </c>
      <c r="F760" s="32">
        <v>50.64</v>
      </c>
      <c r="G760" s="32">
        <v>-146.00666666666666</v>
      </c>
      <c r="H760" s="32">
        <v>50.56666666666667</v>
      </c>
      <c r="I760" s="32">
        <v>-146.01</v>
      </c>
      <c r="J760" s="60">
        <v>43527</v>
      </c>
      <c r="K760" s="49">
        <v>0.5756944444444444</v>
      </c>
      <c r="L760" s="46">
        <v>3600</v>
      </c>
      <c r="M760" s="19" t="s">
        <v>1026</v>
      </c>
      <c r="N760" s="25">
        <v>135</v>
      </c>
      <c r="O760" s="64" t="s">
        <v>27</v>
      </c>
      <c r="P760" s="62" t="s">
        <v>69</v>
      </c>
      <c r="Q760" s="64" t="s">
        <v>328</v>
      </c>
      <c r="R760" s="7">
        <v>1</v>
      </c>
      <c r="S760" s="7" t="s">
        <v>77</v>
      </c>
      <c r="T760" s="7">
        <v>362</v>
      </c>
      <c r="U760" s="55" t="s">
        <v>58</v>
      </c>
      <c r="V760" s="7">
        <v>457</v>
      </c>
      <c r="W760" s="7" t="s">
        <v>110</v>
      </c>
      <c r="X760" s="7" t="s">
        <v>77</v>
      </c>
      <c r="Y760" s="59" t="s">
        <v>1514</v>
      </c>
    </row>
    <row r="761" spans="1:27" x14ac:dyDescent="0.55000000000000004">
      <c r="A761" t="s">
        <v>2019</v>
      </c>
      <c r="B761" s="57">
        <v>30</v>
      </c>
      <c r="C761" t="s">
        <v>53</v>
      </c>
      <c r="D761" s="19">
        <v>1</v>
      </c>
      <c r="E761" s="46">
        <v>30</v>
      </c>
      <c r="F761" s="32">
        <v>50.64</v>
      </c>
      <c r="G761" s="32">
        <v>-146.00666666666666</v>
      </c>
      <c r="H761" s="32">
        <v>50.56666666666667</v>
      </c>
      <c r="I761" s="32">
        <v>-146.01</v>
      </c>
      <c r="J761" s="60">
        <v>43527</v>
      </c>
      <c r="K761" s="49">
        <v>0.5756944444444444</v>
      </c>
      <c r="L761" s="46">
        <v>3600</v>
      </c>
      <c r="M761" s="19" t="s">
        <v>1029</v>
      </c>
      <c r="N761" s="25">
        <v>137</v>
      </c>
      <c r="O761" s="64" t="s">
        <v>27</v>
      </c>
      <c r="P761" s="62" t="s">
        <v>69</v>
      </c>
      <c r="Q761" s="64" t="s">
        <v>328</v>
      </c>
      <c r="R761" s="7">
        <v>1</v>
      </c>
      <c r="S761" s="7" t="s">
        <v>77</v>
      </c>
      <c r="T761" s="7">
        <v>361</v>
      </c>
      <c r="U761" s="55" t="s">
        <v>58</v>
      </c>
      <c r="V761" s="7">
        <v>420</v>
      </c>
      <c r="W761" s="7" t="s">
        <v>110</v>
      </c>
      <c r="X761" s="7" t="s">
        <v>77</v>
      </c>
      <c r="Y761" s="59" t="s">
        <v>1514</v>
      </c>
    </row>
    <row r="762" spans="1:27" x14ac:dyDescent="0.55000000000000004">
      <c r="A762" t="s">
        <v>2019</v>
      </c>
      <c r="B762" s="57">
        <v>30</v>
      </c>
      <c r="C762" t="s">
        <v>53</v>
      </c>
      <c r="D762" s="19">
        <v>1</v>
      </c>
      <c r="E762" s="46">
        <v>30</v>
      </c>
      <c r="F762" s="32">
        <v>50.64</v>
      </c>
      <c r="G762" s="32">
        <v>-146.00666666666666</v>
      </c>
      <c r="H762" s="32">
        <v>50.56666666666667</v>
      </c>
      <c r="I762" s="32">
        <v>-146.01</v>
      </c>
      <c r="J762" s="60">
        <v>43527</v>
      </c>
      <c r="K762" s="49">
        <v>0.5756944444444444</v>
      </c>
      <c r="L762" s="46">
        <v>3600</v>
      </c>
      <c r="M762" s="19" t="s">
        <v>1036</v>
      </c>
      <c r="N762" s="25">
        <v>145</v>
      </c>
      <c r="O762" s="64" t="s">
        <v>27</v>
      </c>
      <c r="P762" s="62" t="s">
        <v>69</v>
      </c>
      <c r="Q762" s="64" t="s">
        <v>328</v>
      </c>
      <c r="R762" s="7">
        <v>1</v>
      </c>
      <c r="S762" s="7" t="s">
        <v>77</v>
      </c>
      <c r="T762" s="7">
        <v>278</v>
      </c>
      <c r="U762" s="55" t="s">
        <v>58</v>
      </c>
      <c r="V762" s="7">
        <v>205</v>
      </c>
      <c r="W762" s="7" t="s">
        <v>110</v>
      </c>
      <c r="X762" s="7" t="s">
        <v>77</v>
      </c>
      <c r="Y762" s="59" t="s">
        <v>1514</v>
      </c>
    </row>
    <row r="763" spans="1:27" x14ac:dyDescent="0.55000000000000004">
      <c r="A763" t="s">
        <v>2019</v>
      </c>
      <c r="B763" s="57">
        <v>30</v>
      </c>
      <c r="C763" t="s">
        <v>53</v>
      </c>
      <c r="D763" s="19">
        <v>1</v>
      </c>
      <c r="E763" s="46">
        <v>30</v>
      </c>
      <c r="F763" s="32">
        <v>50.64</v>
      </c>
      <c r="G763" s="32">
        <v>-146.00666666666666</v>
      </c>
      <c r="H763" s="32">
        <v>50.56666666666667</v>
      </c>
      <c r="I763" s="32">
        <v>-146.01</v>
      </c>
      <c r="J763" s="60">
        <v>43527</v>
      </c>
      <c r="K763" s="49">
        <v>0.5756944444444444</v>
      </c>
      <c r="L763" s="46">
        <v>3600</v>
      </c>
      <c r="M763" s="19" t="s">
        <v>1025</v>
      </c>
      <c r="N763" s="25">
        <v>184</v>
      </c>
      <c r="O763" s="64" t="s">
        <v>27</v>
      </c>
      <c r="P763" s="62" t="s">
        <v>69</v>
      </c>
      <c r="Q763" s="64" t="s">
        <v>328</v>
      </c>
      <c r="R763" s="7">
        <v>1</v>
      </c>
      <c r="S763" s="7" t="s">
        <v>77</v>
      </c>
      <c r="T763" s="7">
        <v>252</v>
      </c>
      <c r="U763" s="55" t="s">
        <v>58</v>
      </c>
      <c r="V763" s="7">
        <v>176</v>
      </c>
      <c r="W763" s="7" t="s">
        <v>110</v>
      </c>
      <c r="X763" s="7" t="s">
        <v>77</v>
      </c>
      <c r="Y763" s="59" t="s">
        <v>1514</v>
      </c>
    </row>
    <row r="764" spans="1:27" x14ac:dyDescent="0.55000000000000004">
      <c r="A764" t="s">
        <v>2019</v>
      </c>
      <c r="B764" s="57">
        <v>31</v>
      </c>
      <c r="C764" t="s">
        <v>74</v>
      </c>
      <c r="D764" s="19">
        <v>2</v>
      </c>
      <c r="E764" s="46">
        <v>250</v>
      </c>
      <c r="F764" s="32">
        <v>49.666666666666664</v>
      </c>
      <c r="G764" s="32">
        <v>-146</v>
      </c>
      <c r="H764" s="32" t="s">
        <v>77</v>
      </c>
      <c r="I764" s="32" t="s">
        <v>77</v>
      </c>
      <c r="J764" s="60">
        <v>43527</v>
      </c>
      <c r="K764" s="49">
        <v>0.86805555555555547</v>
      </c>
      <c r="L764" s="46">
        <v>4500</v>
      </c>
      <c r="M764" s="19" t="s">
        <v>1004</v>
      </c>
      <c r="N764" s="25" t="s">
        <v>77</v>
      </c>
      <c r="O764" s="64" t="s">
        <v>1997</v>
      </c>
      <c r="P764" s="62" t="s">
        <v>79</v>
      </c>
      <c r="Q764" s="64" t="s">
        <v>78</v>
      </c>
      <c r="R764" s="7">
        <v>1</v>
      </c>
      <c r="S764" s="7">
        <v>0.25</v>
      </c>
      <c r="T764" s="7">
        <v>0.25</v>
      </c>
      <c r="U764" s="55" t="s">
        <v>78</v>
      </c>
      <c r="V764" s="7" t="s">
        <v>107</v>
      </c>
      <c r="W764" s="7" t="s">
        <v>29</v>
      </c>
      <c r="X764" s="7" t="s">
        <v>77</v>
      </c>
      <c r="Y764" s="59" t="s">
        <v>1514</v>
      </c>
    </row>
    <row r="765" spans="1:27" x14ac:dyDescent="0.55000000000000004">
      <c r="A765" t="s">
        <v>2019</v>
      </c>
      <c r="B765" s="57">
        <v>31</v>
      </c>
      <c r="C765" t="s">
        <v>74</v>
      </c>
      <c r="D765" s="19">
        <v>2</v>
      </c>
      <c r="E765" s="46">
        <v>250</v>
      </c>
      <c r="F765" s="32">
        <v>49.666666666666664</v>
      </c>
      <c r="G765" s="32">
        <v>-146</v>
      </c>
      <c r="H765" s="32" t="s">
        <v>77</v>
      </c>
      <c r="I765" s="32" t="s">
        <v>77</v>
      </c>
      <c r="J765" s="60">
        <v>43527</v>
      </c>
      <c r="K765" s="49">
        <v>0.86805555555555547</v>
      </c>
      <c r="L765" s="46">
        <v>4500</v>
      </c>
      <c r="M765" s="19" t="s">
        <v>1003</v>
      </c>
      <c r="N765" s="25" t="s">
        <v>77</v>
      </c>
      <c r="O765" s="64" t="s">
        <v>1997</v>
      </c>
      <c r="P765" s="62" t="s">
        <v>79</v>
      </c>
      <c r="Q765" s="64" t="s">
        <v>78</v>
      </c>
      <c r="R765" s="7">
        <v>1</v>
      </c>
      <c r="S765" s="7">
        <v>0.5</v>
      </c>
      <c r="T765" s="7">
        <v>0.5</v>
      </c>
      <c r="U765" s="55" t="s">
        <v>78</v>
      </c>
      <c r="V765" s="7" t="s">
        <v>107</v>
      </c>
      <c r="W765" s="7" t="s">
        <v>29</v>
      </c>
      <c r="X765" s="7" t="s">
        <v>77</v>
      </c>
      <c r="Y765" s="59" t="s">
        <v>1514</v>
      </c>
    </row>
    <row r="766" spans="1:27" x14ac:dyDescent="0.55000000000000004">
      <c r="A766" t="s">
        <v>2019</v>
      </c>
      <c r="B766" s="57">
        <v>31</v>
      </c>
      <c r="C766" t="s">
        <v>74</v>
      </c>
      <c r="D766" s="19">
        <v>2</v>
      </c>
      <c r="E766" s="46">
        <v>250</v>
      </c>
      <c r="F766" s="32">
        <v>49.666666666666664</v>
      </c>
      <c r="G766" s="32">
        <v>-146</v>
      </c>
      <c r="H766" s="32" t="s">
        <v>77</v>
      </c>
      <c r="I766" s="32" t="s">
        <v>77</v>
      </c>
      <c r="J766" s="60">
        <v>43527</v>
      </c>
      <c r="K766" s="49">
        <v>0.86805555555555547</v>
      </c>
      <c r="L766" s="46">
        <v>4500</v>
      </c>
      <c r="M766" s="19" t="s">
        <v>1002</v>
      </c>
      <c r="N766" s="25" t="s">
        <v>77</v>
      </c>
      <c r="O766" s="64" t="s">
        <v>1997</v>
      </c>
      <c r="P766" s="62" t="s">
        <v>79</v>
      </c>
      <c r="Q766" s="64" t="s">
        <v>78</v>
      </c>
      <c r="R766" s="7">
        <v>1</v>
      </c>
      <c r="S766" s="7">
        <v>1</v>
      </c>
      <c r="T766" s="7">
        <v>1</v>
      </c>
      <c r="U766" s="55" t="s">
        <v>78</v>
      </c>
      <c r="V766" s="7" t="s">
        <v>107</v>
      </c>
      <c r="W766" s="7" t="s">
        <v>29</v>
      </c>
      <c r="X766" s="7" t="s">
        <v>77</v>
      </c>
      <c r="Y766" s="59" t="s">
        <v>1514</v>
      </c>
    </row>
    <row r="767" spans="1:27" x14ac:dyDescent="0.55000000000000004">
      <c r="A767" t="s">
        <v>2019</v>
      </c>
      <c r="B767" s="57">
        <v>31</v>
      </c>
      <c r="C767" t="s">
        <v>74</v>
      </c>
      <c r="D767" s="19">
        <v>2</v>
      </c>
      <c r="E767" s="46">
        <v>250</v>
      </c>
      <c r="F767" s="32">
        <v>49.666666666666664</v>
      </c>
      <c r="G767" s="32">
        <v>-146</v>
      </c>
      <c r="H767" s="32" t="s">
        <v>77</v>
      </c>
      <c r="I767" s="32" t="s">
        <v>77</v>
      </c>
      <c r="J767" s="60">
        <v>43527</v>
      </c>
      <c r="K767" s="49">
        <v>0.86805555555555547</v>
      </c>
      <c r="L767" s="46">
        <v>4500</v>
      </c>
      <c r="M767" s="19" t="s">
        <v>1001</v>
      </c>
      <c r="N767" s="25" t="s">
        <v>77</v>
      </c>
      <c r="O767" s="64" t="s">
        <v>1997</v>
      </c>
      <c r="P767" s="62" t="s">
        <v>79</v>
      </c>
      <c r="Q767" s="64" t="s">
        <v>78</v>
      </c>
      <c r="R767" s="7">
        <v>1</v>
      </c>
      <c r="S767" s="7">
        <v>2</v>
      </c>
      <c r="T767" s="7">
        <v>2</v>
      </c>
      <c r="U767" s="55" t="s">
        <v>78</v>
      </c>
      <c r="V767" s="7" t="s">
        <v>107</v>
      </c>
      <c r="W767" s="7" t="s">
        <v>29</v>
      </c>
      <c r="X767" s="7" t="s">
        <v>77</v>
      </c>
      <c r="Y767" s="59" t="s">
        <v>1514</v>
      </c>
      <c r="AA767" s="62" t="s">
        <v>995</v>
      </c>
    </row>
    <row r="768" spans="1:27" x14ac:dyDescent="0.55000000000000004">
      <c r="A768" t="s">
        <v>2019</v>
      </c>
      <c r="B768" s="57">
        <v>31</v>
      </c>
      <c r="C768" t="s">
        <v>74</v>
      </c>
      <c r="D768" s="19">
        <v>2</v>
      </c>
      <c r="E768" s="46">
        <v>250</v>
      </c>
      <c r="F768" s="32">
        <v>49.666666666666664</v>
      </c>
      <c r="G768" s="32">
        <v>-146</v>
      </c>
      <c r="H768" s="32" t="s">
        <v>77</v>
      </c>
      <c r="I768" s="32" t="s">
        <v>77</v>
      </c>
      <c r="J768" s="60">
        <v>43527</v>
      </c>
      <c r="K768" s="49">
        <v>0.86805555555555547</v>
      </c>
      <c r="L768" s="46">
        <v>4500</v>
      </c>
      <c r="M768" s="19" t="s">
        <v>1000</v>
      </c>
      <c r="N768" s="25" t="s">
        <v>77</v>
      </c>
      <c r="O768" s="64" t="s">
        <v>1997</v>
      </c>
      <c r="P768" s="62" t="s">
        <v>79</v>
      </c>
      <c r="Q768" s="64" t="s">
        <v>78</v>
      </c>
      <c r="R768" s="7">
        <v>1</v>
      </c>
      <c r="S768" s="7">
        <v>4</v>
      </c>
      <c r="T768" s="7">
        <v>4</v>
      </c>
      <c r="U768" s="55" t="s">
        <v>78</v>
      </c>
      <c r="V768" s="7" t="s">
        <v>107</v>
      </c>
      <c r="W768" s="7" t="s">
        <v>29</v>
      </c>
      <c r="X768" s="7" t="s">
        <v>77</v>
      </c>
      <c r="Y768" s="59" t="s">
        <v>1514</v>
      </c>
      <c r="AA768" s="62" t="s">
        <v>1005</v>
      </c>
    </row>
    <row r="769" spans="1:27" x14ac:dyDescent="0.55000000000000004">
      <c r="A769" t="s">
        <v>2019</v>
      </c>
      <c r="B769" s="57">
        <v>31</v>
      </c>
      <c r="C769" t="s">
        <v>53</v>
      </c>
      <c r="D769" s="19">
        <v>1</v>
      </c>
      <c r="E769" s="46">
        <v>30</v>
      </c>
      <c r="F769" s="32">
        <v>49.644500000000001</v>
      </c>
      <c r="G769" s="32">
        <v>-146.00299999999999</v>
      </c>
      <c r="H769" s="32">
        <v>49.57</v>
      </c>
      <c r="I769" s="32">
        <v>-146.00333333333333</v>
      </c>
      <c r="J769" s="60">
        <v>43527</v>
      </c>
      <c r="K769" s="49">
        <v>0.89722222222222225</v>
      </c>
      <c r="L769" s="46">
        <v>4500</v>
      </c>
      <c r="M769" s="19" t="s">
        <v>1042</v>
      </c>
      <c r="N769" s="25" t="s">
        <v>77</v>
      </c>
      <c r="O769" s="64" t="s">
        <v>1997</v>
      </c>
      <c r="P769" s="62" t="s">
        <v>69</v>
      </c>
      <c r="Q769" s="62" t="s">
        <v>1714</v>
      </c>
      <c r="R769" s="7">
        <v>10</v>
      </c>
      <c r="S769" s="7" t="s">
        <v>77</v>
      </c>
      <c r="T769" s="7" t="s">
        <v>1069</v>
      </c>
      <c r="U769" s="55" t="s">
        <v>58</v>
      </c>
      <c r="V769" s="7" t="s">
        <v>77</v>
      </c>
      <c r="W769" s="7" t="s">
        <v>29</v>
      </c>
      <c r="X769" s="7" t="s">
        <v>77</v>
      </c>
      <c r="Y769" s="59" t="s">
        <v>1514</v>
      </c>
    </row>
    <row r="770" spans="1:27" x14ac:dyDescent="0.55000000000000004">
      <c r="A770" t="s">
        <v>2019</v>
      </c>
      <c r="B770" s="57">
        <v>31</v>
      </c>
      <c r="C770" t="s">
        <v>53</v>
      </c>
      <c r="D770" s="19">
        <v>1</v>
      </c>
      <c r="E770" s="46">
        <v>30</v>
      </c>
      <c r="F770" s="32">
        <v>49.644500000000001</v>
      </c>
      <c r="G770" s="32">
        <v>-146.00299999999999</v>
      </c>
      <c r="H770" s="32">
        <v>49.57</v>
      </c>
      <c r="I770" s="32">
        <v>-146.00333333333333</v>
      </c>
      <c r="J770" s="60">
        <v>43527</v>
      </c>
      <c r="K770" s="49">
        <v>0.89722222222222225</v>
      </c>
      <c r="L770" s="46">
        <v>4500</v>
      </c>
      <c r="M770" s="19" t="s">
        <v>1039</v>
      </c>
      <c r="N770" s="25" t="s">
        <v>77</v>
      </c>
      <c r="O770" s="64" t="s">
        <v>1997</v>
      </c>
      <c r="P770" s="62" t="s">
        <v>69</v>
      </c>
      <c r="Q770" s="62" t="s">
        <v>1714</v>
      </c>
      <c r="R770" s="7">
        <v>1</v>
      </c>
      <c r="S770" s="7" t="s">
        <v>77</v>
      </c>
      <c r="T770" s="7">
        <v>78</v>
      </c>
      <c r="U770" s="55" t="s">
        <v>58</v>
      </c>
      <c r="V770" s="7">
        <v>4</v>
      </c>
      <c r="W770" s="7" t="s">
        <v>29</v>
      </c>
      <c r="X770" s="7" t="s">
        <v>77</v>
      </c>
      <c r="Y770" s="59" t="s">
        <v>1514</v>
      </c>
    </row>
    <row r="771" spans="1:27" x14ac:dyDescent="0.55000000000000004">
      <c r="A771" t="s">
        <v>2019</v>
      </c>
      <c r="B771" s="57">
        <v>31</v>
      </c>
      <c r="C771" t="s">
        <v>53</v>
      </c>
      <c r="D771" s="19">
        <v>1</v>
      </c>
      <c r="E771" s="46">
        <v>30</v>
      </c>
      <c r="F771" s="32">
        <v>49.644500000000001</v>
      </c>
      <c r="G771" s="32">
        <v>-146.00299999999999</v>
      </c>
      <c r="H771" s="32">
        <v>49.57</v>
      </c>
      <c r="I771" s="32">
        <v>-146.00333333333333</v>
      </c>
      <c r="J771" s="60">
        <v>43527</v>
      </c>
      <c r="K771" s="49">
        <v>0.89722222222222225</v>
      </c>
      <c r="L771" s="46">
        <v>4500</v>
      </c>
      <c r="M771" s="19" t="s">
        <v>1040</v>
      </c>
      <c r="N771" s="25" t="s">
        <v>77</v>
      </c>
      <c r="O771" s="64" t="s">
        <v>1997</v>
      </c>
      <c r="P771" s="62" t="s">
        <v>69</v>
      </c>
      <c r="Q771" s="62" t="s">
        <v>1714</v>
      </c>
      <c r="R771" s="7">
        <v>1</v>
      </c>
      <c r="S771" s="7" t="s">
        <v>77</v>
      </c>
      <c r="T771" s="7">
        <v>70</v>
      </c>
      <c r="U771" s="55" t="s">
        <v>58</v>
      </c>
      <c r="V771" s="7">
        <v>2</v>
      </c>
      <c r="W771" s="7" t="s">
        <v>29</v>
      </c>
      <c r="X771" s="7" t="s">
        <v>77</v>
      </c>
      <c r="Y771" s="59" t="s">
        <v>1514</v>
      </c>
    </row>
    <row r="772" spans="1:27" x14ac:dyDescent="0.55000000000000004">
      <c r="A772" t="s">
        <v>2019</v>
      </c>
      <c r="B772" s="57">
        <v>31</v>
      </c>
      <c r="C772" t="s">
        <v>53</v>
      </c>
      <c r="D772" s="19">
        <v>1</v>
      </c>
      <c r="E772" s="46">
        <v>30</v>
      </c>
      <c r="F772" s="32">
        <v>49.644500000000001</v>
      </c>
      <c r="G772" s="32">
        <v>-146.00299999999999</v>
      </c>
      <c r="H772" s="32">
        <v>49.57</v>
      </c>
      <c r="I772" s="32">
        <v>-146.00333333333333</v>
      </c>
      <c r="J772" s="60">
        <v>43527</v>
      </c>
      <c r="K772" s="49">
        <v>0.89722222222222225</v>
      </c>
      <c r="L772" s="46">
        <v>4500</v>
      </c>
      <c r="M772" s="19" t="s">
        <v>1041</v>
      </c>
      <c r="N772" s="25" t="s">
        <v>77</v>
      </c>
      <c r="O772" s="64" t="s">
        <v>1997</v>
      </c>
      <c r="P772" s="62" t="s">
        <v>69</v>
      </c>
      <c r="Q772" s="62" t="s">
        <v>1714</v>
      </c>
      <c r="R772" s="7">
        <v>1</v>
      </c>
      <c r="S772" s="7" t="s">
        <v>77</v>
      </c>
      <c r="T772" s="7">
        <v>70</v>
      </c>
      <c r="U772" s="55" t="s">
        <v>58</v>
      </c>
      <c r="V772" s="7">
        <v>2</v>
      </c>
      <c r="W772" s="7" t="s">
        <v>29</v>
      </c>
      <c r="X772" s="7" t="s">
        <v>77</v>
      </c>
      <c r="Y772" s="59" t="s">
        <v>1514</v>
      </c>
    </row>
    <row r="773" spans="1:27" x14ac:dyDescent="0.55000000000000004">
      <c r="A773" t="s">
        <v>2019</v>
      </c>
      <c r="B773" s="57">
        <v>31</v>
      </c>
      <c r="C773" t="s">
        <v>53</v>
      </c>
      <c r="D773" s="19">
        <v>1</v>
      </c>
      <c r="E773" s="46">
        <v>30</v>
      </c>
      <c r="F773" s="32">
        <v>49.644500000000001</v>
      </c>
      <c r="G773" s="32">
        <v>-146.00299999999999</v>
      </c>
      <c r="H773" s="32">
        <v>49.57</v>
      </c>
      <c r="I773" s="32">
        <v>-146.00333333333333</v>
      </c>
      <c r="J773" s="60">
        <v>43527</v>
      </c>
      <c r="K773" s="49">
        <v>0.89722222222222225</v>
      </c>
      <c r="L773" s="46">
        <v>4500</v>
      </c>
      <c r="M773" s="19" t="s">
        <v>1045</v>
      </c>
      <c r="N773" s="25" t="s">
        <v>77</v>
      </c>
      <c r="O773" s="64" t="s">
        <v>1997</v>
      </c>
      <c r="P773" s="62" t="s">
        <v>69</v>
      </c>
      <c r="Q773" s="64" t="s">
        <v>809</v>
      </c>
      <c r="R773" s="7">
        <v>4</v>
      </c>
      <c r="S773" s="7" t="s">
        <v>77</v>
      </c>
      <c r="T773" s="7" t="s">
        <v>1072</v>
      </c>
      <c r="U773" s="55" t="s">
        <v>58</v>
      </c>
      <c r="V773" s="7" t="s">
        <v>77</v>
      </c>
      <c r="W773" s="7" t="s">
        <v>29</v>
      </c>
      <c r="X773" s="7" t="s">
        <v>77</v>
      </c>
      <c r="Y773" s="59" t="s">
        <v>1514</v>
      </c>
    </row>
    <row r="774" spans="1:27" x14ac:dyDescent="0.55000000000000004">
      <c r="A774" t="s">
        <v>2019</v>
      </c>
      <c r="B774" s="57">
        <v>31</v>
      </c>
      <c r="C774" t="s">
        <v>53</v>
      </c>
      <c r="D774" s="19">
        <v>1</v>
      </c>
      <c r="E774" s="46">
        <v>30</v>
      </c>
      <c r="F774" s="32">
        <v>49.644500000000001</v>
      </c>
      <c r="G774" s="32">
        <v>-146.00299999999999</v>
      </c>
      <c r="H774" s="32">
        <v>49.57</v>
      </c>
      <c r="I774" s="32">
        <v>-146.00333333333333</v>
      </c>
      <c r="J774" s="60">
        <v>43527</v>
      </c>
      <c r="K774" s="49">
        <v>0.89722222222222225</v>
      </c>
      <c r="L774" s="46">
        <v>4500</v>
      </c>
      <c r="M774" s="19" t="s">
        <v>1044</v>
      </c>
      <c r="N774" s="25" t="s">
        <v>77</v>
      </c>
      <c r="O774" s="64" t="s">
        <v>1997</v>
      </c>
      <c r="P774" s="62" t="s">
        <v>69</v>
      </c>
      <c r="Q774" s="64" t="s">
        <v>809</v>
      </c>
      <c r="R774" s="7">
        <v>6</v>
      </c>
      <c r="S774" s="7" t="s">
        <v>77</v>
      </c>
      <c r="T774" s="7" t="s">
        <v>1071</v>
      </c>
      <c r="U774" s="55" t="s">
        <v>58</v>
      </c>
      <c r="V774" s="7" t="s">
        <v>77</v>
      </c>
      <c r="W774" s="7" t="s">
        <v>29</v>
      </c>
      <c r="X774" s="7" t="s">
        <v>77</v>
      </c>
      <c r="Y774" s="59" t="s">
        <v>1514</v>
      </c>
    </row>
    <row r="775" spans="1:27" x14ac:dyDescent="0.55000000000000004">
      <c r="A775" t="s">
        <v>2019</v>
      </c>
      <c r="B775" s="57">
        <v>31</v>
      </c>
      <c r="C775" t="s">
        <v>53</v>
      </c>
      <c r="D775" s="19">
        <v>1</v>
      </c>
      <c r="E775" s="46">
        <v>30</v>
      </c>
      <c r="F775" s="32">
        <v>49.644500000000001</v>
      </c>
      <c r="G775" s="32">
        <v>-146.00299999999999</v>
      </c>
      <c r="H775" s="32">
        <v>49.57</v>
      </c>
      <c r="I775" s="32">
        <v>-146.00333333333333</v>
      </c>
      <c r="J775" s="60">
        <v>43527</v>
      </c>
      <c r="K775" s="49">
        <v>0.89722222222222225</v>
      </c>
      <c r="L775" s="46">
        <v>4500</v>
      </c>
      <c r="M775" s="19" t="s">
        <v>1043</v>
      </c>
      <c r="N775" s="25" t="s">
        <v>77</v>
      </c>
      <c r="O775" s="64" t="s">
        <v>1997</v>
      </c>
      <c r="P775" s="62" t="s">
        <v>69</v>
      </c>
      <c r="Q775" s="64" t="s">
        <v>809</v>
      </c>
      <c r="R775" s="7">
        <v>6</v>
      </c>
      <c r="S775" s="7" t="s">
        <v>77</v>
      </c>
      <c r="T775" s="7" t="s">
        <v>1070</v>
      </c>
      <c r="U775" s="55" t="s">
        <v>58</v>
      </c>
      <c r="V775" s="7" t="s">
        <v>77</v>
      </c>
      <c r="W775" s="7" t="s">
        <v>29</v>
      </c>
      <c r="X775" s="7" t="s">
        <v>77</v>
      </c>
      <c r="Y775" s="59" t="s">
        <v>1514</v>
      </c>
    </row>
    <row r="776" spans="1:27" x14ac:dyDescent="0.55000000000000004">
      <c r="A776" t="s">
        <v>2019</v>
      </c>
      <c r="B776" s="57">
        <v>31</v>
      </c>
      <c r="C776" t="s">
        <v>53</v>
      </c>
      <c r="D776" s="19">
        <v>1</v>
      </c>
      <c r="E776" s="46">
        <v>30</v>
      </c>
      <c r="F776" s="32">
        <v>49.644500000000001</v>
      </c>
      <c r="G776" s="32">
        <v>-146.00299999999999</v>
      </c>
      <c r="H776" s="32">
        <v>49.57</v>
      </c>
      <c r="I776" s="32">
        <v>-146.00333333333333</v>
      </c>
      <c r="J776" s="60">
        <v>43527</v>
      </c>
      <c r="K776" s="49">
        <v>0.89722222222222225</v>
      </c>
      <c r="L776" s="46">
        <v>4500</v>
      </c>
      <c r="M776" s="19" t="s">
        <v>1038</v>
      </c>
      <c r="N776" s="25" t="s">
        <v>77</v>
      </c>
      <c r="O776" s="64" t="s">
        <v>1997</v>
      </c>
      <c r="P776" s="62" t="s">
        <v>277</v>
      </c>
      <c r="Q776" s="64" t="s">
        <v>373</v>
      </c>
      <c r="R776" s="7">
        <v>66</v>
      </c>
      <c r="S776" s="7" t="s">
        <v>77</v>
      </c>
      <c r="T776" s="7" t="s">
        <v>77</v>
      </c>
      <c r="U776" s="55" t="s">
        <v>56</v>
      </c>
      <c r="V776" s="7">
        <v>241</v>
      </c>
      <c r="W776" s="7" t="s">
        <v>29</v>
      </c>
      <c r="X776" s="7" t="s">
        <v>77</v>
      </c>
      <c r="Y776" s="59" t="s">
        <v>1514</v>
      </c>
      <c r="AA776" s="62" t="s">
        <v>1074</v>
      </c>
    </row>
    <row r="777" spans="1:27" x14ac:dyDescent="0.55000000000000004">
      <c r="A777" t="s">
        <v>2019</v>
      </c>
      <c r="B777" s="57">
        <v>31</v>
      </c>
      <c r="C777" t="s">
        <v>53</v>
      </c>
      <c r="D777" s="19">
        <v>1</v>
      </c>
      <c r="E777" s="46">
        <v>30</v>
      </c>
      <c r="F777" s="32">
        <v>49.644500000000001</v>
      </c>
      <c r="G777" s="32">
        <v>-146.00299999999999</v>
      </c>
      <c r="H777" s="32">
        <v>49.57</v>
      </c>
      <c r="I777" s="32">
        <v>-146.00333333333333</v>
      </c>
      <c r="J777" s="60">
        <v>43527</v>
      </c>
      <c r="K777" s="49">
        <v>0.89722222222222225</v>
      </c>
      <c r="L777" s="46">
        <v>4500</v>
      </c>
      <c r="M777" s="19" t="s">
        <v>1049</v>
      </c>
      <c r="N777" s="25" t="s">
        <v>77</v>
      </c>
      <c r="O777" s="64" t="s">
        <v>1997</v>
      </c>
      <c r="P777" s="62" t="s">
        <v>71</v>
      </c>
      <c r="Q777" s="64" t="s">
        <v>103</v>
      </c>
      <c r="R777" s="7">
        <v>1</v>
      </c>
      <c r="S777" s="7" t="s">
        <v>77</v>
      </c>
      <c r="T777" s="7">
        <v>7.5</v>
      </c>
      <c r="U777" s="55" t="s">
        <v>59</v>
      </c>
      <c r="V777" s="7">
        <v>10.5</v>
      </c>
      <c r="W777" s="7" t="s">
        <v>59</v>
      </c>
      <c r="X777" s="7" t="s">
        <v>77</v>
      </c>
      <c r="Y777" s="59" t="s">
        <v>1514</v>
      </c>
    </row>
    <row r="778" spans="1:27" x14ac:dyDescent="0.55000000000000004">
      <c r="A778" t="s">
        <v>2019</v>
      </c>
      <c r="B778" s="57">
        <v>31</v>
      </c>
      <c r="C778" t="s">
        <v>53</v>
      </c>
      <c r="D778" s="19">
        <v>1</v>
      </c>
      <c r="E778" s="46">
        <v>30</v>
      </c>
      <c r="F778" s="32">
        <v>49.644500000000001</v>
      </c>
      <c r="G778" s="32">
        <v>-146.00299999999999</v>
      </c>
      <c r="H778" s="32">
        <v>49.57</v>
      </c>
      <c r="I778" s="32">
        <v>-146.00333333333333</v>
      </c>
      <c r="J778" s="60">
        <v>43527</v>
      </c>
      <c r="K778" s="49">
        <v>0.89722222222222225</v>
      </c>
      <c r="L778" s="46">
        <v>4500</v>
      </c>
      <c r="M778" s="19" t="s">
        <v>1067</v>
      </c>
      <c r="N778" s="25">
        <v>226</v>
      </c>
      <c r="O778" s="64" t="s">
        <v>1997</v>
      </c>
      <c r="P778" s="62" t="s">
        <v>69</v>
      </c>
      <c r="Q778" s="64" t="s">
        <v>133</v>
      </c>
      <c r="R778" s="7">
        <v>1</v>
      </c>
      <c r="S778" s="7" t="s">
        <v>77</v>
      </c>
      <c r="T778" s="7">
        <v>415</v>
      </c>
      <c r="U778" s="55" t="s">
        <v>58</v>
      </c>
      <c r="V778" s="7">
        <v>803</v>
      </c>
      <c r="W778" s="7" t="s">
        <v>110</v>
      </c>
      <c r="X778" s="7" t="s">
        <v>77</v>
      </c>
      <c r="Y778" s="59" t="s">
        <v>1514</v>
      </c>
    </row>
    <row r="779" spans="1:27" x14ac:dyDescent="0.55000000000000004">
      <c r="A779" t="s">
        <v>2019</v>
      </c>
      <c r="B779" s="57">
        <v>31</v>
      </c>
      <c r="C779" t="s">
        <v>53</v>
      </c>
      <c r="D779" s="19">
        <v>1</v>
      </c>
      <c r="E779" s="46">
        <v>30</v>
      </c>
      <c r="F779" s="32">
        <v>49.644500000000001</v>
      </c>
      <c r="G779" s="32">
        <v>-146.00299999999999</v>
      </c>
      <c r="H779" s="32">
        <v>49.57</v>
      </c>
      <c r="I779" s="32">
        <v>-146.00333333333333</v>
      </c>
      <c r="J779" s="60">
        <v>43527</v>
      </c>
      <c r="K779" s="49">
        <v>0.89722222222222225</v>
      </c>
      <c r="L779" s="46">
        <v>4500</v>
      </c>
      <c r="M779" s="19" t="s">
        <v>1064</v>
      </c>
      <c r="N779" s="25">
        <v>224</v>
      </c>
      <c r="O779" s="64" t="s">
        <v>1997</v>
      </c>
      <c r="P779" s="62" t="s">
        <v>69</v>
      </c>
      <c r="Q779" s="64" t="s">
        <v>133</v>
      </c>
      <c r="R779" s="7">
        <v>1</v>
      </c>
      <c r="S779" s="7" t="s">
        <v>77</v>
      </c>
      <c r="T779" s="7">
        <v>382</v>
      </c>
      <c r="U779" s="55" t="s">
        <v>58</v>
      </c>
      <c r="V779" s="7">
        <v>590</v>
      </c>
      <c r="W779" s="7" t="s">
        <v>110</v>
      </c>
      <c r="X779" s="7" t="s">
        <v>77</v>
      </c>
      <c r="Y779" s="59" t="s">
        <v>1514</v>
      </c>
    </row>
    <row r="780" spans="1:27" x14ac:dyDescent="0.55000000000000004">
      <c r="A780" t="s">
        <v>2019</v>
      </c>
      <c r="B780" s="57">
        <v>31</v>
      </c>
      <c r="C780" t="s">
        <v>53</v>
      </c>
      <c r="D780" s="19">
        <v>1</v>
      </c>
      <c r="E780" s="46">
        <v>30</v>
      </c>
      <c r="F780" s="32">
        <v>49.644500000000001</v>
      </c>
      <c r="G780" s="32">
        <v>-146.00299999999999</v>
      </c>
      <c r="H780" s="32">
        <v>49.57</v>
      </c>
      <c r="I780" s="32">
        <v>-146.00333333333333</v>
      </c>
      <c r="J780" s="60">
        <v>43527</v>
      </c>
      <c r="K780" s="49">
        <v>0.89722222222222225</v>
      </c>
      <c r="L780" s="46">
        <v>4500</v>
      </c>
      <c r="M780" s="19" t="s">
        <v>1065</v>
      </c>
      <c r="N780" s="25">
        <v>228</v>
      </c>
      <c r="O780" s="64" t="s">
        <v>1997</v>
      </c>
      <c r="P780" s="62" t="s">
        <v>69</v>
      </c>
      <c r="Q780" s="64" t="s">
        <v>133</v>
      </c>
      <c r="R780" s="7">
        <v>1</v>
      </c>
      <c r="S780" s="7" t="s">
        <v>77</v>
      </c>
      <c r="T780" s="7">
        <v>353</v>
      </c>
      <c r="U780" s="55" t="s">
        <v>58</v>
      </c>
      <c r="V780" s="7">
        <v>487</v>
      </c>
      <c r="W780" s="7" t="s">
        <v>110</v>
      </c>
      <c r="X780" s="7" t="s">
        <v>77</v>
      </c>
      <c r="Y780" s="59" t="s">
        <v>1514</v>
      </c>
    </row>
    <row r="781" spans="1:27" x14ac:dyDescent="0.55000000000000004">
      <c r="A781" t="s">
        <v>2019</v>
      </c>
      <c r="B781" s="57">
        <v>31</v>
      </c>
      <c r="C781" t="s">
        <v>53</v>
      </c>
      <c r="D781" s="19">
        <v>1</v>
      </c>
      <c r="E781" s="46">
        <v>30</v>
      </c>
      <c r="F781" s="32">
        <v>49.644500000000001</v>
      </c>
      <c r="G781" s="32">
        <v>-146.00299999999999</v>
      </c>
      <c r="H781" s="32">
        <v>49.57</v>
      </c>
      <c r="I781" s="32">
        <v>-146.00333333333333</v>
      </c>
      <c r="J781" s="60">
        <v>43527</v>
      </c>
      <c r="K781" s="49">
        <v>0.89722222222222225</v>
      </c>
      <c r="L781" s="46">
        <v>4500</v>
      </c>
      <c r="M781" s="19" t="s">
        <v>1066</v>
      </c>
      <c r="N781" s="25">
        <v>246</v>
      </c>
      <c r="O781" s="64" t="s">
        <v>1997</v>
      </c>
      <c r="P781" s="62" t="s">
        <v>69</v>
      </c>
      <c r="Q781" s="64" t="s">
        <v>133</v>
      </c>
      <c r="R781" s="7">
        <v>1</v>
      </c>
      <c r="S781" s="7" t="s">
        <v>77</v>
      </c>
      <c r="T781" s="7">
        <v>317</v>
      </c>
      <c r="U781" s="55" t="s">
        <v>58</v>
      </c>
      <c r="V781" s="7">
        <v>349</v>
      </c>
      <c r="W781" s="7" t="s">
        <v>110</v>
      </c>
      <c r="X781" s="7" t="s">
        <v>77</v>
      </c>
      <c r="Y781" s="59" t="s">
        <v>1514</v>
      </c>
    </row>
    <row r="782" spans="1:27" x14ac:dyDescent="0.55000000000000004">
      <c r="A782" t="s">
        <v>2019</v>
      </c>
      <c r="B782" s="57">
        <v>31</v>
      </c>
      <c r="C782" t="s">
        <v>53</v>
      </c>
      <c r="D782" s="19">
        <v>1</v>
      </c>
      <c r="E782" s="46">
        <v>30</v>
      </c>
      <c r="F782" s="32">
        <v>49.644500000000001</v>
      </c>
      <c r="G782" s="32">
        <v>-146.00299999999999</v>
      </c>
      <c r="H782" s="32">
        <v>49.57</v>
      </c>
      <c r="I782" s="32">
        <v>-146.00333333333333</v>
      </c>
      <c r="J782" s="60">
        <v>43527</v>
      </c>
      <c r="K782" s="49">
        <v>0.89722222222222225</v>
      </c>
      <c r="L782" s="46">
        <v>4500</v>
      </c>
      <c r="M782" s="19" t="s">
        <v>1062</v>
      </c>
      <c r="N782" s="25">
        <v>244</v>
      </c>
      <c r="O782" s="64" t="s">
        <v>1997</v>
      </c>
      <c r="P782" s="62" t="s">
        <v>69</v>
      </c>
      <c r="Q782" s="64" t="s">
        <v>328</v>
      </c>
      <c r="R782" s="7">
        <v>1</v>
      </c>
      <c r="S782" s="7" t="s">
        <v>77</v>
      </c>
      <c r="T782" s="7">
        <v>583</v>
      </c>
      <c r="U782" s="55" t="s">
        <v>58</v>
      </c>
      <c r="V782" s="7">
        <v>2065</v>
      </c>
      <c r="W782" s="7" t="s">
        <v>110</v>
      </c>
      <c r="X782" s="7" t="s">
        <v>77</v>
      </c>
      <c r="Y782" s="59" t="s">
        <v>1514</v>
      </c>
    </row>
    <row r="783" spans="1:27" x14ac:dyDescent="0.55000000000000004">
      <c r="A783" t="s">
        <v>2019</v>
      </c>
      <c r="B783" s="57">
        <v>31</v>
      </c>
      <c r="C783" t="s">
        <v>53</v>
      </c>
      <c r="D783" s="19">
        <v>1</v>
      </c>
      <c r="E783" s="46">
        <v>30</v>
      </c>
      <c r="F783" s="32">
        <v>49.644500000000001</v>
      </c>
      <c r="G783" s="32">
        <v>-146.00299999999999</v>
      </c>
      <c r="H783" s="32">
        <v>49.57</v>
      </c>
      <c r="I783" s="32">
        <v>-146.00333333333333</v>
      </c>
      <c r="J783" s="60">
        <v>43527</v>
      </c>
      <c r="K783" s="49">
        <v>0.89722222222222225</v>
      </c>
      <c r="L783" s="46">
        <v>4500</v>
      </c>
      <c r="M783" s="19" t="s">
        <v>1063</v>
      </c>
      <c r="N783" s="25">
        <v>249</v>
      </c>
      <c r="O783" s="64" t="s">
        <v>1997</v>
      </c>
      <c r="P783" s="62" t="s">
        <v>69</v>
      </c>
      <c r="Q783" s="64" t="s">
        <v>328</v>
      </c>
      <c r="R783" s="7">
        <v>1</v>
      </c>
      <c r="S783" s="7" t="s">
        <v>77</v>
      </c>
      <c r="T783" s="7">
        <v>437</v>
      </c>
      <c r="U783" s="55" t="s">
        <v>58</v>
      </c>
      <c r="V783" s="7">
        <v>832</v>
      </c>
      <c r="W783" s="7" t="s">
        <v>110</v>
      </c>
      <c r="X783" s="7" t="s">
        <v>77</v>
      </c>
      <c r="Y783" s="59" t="s">
        <v>1514</v>
      </c>
    </row>
    <row r="784" spans="1:27" x14ac:dyDescent="0.55000000000000004">
      <c r="A784" t="s">
        <v>2019</v>
      </c>
      <c r="B784" s="57">
        <v>31</v>
      </c>
      <c r="C784" t="s">
        <v>53</v>
      </c>
      <c r="D784" s="19">
        <v>1</v>
      </c>
      <c r="E784" s="46">
        <v>30</v>
      </c>
      <c r="F784" s="32">
        <v>49.644500000000001</v>
      </c>
      <c r="G784" s="32">
        <v>-146.00299999999999</v>
      </c>
      <c r="H784" s="32">
        <v>49.57</v>
      </c>
      <c r="I784" s="32">
        <v>-146.00333333333333</v>
      </c>
      <c r="J784" s="60">
        <v>43527</v>
      </c>
      <c r="K784" s="49">
        <v>0.89722222222222225</v>
      </c>
      <c r="L784" s="46">
        <v>4500</v>
      </c>
      <c r="M784" s="19" t="s">
        <v>1048</v>
      </c>
      <c r="N784" s="25" t="s">
        <v>77</v>
      </c>
      <c r="O784" s="64" t="s">
        <v>1997</v>
      </c>
      <c r="P784" s="62" t="s">
        <v>70</v>
      </c>
      <c r="Q784" s="64" t="s">
        <v>33</v>
      </c>
      <c r="R784" s="7">
        <v>4</v>
      </c>
      <c r="S784" s="7" t="s">
        <v>77</v>
      </c>
      <c r="T784" s="7" t="s">
        <v>1073</v>
      </c>
      <c r="U784" s="55" t="s">
        <v>56</v>
      </c>
      <c r="V784" s="7">
        <v>37</v>
      </c>
      <c r="W784" s="7" t="s">
        <v>29</v>
      </c>
      <c r="X784" s="7" t="s">
        <v>77</v>
      </c>
      <c r="Y784" s="59" t="s">
        <v>1514</v>
      </c>
    </row>
    <row r="785" spans="1:27" x14ac:dyDescent="0.55000000000000004">
      <c r="A785" t="s">
        <v>2019</v>
      </c>
      <c r="B785" s="57">
        <v>31</v>
      </c>
      <c r="C785" t="s">
        <v>53</v>
      </c>
      <c r="D785" s="19">
        <v>1</v>
      </c>
      <c r="E785" s="46">
        <v>30</v>
      </c>
      <c r="F785" s="32">
        <v>49.644500000000001</v>
      </c>
      <c r="G785" s="32">
        <v>-146.00299999999999</v>
      </c>
      <c r="H785" s="32">
        <v>49.57</v>
      </c>
      <c r="I785" s="32">
        <v>-146.00333333333333</v>
      </c>
      <c r="J785" s="60">
        <v>43527</v>
      </c>
      <c r="K785" s="49">
        <v>0.89722222222222225</v>
      </c>
      <c r="L785" s="46">
        <v>4500</v>
      </c>
      <c r="M785" s="19" t="s">
        <v>1046</v>
      </c>
      <c r="N785" s="25" t="s">
        <v>77</v>
      </c>
      <c r="O785" s="64" t="s">
        <v>1997</v>
      </c>
      <c r="P785" s="62" t="s">
        <v>69</v>
      </c>
      <c r="Q785" s="64" t="s">
        <v>876</v>
      </c>
      <c r="R785" s="7">
        <v>5</v>
      </c>
      <c r="S785" s="7" t="s">
        <v>77</v>
      </c>
      <c r="T785" s="7" t="s">
        <v>372</v>
      </c>
      <c r="U785" s="55" t="s">
        <v>58</v>
      </c>
      <c r="V785" s="7">
        <v>25</v>
      </c>
      <c r="W785" s="7" t="s">
        <v>29</v>
      </c>
      <c r="X785" s="7" t="s">
        <v>77</v>
      </c>
      <c r="Y785" s="59" t="s">
        <v>1514</v>
      </c>
    </row>
    <row r="786" spans="1:27" x14ac:dyDescent="0.55000000000000004">
      <c r="A786" t="s">
        <v>2019</v>
      </c>
      <c r="B786" s="57">
        <v>31</v>
      </c>
      <c r="C786" t="s">
        <v>53</v>
      </c>
      <c r="D786" s="19">
        <v>1</v>
      </c>
      <c r="E786" s="46">
        <v>30</v>
      </c>
      <c r="F786" s="32">
        <v>49.644500000000001</v>
      </c>
      <c r="G786" s="32">
        <v>-146.00299999999999</v>
      </c>
      <c r="H786" s="32">
        <v>49.57</v>
      </c>
      <c r="I786" s="32">
        <v>-146.00333333333333</v>
      </c>
      <c r="J786" s="60">
        <v>43527</v>
      </c>
      <c r="K786" s="49">
        <v>0.89722222222222225</v>
      </c>
      <c r="L786" s="46">
        <v>4500</v>
      </c>
      <c r="M786" s="19" t="s">
        <v>1047</v>
      </c>
      <c r="N786" s="25" t="s">
        <v>77</v>
      </c>
      <c r="O786" s="64" t="s">
        <v>1997</v>
      </c>
      <c r="P786" s="62" t="s">
        <v>69</v>
      </c>
      <c r="Q786" s="64" t="s">
        <v>876</v>
      </c>
      <c r="R786" s="7">
        <v>5</v>
      </c>
      <c r="S786" s="7" t="s">
        <v>77</v>
      </c>
      <c r="T786" s="7" t="s">
        <v>371</v>
      </c>
      <c r="U786" s="55" t="s">
        <v>58</v>
      </c>
      <c r="V786" s="7">
        <v>10</v>
      </c>
      <c r="W786" s="7" t="s">
        <v>29</v>
      </c>
      <c r="X786" s="7" t="s">
        <v>77</v>
      </c>
      <c r="Y786" s="59" t="s">
        <v>1514</v>
      </c>
    </row>
    <row r="787" spans="1:27" x14ac:dyDescent="0.55000000000000004">
      <c r="A787" t="s">
        <v>2019</v>
      </c>
      <c r="B787" s="57">
        <v>31</v>
      </c>
      <c r="C787" t="s">
        <v>53</v>
      </c>
      <c r="D787" s="19">
        <v>1</v>
      </c>
      <c r="E787" s="46">
        <v>30</v>
      </c>
      <c r="F787" s="32">
        <v>49.644500000000001</v>
      </c>
      <c r="G787" s="32">
        <v>-146.00299999999999</v>
      </c>
      <c r="H787" s="32">
        <v>49.57</v>
      </c>
      <c r="I787" s="32">
        <v>-146.00333333333333</v>
      </c>
      <c r="J787" s="60">
        <v>43527</v>
      </c>
      <c r="K787" s="49">
        <v>0.89722222222222225</v>
      </c>
      <c r="L787" s="46">
        <v>4500</v>
      </c>
      <c r="M787" s="19" t="s">
        <v>1050</v>
      </c>
      <c r="N787" s="25" t="s">
        <v>77</v>
      </c>
      <c r="O787" s="64" t="s">
        <v>1997</v>
      </c>
      <c r="P787" s="62" t="s">
        <v>71</v>
      </c>
      <c r="Q787" s="64" t="s">
        <v>106</v>
      </c>
      <c r="R787" s="7">
        <v>1</v>
      </c>
      <c r="S787" s="7" t="s">
        <v>77</v>
      </c>
      <c r="T787" s="7">
        <v>122</v>
      </c>
      <c r="U787" s="55" t="s">
        <v>59</v>
      </c>
      <c r="V787" s="7">
        <v>65</v>
      </c>
      <c r="W787" s="7" t="s">
        <v>59</v>
      </c>
      <c r="X787" s="7" t="s">
        <v>77</v>
      </c>
      <c r="Y787" s="59" t="s">
        <v>1514</v>
      </c>
    </row>
    <row r="788" spans="1:27" x14ac:dyDescent="0.55000000000000004">
      <c r="A788" t="s">
        <v>2019</v>
      </c>
      <c r="B788" s="57">
        <v>31</v>
      </c>
      <c r="C788" t="s">
        <v>53</v>
      </c>
      <c r="D788" s="19">
        <v>1</v>
      </c>
      <c r="E788" s="46">
        <v>30</v>
      </c>
      <c r="F788" s="32">
        <v>49.644500000000001</v>
      </c>
      <c r="G788" s="32">
        <v>-146.00299999999999</v>
      </c>
      <c r="H788" s="32">
        <v>49.57</v>
      </c>
      <c r="I788" s="32">
        <v>-146.00333333333333</v>
      </c>
      <c r="J788" s="60">
        <v>43527</v>
      </c>
      <c r="K788" s="49">
        <v>0.89722222222222225</v>
      </c>
      <c r="L788" s="46">
        <v>4500</v>
      </c>
      <c r="M788" s="19" t="s">
        <v>1051</v>
      </c>
      <c r="N788" s="25" t="s">
        <v>77</v>
      </c>
      <c r="O788" s="64" t="s">
        <v>1997</v>
      </c>
      <c r="P788" s="62" t="s">
        <v>71</v>
      </c>
      <c r="Q788" s="64" t="s">
        <v>106</v>
      </c>
      <c r="R788" s="7">
        <v>1</v>
      </c>
      <c r="S788" s="7" t="s">
        <v>77</v>
      </c>
      <c r="T788" s="7">
        <v>93</v>
      </c>
      <c r="U788" s="55" t="s">
        <v>59</v>
      </c>
      <c r="V788" s="7">
        <v>35</v>
      </c>
      <c r="W788" s="7" t="s">
        <v>59</v>
      </c>
      <c r="X788" s="7" t="s">
        <v>77</v>
      </c>
      <c r="Y788" s="59" t="s">
        <v>1514</v>
      </c>
    </row>
    <row r="789" spans="1:27" x14ac:dyDescent="0.55000000000000004">
      <c r="A789" t="s">
        <v>2019</v>
      </c>
      <c r="B789" s="57">
        <v>31</v>
      </c>
      <c r="C789" t="s">
        <v>53</v>
      </c>
      <c r="D789" s="19">
        <v>1</v>
      </c>
      <c r="E789" s="46">
        <v>30</v>
      </c>
      <c r="F789" s="32">
        <v>49.644500000000001</v>
      </c>
      <c r="G789" s="32">
        <v>-146.00299999999999</v>
      </c>
      <c r="H789" s="32">
        <v>49.57</v>
      </c>
      <c r="I789" s="32">
        <v>-146.00333333333333</v>
      </c>
      <c r="J789" s="60">
        <v>43527</v>
      </c>
      <c r="K789" s="49">
        <v>0.89722222222222225</v>
      </c>
      <c r="L789" s="46">
        <v>4500</v>
      </c>
      <c r="M789" s="19" t="s">
        <v>1052</v>
      </c>
      <c r="N789" s="25" t="s">
        <v>77</v>
      </c>
      <c r="O789" s="64" t="s">
        <v>1997</v>
      </c>
      <c r="P789" s="62" t="s">
        <v>71</v>
      </c>
      <c r="Q789" s="64" t="s">
        <v>106</v>
      </c>
      <c r="R789" s="7">
        <v>1</v>
      </c>
      <c r="S789" s="7" t="s">
        <v>77</v>
      </c>
      <c r="T789" s="7">
        <v>85</v>
      </c>
      <c r="U789" s="55" t="s">
        <v>59</v>
      </c>
      <c r="V789" s="7">
        <v>23</v>
      </c>
      <c r="W789" s="7" t="s">
        <v>59</v>
      </c>
      <c r="X789" s="7" t="s">
        <v>77</v>
      </c>
      <c r="Y789" s="59" t="s">
        <v>1514</v>
      </c>
    </row>
    <row r="790" spans="1:27" x14ac:dyDescent="0.55000000000000004">
      <c r="A790" t="s">
        <v>2019</v>
      </c>
      <c r="B790" s="57">
        <v>31</v>
      </c>
      <c r="C790" t="s">
        <v>53</v>
      </c>
      <c r="D790" s="19">
        <v>1</v>
      </c>
      <c r="E790" s="46">
        <v>30</v>
      </c>
      <c r="F790" s="32">
        <v>49.644500000000001</v>
      </c>
      <c r="G790" s="32">
        <v>-146.00299999999999</v>
      </c>
      <c r="H790" s="32">
        <v>49.57</v>
      </c>
      <c r="I790" s="32">
        <v>-146.00333333333333</v>
      </c>
      <c r="J790" s="60">
        <v>43527</v>
      </c>
      <c r="K790" s="49">
        <v>0.89722222222222225</v>
      </c>
      <c r="L790" s="46">
        <v>4500</v>
      </c>
      <c r="M790" s="19" t="s">
        <v>1053</v>
      </c>
      <c r="N790" s="25" t="s">
        <v>77</v>
      </c>
      <c r="O790" s="64" t="s">
        <v>1997</v>
      </c>
      <c r="P790" s="62" t="s">
        <v>71</v>
      </c>
      <c r="Q790" s="64" t="s">
        <v>106</v>
      </c>
      <c r="R790" s="7">
        <v>1</v>
      </c>
      <c r="S790" s="7" t="s">
        <v>77</v>
      </c>
      <c r="T790" s="7">
        <v>55</v>
      </c>
      <c r="U790" s="55" t="s">
        <v>59</v>
      </c>
      <c r="V790" s="7">
        <v>6</v>
      </c>
      <c r="W790" s="7" t="s">
        <v>59</v>
      </c>
      <c r="X790" s="7" t="s">
        <v>77</v>
      </c>
      <c r="Y790" s="59" t="s">
        <v>1514</v>
      </c>
    </row>
    <row r="791" spans="1:27" x14ac:dyDescent="0.55000000000000004">
      <c r="A791" t="s">
        <v>2019</v>
      </c>
      <c r="B791" s="57">
        <v>31</v>
      </c>
      <c r="C791" t="s">
        <v>53</v>
      </c>
      <c r="D791" s="19">
        <v>1</v>
      </c>
      <c r="E791" s="46">
        <v>30</v>
      </c>
      <c r="F791" s="32">
        <v>49.644500000000001</v>
      </c>
      <c r="G791" s="32">
        <v>-146.00299999999999</v>
      </c>
      <c r="H791" s="32">
        <v>49.57</v>
      </c>
      <c r="I791" s="32">
        <v>-146.00333333333333</v>
      </c>
      <c r="J791" s="60">
        <v>43527</v>
      </c>
      <c r="K791" s="49">
        <v>0.89722222222222225</v>
      </c>
      <c r="L791" s="46">
        <v>4500</v>
      </c>
      <c r="M791" s="19" t="s">
        <v>1054</v>
      </c>
      <c r="N791" s="25" t="s">
        <v>77</v>
      </c>
      <c r="O791" s="64" t="s">
        <v>1997</v>
      </c>
      <c r="P791" s="62" t="s">
        <v>71</v>
      </c>
      <c r="Q791" s="64" t="s">
        <v>106</v>
      </c>
      <c r="R791" s="7">
        <v>1</v>
      </c>
      <c r="S791" s="7" t="s">
        <v>77</v>
      </c>
      <c r="T791" s="7">
        <v>55</v>
      </c>
      <c r="U791" s="55" t="s">
        <v>59</v>
      </c>
      <c r="V791" s="7">
        <v>5.5</v>
      </c>
      <c r="W791" s="7" t="s">
        <v>59</v>
      </c>
      <c r="X791" s="7" t="s">
        <v>77</v>
      </c>
      <c r="Y791" s="59" t="s">
        <v>1514</v>
      </c>
    </row>
    <row r="792" spans="1:27" x14ac:dyDescent="0.55000000000000004">
      <c r="A792" t="s">
        <v>2019</v>
      </c>
      <c r="B792" s="57">
        <v>31</v>
      </c>
      <c r="C792" t="s">
        <v>53</v>
      </c>
      <c r="D792" s="19">
        <v>1</v>
      </c>
      <c r="E792" s="46">
        <v>30</v>
      </c>
      <c r="F792" s="32">
        <v>49.644500000000001</v>
      </c>
      <c r="G792" s="32">
        <v>-146.00299999999999</v>
      </c>
      <c r="H792" s="32">
        <v>49.57</v>
      </c>
      <c r="I792" s="32">
        <v>-146.00333333333333</v>
      </c>
      <c r="J792" s="60">
        <v>43527</v>
      </c>
      <c r="K792" s="49">
        <v>0.89722222222222225</v>
      </c>
      <c r="L792" s="46">
        <v>4500</v>
      </c>
      <c r="M792" s="19" t="s">
        <v>1055</v>
      </c>
      <c r="N792" s="25" t="s">
        <v>77</v>
      </c>
      <c r="O792" s="64" t="s">
        <v>1997</v>
      </c>
      <c r="P792" s="62" t="s">
        <v>71</v>
      </c>
      <c r="Q792" s="64" t="s">
        <v>106</v>
      </c>
      <c r="R792" s="7">
        <v>1</v>
      </c>
      <c r="S792" s="7" t="s">
        <v>77</v>
      </c>
      <c r="T792" s="7">
        <v>49</v>
      </c>
      <c r="U792" s="55" t="s">
        <v>59</v>
      </c>
      <c r="V792" s="7">
        <v>5</v>
      </c>
      <c r="W792" s="7" t="s">
        <v>59</v>
      </c>
      <c r="X792" s="7" t="s">
        <v>77</v>
      </c>
      <c r="Y792" s="59" t="s">
        <v>1514</v>
      </c>
    </row>
    <row r="793" spans="1:27" x14ac:dyDescent="0.55000000000000004">
      <c r="A793" t="s">
        <v>2019</v>
      </c>
      <c r="B793" s="57">
        <v>31</v>
      </c>
      <c r="C793" t="s">
        <v>53</v>
      </c>
      <c r="D793" s="19">
        <v>1</v>
      </c>
      <c r="E793" s="46">
        <v>30</v>
      </c>
      <c r="F793" s="32">
        <v>49.644500000000001</v>
      </c>
      <c r="G793" s="32">
        <v>-146.00299999999999</v>
      </c>
      <c r="H793" s="32">
        <v>49.57</v>
      </c>
      <c r="I793" s="32">
        <v>-146.00333333333333</v>
      </c>
      <c r="J793" s="60">
        <v>43527</v>
      </c>
      <c r="K793" s="49">
        <v>0.89722222222222225</v>
      </c>
      <c r="L793" s="46">
        <v>4500</v>
      </c>
      <c r="M793" s="19" t="s">
        <v>1057</v>
      </c>
      <c r="N793" s="25" t="s">
        <v>77</v>
      </c>
      <c r="O793" s="64" t="s">
        <v>1997</v>
      </c>
      <c r="P793" s="62" t="s">
        <v>71</v>
      </c>
      <c r="Q793" s="64" t="s">
        <v>106</v>
      </c>
      <c r="R793" s="7">
        <v>1</v>
      </c>
      <c r="S793" s="7" t="s">
        <v>77</v>
      </c>
      <c r="T793" s="7">
        <v>44</v>
      </c>
      <c r="U793" s="55" t="s">
        <v>59</v>
      </c>
      <c r="V793" s="7">
        <v>3.5</v>
      </c>
      <c r="W793" s="7" t="s">
        <v>59</v>
      </c>
      <c r="X793" s="7" t="s">
        <v>77</v>
      </c>
      <c r="Y793" s="59" t="s">
        <v>1514</v>
      </c>
    </row>
    <row r="794" spans="1:27" x14ac:dyDescent="0.55000000000000004">
      <c r="A794" t="s">
        <v>2019</v>
      </c>
      <c r="B794" s="57">
        <v>31</v>
      </c>
      <c r="C794" t="s">
        <v>53</v>
      </c>
      <c r="D794" s="19">
        <v>1</v>
      </c>
      <c r="E794" s="46">
        <v>30</v>
      </c>
      <c r="F794" s="32">
        <v>49.644500000000001</v>
      </c>
      <c r="G794" s="32">
        <v>-146.00299999999999</v>
      </c>
      <c r="H794" s="32">
        <v>49.57</v>
      </c>
      <c r="I794" s="32">
        <v>-146.00333333333333</v>
      </c>
      <c r="J794" s="60">
        <v>43527</v>
      </c>
      <c r="K794" s="49">
        <v>0.89722222222222225</v>
      </c>
      <c r="L794" s="46">
        <v>4500</v>
      </c>
      <c r="M794" s="19" t="s">
        <v>1056</v>
      </c>
      <c r="N794" s="25" t="s">
        <v>77</v>
      </c>
      <c r="O794" s="64" t="s">
        <v>1997</v>
      </c>
      <c r="P794" s="62" t="s">
        <v>71</v>
      </c>
      <c r="Q794" s="64" t="s">
        <v>106</v>
      </c>
      <c r="R794" s="7">
        <v>1</v>
      </c>
      <c r="S794" s="7" t="s">
        <v>77</v>
      </c>
      <c r="T794" s="7">
        <v>40</v>
      </c>
      <c r="U794" s="55" t="s">
        <v>59</v>
      </c>
      <c r="V794" s="7">
        <v>3</v>
      </c>
      <c r="W794" s="7" t="s">
        <v>59</v>
      </c>
      <c r="X794" s="7" t="s">
        <v>77</v>
      </c>
      <c r="Y794" s="59" t="s">
        <v>1514</v>
      </c>
    </row>
    <row r="795" spans="1:27" x14ac:dyDescent="0.55000000000000004">
      <c r="A795" t="s">
        <v>2019</v>
      </c>
      <c r="B795" s="57">
        <v>31</v>
      </c>
      <c r="C795" t="s">
        <v>53</v>
      </c>
      <c r="D795" s="19">
        <v>1</v>
      </c>
      <c r="E795" s="46">
        <v>30</v>
      </c>
      <c r="F795" s="32">
        <v>49.644500000000001</v>
      </c>
      <c r="G795" s="32">
        <v>-146.00299999999999</v>
      </c>
      <c r="H795" s="32">
        <v>49.57</v>
      </c>
      <c r="I795" s="32">
        <v>-146.00333333333333</v>
      </c>
      <c r="J795" s="60">
        <v>43527</v>
      </c>
      <c r="K795" s="49">
        <v>0.89722222222222225</v>
      </c>
      <c r="L795" s="46">
        <v>4500</v>
      </c>
      <c r="M795" s="19" t="s">
        <v>1059</v>
      </c>
      <c r="N795" s="25" t="s">
        <v>77</v>
      </c>
      <c r="O795" s="64" t="s">
        <v>1997</v>
      </c>
      <c r="P795" s="62" t="s">
        <v>71</v>
      </c>
      <c r="Q795" s="64" t="s">
        <v>1068</v>
      </c>
      <c r="R795" s="7">
        <v>1</v>
      </c>
      <c r="S795" s="7" t="s">
        <v>77</v>
      </c>
      <c r="T795" s="7">
        <v>42</v>
      </c>
      <c r="U795" s="55" t="s">
        <v>59</v>
      </c>
      <c r="V795" s="7">
        <v>4</v>
      </c>
      <c r="W795" s="7" t="s">
        <v>59</v>
      </c>
      <c r="X795" s="7" t="s">
        <v>77</v>
      </c>
      <c r="Y795" s="59" t="s">
        <v>1514</v>
      </c>
    </row>
    <row r="796" spans="1:27" x14ac:dyDescent="0.55000000000000004">
      <c r="A796" t="s">
        <v>2019</v>
      </c>
      <c r="B796" s="57">
        <v>31</v>
      </c>
      <c r="C796" t="s">
        <v>53</v>
      </c>
      <c r="D796" s="19">
        <v>1</v>
      </c>
      <c r="E796" s="46">
        <v>30</v>
      </c>
      <c r="F796" s="32">
        <v>49.644500000000001</v>
      </c>
      <c r="G796" s="32">
        <v>-146.00299999999999</v>
      </c>
      <c r="H796" s="32">
        <v>49.57</v>
      </c>
      <c r="I796" s="32">
        <v>-146.00333333333333</v>
      </c>
      <c r="J796" s="60">
        <v>43527</v>
      </c>
      <c r="K796" s="49">
        <v>0.89722222222222225</v>
      </c>
      <c r="L796" s="46">
        <v>4500</v>
      </c>
      <c r="M796" s="19" t="s">
        <v>1058</v>
      </c>
      <c r="N796" s="25" t="s">
        <v>77</v>
      </c>
      <c r="O796" s="64" t="s">
        <v>1997</v>
      </c>
      <c r="P796" s="62" t="s">
        <v>71</v>
      </c>
      <c r="Q796" s="64" t="s">
        <v>1068</v>
      </c>
      <c r="R796" s="7">
        <v>1</v>
      </c>
      <c r="S796" s="7" t="s">
        <v>77</v>
      </c>
      <c r="T796" s="7">
        <v>39</v>
      </c>
      <c r="U796" s="55" t="s">
        <v>59</v>
      </c>
      <c r="V796" s="7">
        <v>3</v>
      </c>
      <c r="W796" s="7" t="s">
        <v>59</v>
      </c>
      <c r="X796" s="7" t="s">
        <v>77</v>
      </c>
      <c r="Y796" s="59" t="s">
        <v>1514</v>
      </c>
    </row>
    <row r="797" spans="1:27" x14ac:dyDescent="0.55000000000000004">
      <c r="A797" t="s">
        <v>2019</v>
      </c>
      <c r="B797" s="57">
        <v>31</v>
      </c>
      <c r="C797" t="s">
        <v>53</v>
      </c>
      <c r="D797" s="19">
        <v>1</v>
      </c>
      <c r="E797" s="46">
        <v>30</v>
      </c>
      <c r="F797" s="32">
        <v>49.644500000000001</v>
      </c>
      <c r="G797" s="32">
        <v>-146.00299999999999</v>
      </c>
      <c r="H797" s="32">
        <v>49.57</v>
      </c>
      <c r="I797" s="32">
        <v>-146.00333333333333</v>
      </c>
      <c r="J797" s="60">
        <v>43527</v>
      </c>
      <c r="K797" s="49">
        <v>0.89722222222222225</v>
      </c>
      <c r="L797" s="46">
        <v>4500</v>
      </c>
      <c r="M797" s="19" t="s">
        <v>1053</v>
      </c>
      <c r="N797" s="25" t="s">
        <v>77</v>
      </c>
      <c r="O797" s="64" t="s">
        <v>1997</v>
      </c>
      <c r="P797" s="62" t="s">
        <v>71</v>
      </c>
      <c r="Q797" s="64" t="s">
        <v>1068</v>
      </c>
      <c r="R797" s="7">
        <v>1</v>
      </c>
      <c r="S797" s="7" t="s">
        <v>77</v>
      </c>
      <c r="T797" s="7">
        <v>38</v>
      </c>
      <c r="U797" s="55" t="s">
        <v>59</v>
      </c>
      <c r="V797" s="7">
        <v>3</v>
      </c>
      <c r="W797" s="7" t="s">
        <v>59</v>
      </c>
      <c r="X797" s="7" t="s">
        <v>77</v>
      </c>
      <c r="Y797" s="59" t="s">
        <v>1514</v>
      </c>
    </row>
    <row r="798" spans="1:27" x14ac:dyDescent="0.55000000000000004">
      <c r="A798" t="s">
        <v>2019</v>
      </c>
      <c r="B798" s="57">
        <v>31</v>
      </c>
      <c r="C798" t="s">
        <v>53</v>
      </c>
      <c r="D798" s="19">
        <v>1</v>
      </c>
      <c r="E798" s="46">
        <v>30</v>
      </c>
      <c r="F798" s="32">
        <v>49.644500000000001</v>
      </c>
      <c r="G798" s="32">
        <v>-146.00299999999999</v>
      </c>
      <c r="H798" s="32">
        <v>49.57</v>
      </c>
      <c r="I798" s="32">
        <v>-146.00333333333333</v>
      </c>
      <c r="J798" s="60">
        <v>43527</v>
      </c>
      <c r="K798" s="49">
        <v>0.89722222222222225</v>
      </c>
      <c r="L798" s="46">
        <v>4500</v>
      </c>
      <c r="M798" s="19" t="s">
        <v>1060</v>
      </c>
      <c r="N798" s="25" t="s">
        <v>77</v>
      </c>
      <c r="O798" s="64" t="s">
        <v>1997</v>
      </c>
      <c r="P798" s="62" t="s">
        <v>71</v>
      </c>
      <c r="Q798" s="64" t="s">
        <v>1068</v>
      </c>
      <c r="R798" s="7">
        <v>1</v>
      </c>
      <c r="S798" s="7" t="s">
        <v>77</v>
      </c>
      <c r="T798" s="7">
        <v>38</v>
      </c>
      <c r="U798" s="55" t="s">
        <v>59</v>
      </c>
      <c r="V798" s="7">
        <v>3</v>
      </c>
      <c r="W798" s="7" t="s">
        <v>59</v>
      </c>
      <c r="X798" s="7" t="s">
        <v>77</v>
      </c>
      <c r="Y798" s="59" t="s">
        <v>1514</v>
      </c>
    </row>
    <row r="799" spans="1:27" x14ac:dyDescent="0.55000000000000004">
      <c r="A799" t="s">
        <v>2019</v>
      </c>
      <c r="B799" s="57">
        <v>31</v>
      </c>
      <c r="C799" t="s">
        <v>53</v>
      </c>
      <c r="D799" s="19">
        <v>1</v>
      </c>
      <c r="E799" s="46">
        <v>30</v>
      </c>
      <c r="F799" s="32">
        <v>49.644500000000001</v>
      </c>
      <c r="G799" s="32">
        <v>-146.00299999999999</v>
      </c>
      <c r="H799" s="32">
        <v>49.57</v>
      </c>
      <c r="I799" s="32">
        <v>-146.00333333333333</v>
      </c>
      <c r="J799" s="60">
        <v>43527</v>
      </c>
      <c r="K799" s="49">
        <v>0.89722222222222225</v>
      </c>
      <c r="L799" s="46">
        <v>4500</v>
      </c>
      <c r="M799" s="19" t="s">
        <v>1061</v>
      </c>
      <c r="N799" s="25" t="s">
        <v>77</v>
      </c>
      <c r="O799" s="64" t="s">
        <v>1997</v>
      </c>
      <c r="P799" s="62" t="s">
        <v>71</v>
      </c>
      <c r="Q799" s="64" t="s">
        <v>1068</v>
      </c>
      <c r="R799" s="7">
        <v>1</v>
      </c>
      <c r="S799" s="7" t="s">
        <v>77</v>
      </c>
      <c r="T799" s="7">
        <v>34</v>
      </c>
      <c r="U799" s="55" t="s">
        <v>59</v>
      </c>
      <c r="V799" s="7">
        <v>2</v>
      </c>
      <c r="W799" s="7" t="s">
        <v>59</v>
      </c>
      <c r="X799" s="7" t="s">
        <v>77</v>
      </c>
      <c r="Y799" s="59" t="s">
        <v>1514</v>
      </c>
    </row>
    <row r="800" spans="1:27" x14ac:dyDescent="0.55000000000000004">
      <c r="A800" t="s">
        <v>2019</v>
      </c>
      <c r="B800" s="57">
        <v>32</v>
      </c>
      <c r="C800" t="s">
        <v>74</v>
      </c>
      <c r="D800" s="19">
        <v>2</v>
      </c>
      <c r="E800" s="46">
        <v>250</v>
      </c>
      <c r="F800" s="32">
        <v>48.666666666666664</v>
      </c>
      <c r="G800" s="32">
        <v>-146</v>
      </c>
      <c r="H800" s="32" t="s">
        <v>77</v>
      </c>
      <c r="I800" s="32" t="s">
        <v>77</v>
      </c>
      <c r="J800" s="60">
        <v>43528</v>
      </c>
      <c r="K800" s="49">
        <v>0.23263888888888887</v>
      </c>
      <c r="L800" s="46">
        <v>4500</v>
      </c>
      <c r="M800" s="19" t="s">
        <v>1014</v>
      </c>
      <c r="N800" s="25" t="s">
        <v>77</v>
      </c>
      <c r="O800" s="64" t="s">
        <v>27</v>
      </c>
      <c r="P800" s="62" t="s">
        <v>79</v>
      </c>
      <c r="Q800" s="64" t="s">
        <v>78</v>
      </c>
      <c r="R800" s="7">
        <v>1</v>
      </c>
      <c r="S800" s="7">
        <v>0.25</v>
      </c>
      <c r="T800" s="7">
        <v>0.25</v>
      </c>
      <c r="U800" s="55" t="s">
        <v>78</v>
      </c>
      <c r="V800" s="7" t="s">
        <v>107</v>
      </c>
      <c r="W800" s="7" t="s">
        <v>110</v>
      </c>
      <c r="X800" s="7" t="s">
        <v>77</v>
      </c>
      <c r="Y800" s="59" t="s">
        <v>1514</v>
      </c>
      <c r="AA800" s="62" t="s">
        <v>1019</v>
      </c>
    </row>
    <row r="801" spans="1:25" x14ac:dyDescent="0.55000000000000004">
      <c r="A801" t="s">
        <v>2019</v>
      </c>
      <c r="B801" s="57">
        <v>32</v>
      </c>
      <c r="C801" t="s">
        <v>74</v>
      </c>
      <c r="D801" s="19">
        <v>2</v>
      </c>
      <c r="E801" s="46">
        <v>250</v>
      </c>
      <c r="F801" s="32">
        <v>48.666666666666664</v>
      </c>
      <c r="G801" s="32">
        <v>-146</v>
      </c>
      <c r="H801" s="32" t="s">
        <v>77</v>
      </c>
      <c r="I801" s="32" t="s">
        <v>77</v>
      </c>
      <c r="J801" s="60">
        <v>43528</v>
      </c>
      <c r="K801" s="49">
        <v>0.23263888888888887</v>
      </c>
      <c r="L801" s="46">
        <v>4500</v>
      </c>
      <c r="M801" s="19" t="s">
        <v>1013</v>
      </c>
      <c r="N801" s="25" t="s">
        <v>77</v>
      </c>
      <c r="O801" s="64" t="s">
        <v>27</v>
      </c>
      <c r="P801" s="62" t="s">
        <v>79</v>
      </c>
      <c r="Q801" s="64" t="s">
        <v>78</v>
      </c>
      <c r="R801" s="7">
        <v>1</v>
      </c>
      <c r="S801" s="7">
        <v>0.5</v>
      </c>
      <c r="T801" s="7">
        <v>0.5</v>
      </c>
      <c r="U801" s="55" t="s">
        <v>78</v>
      </c>
      <c r="V801" s="7" t="s">
        <v>107</v>
      </c>
      <c r="W801" s="7" t="s">
        <v>29</v>
      </c>
      <c r="X801" s="7" t="s">
        <v>77</v>
      </c>
      <c r="Y801" s="59" t="s">
        <v>1514</v>
      </c>
    </row>
    <row r="802" spans="1:25" x14ac:dyDescent="0.55000000000000004">
      <c r="A802" t="s">
        <v>2019</v>
      </c>
      <c r="B802" s="57">
        <v>32</v>
      </c>
      <c r="C802" t="s">
        <v>74</v>
      </c>
      <c r="D802" s="19">
        <v>2</v>
      </c>
      <c r="E802" s="46">
        <v>250</v>
      </c>
      <c r="F802" s="32">
        <v>48.666666666666664</v>
      </c>
      <c r="G802" s="32">
        <v>-146</v>
      </c>
      <c r="H802" s="32" t="s">
        <v>77</v>
      </c>
      <c r="I802" s="32" t="s">
        <v>77</v>
      </c>
      <c r="J802" s="60">
        <v>43528</v>
      </c>
      <c r="K802" s="49">
        <v>0.23263888888888887</v>
      </c>
      <c r="L802" s="46">
        <v>4500</v>
      </c>
      <c r="M802" s="19" t="s">
        <v>1012</v>
      </c>
      <c r="N802" s="25" t="s">
        <v>77</v>
      </c>
      <c r="O802" s="64" t="s">
        <v>27</v>
      </c>
      <c r="P802" s="62" t="s">
        <v>79</v>
      </c>
      <c r="Q802" s="64" t="s">
        <v>78</v>
      </c>
      <c r="R802" s="7">
        <v>1</v>
      </c>
      <c r="S802" s="7">
        <v>1</v>
      </c>
      <c r="T802" s="7">
        <v>1</v>
      </c>
      <c r="U802" s="55" t="s">
        <v>78</v>
      </c>
      <c r="V802" s="7" t="s">
        <v>107</v>
      </c>
      <c r="W802" s="7" t="s">
        <v>29</v>
      </c>
      <c r="X802" s="7" t="s">
        <v>77</v>
      </c>
      <c r="Y802" s="59" t="s">
        <v>1514</v>
      </c>
    </row>
    <row r="803" spans="1:25" x14ac:dyDescent="0.55000000000000004">
      <c r="A803" t="s">
        <v>2019</v>
      </c>
      <c r="B803" s="57">
        <v>32</v>
      </c>
      <c r="C803" t="s">
        <v>74</v>
      </c>
      <c r="D803" s="19">
        <v>2</v>
      </c>
      <c r="E803" s="46">
        <v>250</v>
      </c>
      <c r="F803" s="32">
        <v>48.666666666666664</v>
      </c>
      <c r="G803" s="32">
        <v>-146</v>
      </c>
      <c r="H803" s="32" t="s">
        <v>77</v>
      </c>
      <c r="I803" s="32" t="s">
        <v>77</v>
      </c>
      <c r="J803" s="60">
        <v>43528</v>
      </c>
      <c r="K803" s="49">
        <v>0.23263888888888887</v>
      </c>
      <c r="L803" s="46">
        <v>4500</v>
      </c>
      <c r="M803" s="19" t="s">
        <v>1011</v>
      </c>
      <c r="N803" s="25" t="s">
        <v>77</v>
      </c>
      <c r="O803" s="64" t="s">
        <v>27</v>
      </c>
      <c r="P803" s="62" t="s">
        <v>79</v>
      </c>
      <c r="Q803" s="64" t="s">
        <v>78</v>
      </c>
      <c r="R803" s="7">
        <v>1</v>
      </c>
      <c r="S803" s="7">
        <v>2</v>
      </c>
      <c r="T803" s="7">
        <v>2</v>
      </c>
      <c r="U803" s="55" t="s">
        <v>78</v>
      </c>
      <c r="V803" s="7" t="s">
        <v>107</v>
      </c>
      <c r="W803" s="7" t="s">
        <v>29</v>
      </c>
      <c r="X803" s="7" t="s">
        <v>77</v>
      </c>
      <c r="Y803" s="59" t="s">
        <v>1514</v>
      </c>
    </row>
    <row r="804" spans="1:25" x14ac:dyDescent="0.55000000000000004">
      <c r="A804" t="s">
        <v>2019</v>
      </c>
      <c r="B804" s="57">
        <v>32</v>
      </c>
      <c r="C804" t="s">
        <v>74</v>
      </c>
      <c r="D804" s="19">
        <v>2</v>
      </c>
      <c r="E804" s="46">
        <v>250</v>
      </c>
      <c r="F804" s="32">
        <v>48.666666666666664</v>
      </c>
      <c r="G804" s="32">
        <v>-146</v>
      </c>
      <c r="H804" s="32" t="s">
        <v>77</v>
      </c>
      <c r="I804" s="32" t="s">
        <v>77</v>
      </c>
      <c r="J804" s="60">
        <v>43528</v>
      </c>
      <c r="K804" s="49">
        <v>0.23263888888888887</v>
      </c>
      <c r="L804" s="46">
        <v>4500</v>
      </c>
      <c r="M804" s="19" t="s">
        <v>1008</v>
      </c>
      <c r="N804" s="25" t="s">
        <v>77</v>
      </c>
      <c r="O804" s="64" t="s">
        <v>27</v>
      </c>
      <c r="P804" s="62" t="s">
        <v>277</v>
      </c>
      <c r="Q804" s="64" t="s">
        <v>373</v>
      </c>
      <c r="R804" s="7">
        <v>1</v>
      </c>
      <c r="S804" s="7">
        <v>4</v>
      </c>
      <c r="T804" s="7">
        <v>65</v>
      </c>
      <c r="U804" s="55" t="s">
        <v>56</v>
      </c>
      <c r="V804" s="7" t="s">
        <v>107</v>
      </c>
      <c r="W804" s="7" t="s">
        <v>29</v>
      </c>
      <c r="X804" s="7" t="s">
        <v>77</v>
      </c>
      <c r="Y804" s="59" t="s">
        <v>1514</v>
      </c>
    </row>
    <row r="805" spans="1:25" x14ac:dyDescent="0.55000000000000004">
      <c r="A805" t="s">
        <v>2019</v>
      </c>
      <c r="B805" s="57">
        <v>32</v>
      </c>
      <c r="C805" t="s">
        <v>74</v>
      </c>
      <c r="D805" s="19">
        <v>2</v>
      </c>
      <c r="E805" s="46">
        <v>250</v>
      </c>
      <c r="F805" s="32">
        <v>48.666666666666664</v>
      </c>
      <c r="G805" s="32">
        <v>-146</v>
      </c>
      <c r="H805" s="32" t="s">
        <v>77</v>
      </c>
      <c r="I805" s="32" t="s">
        <v>77</v>
      </c>
      <c r="J805" s="60">
        <v>43528</v>
      </c>
      <c r="K805" s="49">
        <v>0.23263888888888887</v>
      </c>
      <c r="L805" s="46">
        <v>4500</v>
      </c>
      <c r="M805" s="19" t="s">
        <v>1010</v>
      </c>
      <c r="N805" s="25" t="s">
        <v>77</v>
      </c>
      <c r="O805" s="64" t="s">
        <v>27</v>
      </c>
      <c r="P805" s="62" t="s">
        <v>79</v>
      </c>
      <c r="Q805" s="64" t="s">
        <v>1015</v>
      </c>
      <c r="R805" s="7">
        <v>6</v>
      </c>
      <c r="S805" s="7">
        <v>4</v>
      </c>
      <c r="T805" s="7">
        <v>10</v>
      </c>
      <c r="U805" s="55" t="s">
        <v>56</v>
      </c>
      <c r="V805" s="7" t="s">
        <v>107</v>
      </c>
      <c r="W805" s="7" t="s">
        <v>29</v>
      </c>
      <c r="X805" s="7" t="s">
        <v>77</v>
      </c>
      <c r="Y805" s="59" t="s">
        <v>1514</v>
      </c>
    </row>
    <row r="806" spans="1:25" x14ac:dyDescent="0.55000000000000004">
      <c r="A806" t="s">
        <v>2019</v>
      </c>
      <c r="B806" s="57">
        <v>32</v>
      </c>
      <c r="C806" t="s">
        <v>74</v>
      </c>
      <c r="D806" s="19">
        <v>2</v>
      </c>
      <c r="E806" s="46">
        <v>250</v>
      </c>
      <c r="F806" s="32">
        <v>48.666666666666664</v>
      </c>
      <c r="G806" s="32">
        <v>-146</v>
      </c>
      <c r="H806" s="32" t="s">
        <v>77</v>
      </c>
      <c r="I806" s="32" t="s">
        <v>77</v>
      </c>
      <c r="J806" s="60">
        <v>43528</v>
      </c>
      <c r="K806" s="49">
        <v>0.23263888888888887</v>
      </c>
      <c r="L806" s="46">
        <v>4500</v>
      </c>
      <c r="M806" s="19" t="s">
        <v>1009</v>
      </c>
      <c r="N806" s="25" t="s">
        <v>77</v>
      </c>
      <c r="O806" s="64" t="s">
        <v>27</v>
      </c>
      <c r="P806" s="62" t="s">
        <v>1946</v>
      </c>
      <c r="Q806" s="64" t="s">
        <v>480</v>
      </c>
      <c r="R806" s="7">
        <v>1</v>
      </c>
      <c r="S806" s="7">
        <v>4</v>
      </c>
      <c r="T806" s="7" t="s">
        <v>1016</v>
      </c>
      <c r="U806" s="55" t="s">
        <v>56</v>
      </c>
      <c r="V806" s="7" t="s">
        <v>107</v>
      </c>
      <c r="W806" s="7" t="s">
        <v>29</v>
      </c>
      <c r="X806" s="7" t="s">
        <v>77</v>
      </c>
      <c r="Y806" s="59" t="s">
        <v>1514</v>
      </c>
    </row>
    <row r="807" spans="1:25" x14ac:dyDescent="0.55000000000000004">
      <c r="A807" t="s">
        <v>2019</v>
      </c>
      <c r="B807" s="57">
        <v>32</v>
      </c>
      <c r="C807" t="s">
        <v>53</v>
      </c>
      <c r="D807" s="19">
        <v>1</v>
      </c>
      <c r="E807" s="46">
        <v>30</v>
      </c>
      <c r="F807" s="32">
        <v>48.662999999999997</v>
      </c>
      <c r="G807" s="32">
        <v>-145.97016666666667</v>
      </c>
      <c r="H807" s="32">
        <v>48.657499999999999</v>
      </c>
      <c r="I807" s="32">
        <v>-145.8655</v>
      </c>
      <c r="J807" s="60">
        <v>43528</v>
      </c>
      <c r="K807" s="49">
        <v>0.26458333333333334</v>
      </c>
      <c r="L807" s="46">
        <v>4575</v>
      </c>
      <c r="M807" s="19" t="s">
        <v>1075</v>
      </c>
      <c r="N807" s="25" t="s">
        <v>77</v>
      </c>
      <c r="O807" s="64" t="s">
        <v>27</v>
      </c>
      <c r="P807" s="62" t="s">
        <v>68</v>
      </c>
      <c r="Q807" s="64" t="s">
        <v>101</v>
      </c>
      <c r="R807" s="7">
        <v>1</v>
      </c>
      <c r="S807" s="7" t="s">
        <v>77</v>
      </c>
      <c r="T807" s="7">
        <v>450</v>
      </c>
      <c r="U807" s="55" t="s">
        <v>57</v>
      </c>
      <c r="V807" s="7">
        <v>3400</v>
      </c>
      <c r="W807" s="7" t="s">
        <v>120</v>
      </c>
      <c r="X807" s="7" t="s">
        <v>77</v>
      </c>
      <c r="Y807" s="59" t="s">
        <v>1514</v>
      </c>
    </row>
    <row r="808" spans="1:25" x14ac:dyDescent="0.55000000000000004">
      <c r="A808" t="s">
        <v>2019</v>
      </c>
      <c r="B808" s="57">
        <v>32</v>
      </c>
      <c r="C808" t="s">
        <v>53</v>
      </c>
      <c r="D808" s="19">
        <v>1</v>
      </c>
      <c r="E808" s="46">
        <v>30</v>
      </c>
      <c r="F808" s="32">
        <v>48.662999999999997</v>
      </c>
      <c r="G808" s="32">
        <v>-145.97016666666667</v>
      </c>
      <c r="H808" s="32">
        <v>48.657499999999999</v>
      </c>
      <c r="I808" s="32">
        <v>-145.8655</v>
      </c>
      <c r="J808" s="60">
        <v>43528</v>
      </c>
      <c r="K808" s="49">
        <v>0.26458333333333334</v>
      </c>
      <c r="L808" s="46">
        <v>4575</v>
      </c>
      <c r="M808" s="19" t="s">
        <v>1089</v>
      </c>
      <c r="N808" s="25">
        <v>187</v>
      </c>
      <c r="O808" s="64" t="s">
        <v>27</v>
      </c>
      <c r="P808" s="62" t="s">
        <v>69</v>
      </c>
      <c r="Q808" s="64" t="s">
        <v>133</v>
      </c>
      <c r="R808" s="7">
        <v>1</v>
      </c>
      <c r="S808" s="7" t="s">
        <v>77</v>
      </c>
      <c r="T808" s="7">
        <v>395</v>
      </c>
      <c r="U808" s="55" t="s">
        <v>58</v>
      </c>
      <c r="V808" s="7">
        <v>669</v>
      </c>
      <c r="W808" s="7" t="s">
        <v>110</v>
      </c>
      <c r="X808" s="7" t="s">
        <v>77</v>
      </c>
      <c r="Y808" s="59" t="s">
        <v>1514</v>
      </c>
    </row>
    <row r="809" spans="1:25" x14ac:dyDescent="0.55000000000000004">
      <c r="A809" t="s">
        <v>2019</v>
      </c>
      <c r="B809" s="57">
        <v>32</v>
      </c>
      <c r="C809" t="s">
        <v>53</v>
      </c>
      <c r="D809" s="19">
        <v>1</v>
      </c>
      <c r="E809" s="46">
        <v>30</v>
      </c>
      <c r="F809" s="32">
        <v>48.662999999999997</v>
      </c>
      <c r="G809" s="32">
        <v>-145.97016666666667</v>
      </c>
      <c r="H809" s="32">
        <v>48.657499999999999</v>
      </c>
      <c r="I809" s="32">
        <v>-145.8655</v>
      </c>
      <c r="J809" s="60">
        <v>43528</v>
      </c>
      <c r="K809" s="49">
        <v>0.26458333333333334</v>
      </c>
      <c r="L809" s="46">
        <v>4575</v>
      </c>
      <c r="M809" s="19" t="s">
        <v>839</v>
      </c>
      <c r="N809" s="25">
        <v>198</v>
      </c>
      <c r="O809" s="64" t="s">
        <v>27</v>
      </c>
      <c r="P809" s="62" t="s">
        <v>69</v>
      </c>
      <c r="Q809" s="64" t="s">
        <v>328</v>
      </c>
      <c r="R809" s="7">
        <v>1</v>
      </c>
      <c r="S809" s="7" t="s">
        <v>77</v>
      </c>
      <c r="T809" s="7">
        <v>543</v>
      </c>
      <c r="U809" s="55" t="s">
        <v>58</v>
      </c>
      <c r="V809" s="7">
        <v>1386</v>
      </c>
      <c r="W809" s="7" t="s">
        <v>110</v>
      </c>
      <c r="X809" s="7" t="s">
        <v>77</v>
      </c>
      <c r="Y809" s="59" t="s">
        <v>1514</v>
      </c>
    </row>
    <row r="810" spans="1:25" x14ac:dyDescent="0.55000000000000004">
      <c r="A810" t="s">
        <v>2019</v>
      </c>
      <c r="B810" s="57">
        <v>32</v>
      </c>
      <c r="C810" t="s">
        <v>53</v>
      </c>
      <c r="D810" s="19">
        <v>1</v>
      </c>
      <c r="E810" s="46">
        <v>30</v>
      </c>
      <c r="F810" s="32">
        <v>48.662999999999997</v>
      </c>
      <c r="G810" s="32">
        <v>-145.97016666666667</v>
      </c>
      <c r="H810" s="32">
        <v>48.657499999999999</v>
      </c>
      <c r="I810" s="32">
        <v>-145.8655</v>
      </c>
      <c r="J810" s="60">
        <v>43528</v>
      </c>
      <c r="K810" s="49">
        <v>0.26458333333333334</v>
      </c>
      <c r="L810" s="46">
        <v>4575</v>
      </c>
      <c r="M810" s="19" t="s">
        <v>1087</v>
      </c>
      <c r="N810" s="25">
        <v>230</v>
      </c>
      <c r="O810" s="64" t="s">
        <v>27</v>
      </c>
      <c r="P810" s="62" t="s">
        <v>69</v>
      </c>
      <c r="Q810" s="64" t="s">
        <v>328</v>
      </c>
      <c r="R810" s="7">
        <v>1</v>
      </c>
      <c r="S810" s="7" t="s">
        <v>77</v>
      </c>
      <c r="T810" s="7">
        <v>474</v>
      </c>
      <c r="U810" s="55" t="s">
        <v>58</v>
      </c>
      <c r="V810" s="7">
        <v>868</v>
      </c>
      <c r="W810" s="7" t="s">
        <v>110</v>
      </c>
      <c r="X810" s="7" t="s">
        <v>77</v>
      </c>
      <c r="Y810" s="59" t="s">
        <v>1514</v>
      </c>
    </row>
    <row r="811" spans="1:25" x14ac:dyDescent="0.55000000000000004">
      <c r="A811" t="s">
        <v>2019</v>
      </c>
      <c r="B811" s="57">
        <v>32</v>
      </c>
      <c r="C811" t="s">
        <v>53</v>
      </c>
      <c r="D811" s="19">
        <v>1</v>
      </c>
      <c r="E811" s="46">
        <v>30</v>
      </c>
      <c r="F811" s="32">
        <v>48.662999999999997</v>
      </c>
      <c r="G811" s="32">
        <v>-145.97016666666667</v>
      </c>
      <c r="H811" s="32">
        <v>48.657499999999999</v>
      </c>
      <c r="I811" s="32">
        <v>-145.8655</v>
      </c>
      <c r="J811" s="60">
        <v>43528</v>
      </c>
      <c r="K811" s="49">
        <v>0.26458333333333334</v>
      </c>
      <c r="L811" s="46">
        <v>4575</v>
      </c>
      <c r="M811" s="19" t="s">
        <v>1088</v>
      </c>
      <c r="N811" s="25">
        <v>232</v>
      </c>
      <c r="O811" s="64" t="s">
        <v>27</v>
      </c>
      <c r="P811" s="62" t="s">
        <v>69</v>
      </c>
      <c r="Q811" s="64" t="s">
        <v>328</v>
      </c>
      <c r="R811" s="7">
        <v>1</v>
      </c>
      <c r="S811" s="7" t="s">
        <v>77</v>
      </c>
      <c r="T811" s="7">
        <v>471</v>
      </c>
      <c r="U811" s="55" t="s">
        <v>58</v>
      </c>
      <c r="V811" s="7">
        <v>996</v>
      </c>
      <c r="W811" s="7" t="s">
        <v>110</v>
      </c>
      <c r="X811" s="7" t="s">
        <v>77</v>
      </c>
      <c r="Y811" s="59" t="s">
        <v>1514</v>
      </c>
    </row>
    <row r="812" spans="1:25" x14ac:dyDescent="0.55000000000000004">
      <c r="A812" t="s">
        <v>2019</v>
      </c>
      <c r="B812" s="57">
        <v>32</v>
      </c>
      <c r="C812" t="s">
        <v>53</v>
      </c>
      <c r="D812" s="19">
        <v>1</v>
      </c>
      <c r="E812" s="46">
        <v>30</v>
      </c>
      <c r="F812" s="32">
        <v>48.662999999999997</v>
      </c>
      <c r="G812" s="32">
        <v>-145.97016666666667</v>
      </c>
      <c r="H812" s="32">
        <v>48.657499999999999</v>
      </c>
      <c r="I812" s="32">
        <v>-145.8655</v>
      </c>
      <c r="J812" s="60">
        <v>43528</v>
      </c>
      <c r="K812" s="49">
        <v>0.26458333333333334</v>
      </c>
      <c r="L812" s="46">
        <v>4575</v>
      </c>
      <c r="M812" s="19" t="s">
        <v>1077</v>
      </c>
      <c r="N812" s="25">
        <v>191</v>
      </c>
      <c r="O812" s="64" t="s">
        <v>27</v>
      </c>
      <c r="P812" s="62" t="s">
        <v>69</v>
      </c>
      <c r="Q812" s="64" t="s">
        <v>328</v>
      </c>
      <c r="R812" s="7">
        <v>1</v>
      </c>
      <c r="S812" s="7" t="s">
        <v>77</v>
      </c>
      <c r="T812" s="7">
        <v>428</v>
      </c>
      <c r="U812" s="55" t="s">
        <v>58</v>
      </c>
      <c r="V812" s="7">
        <v>711</v>
      </c>
      <c r="W812" s="7" t="s">
        <v>110</v>
      </c>
      <c r="X812" s="7" t="s">
        <v>77</v>
      </c>
      <c r="Y812" s="59" t="s">
        <v>1514</v>
      </c>
    </row>
    <row r="813" spans="1:25" x14ac:dyDescent="0.55000000000000004">
      <c r="A813" t="s">
        <v>2019</v>
      </c>
      <c r="B813" s="57">
        <v>32</v>
      </c>
      <c r="C813" t="s">
        <v>53</v>
      </c>
      <c r="D813" s="19">
        <v>1</v>
      </c>
      <c r="E813" s="46">
        <v>30</v>
      </c>
      <c r="F813" s="32">
        <v>48.662999999999997</v>
      </c>
      <c r="G813" s="32">
        <v>-145.97016666666667</v>
      </c>
      <c r="H813" s="32">
        <v>48.657499999999999</v>
      </c>
      <c r="I813" s="32">
        <v>-145.8655</v>
      </c>
      <c r="J813" s="60">
        <v>43528</v>
      </c>
      <c r="K813" s="49">
        <v>0.26458333333333334</v>
      </c>
      <c r="L813" s="46">
        <v>4575</v>
      </c>
      <c r="M813" s="19" t="s">
        <v>1086</v>
      </c>
      <c r="N813" s="25">
        <v>231</v>
      </c>
      <c r="O813" s="64" t="s">
        <v>27</v>
      </c>
      <c r="P813" s="62" t="s">
        <v>69</v>
      </c>
      <c r="Q813" s="64" t="s">
        <v>328</v>
      </c>
      <c r="R813" s="7">
        <v>1</v>
      </c>
      <c r="S813" s="7" t="s">
        <v>77</v>
      </c>
      <c r="T813" s="7">
        <v>428</v>
      </c>
      <c r="U813" s="55" t="s">
        <v>58</v>
      </c>
      <c r="V813" s="7">
        <v>696</v>
      </c>
      <c r="W813" s="7" t="s">
        <v>110</v>
      </c>
      <c r="X813" s="7" t="s">
        <v>77</v>
      </c>
      <c r="Y813" s="59" t="s">
        <v>1514</v>
      </c>
    </row>
    <row r="814" spans="1:25" x14ac:dyDescent="0.55000000000000004">
      <c r="A814" t="s">
        <v>2019</v>
      </c>
      <c r="B814" s="57">
        <v>32</v>
      </c>
      <c r="C814" t="s">
        <v>53</v>
      </c>
      <c r="D814" s="19">
        <v>1</v>
      </c>
      <c r="E814" s="46">
        <v>30</v>
      </c>
      <c r="F814" s="32">
        <v>48.662999999999997</v>
      </c>
      <c r="G814" s="32">
        <v>-145.97016666666667</v>
      </c>
      <c r="H814" s="32">
        <v>48.657499999999999</v>
      </c>
      <c r="I814" s="32">
        <v>-145.8655</v>
      </c>
      <c r="J814" s="60">
        <v>43528</v>
      </c>
      <c r="K814" s="49">
        <v>0.26458333333333334</v>
      </c>
      <c r="L814" s="46">
        <v>4575</v>
      </c>
      <c r="M814" s="19" t="s">
        <v>1079</v>
      </c>
      <c r="N814" s="25">
        <v>229</v>
      </c>
      <c r="O814" s="64" t="s">
        <v>27</v>
      </c>
      <c r="P814" s="62" t="s">
        <v>69</v>
      </c>
      <c r="Q814" s="64" t="s">
        <v>328</v>
      </c>
      <c r="R814" s="7">
        <v>1</v>
      </c>
      <c r="S814" s="7" t="s">
        <v>77</v>
      </c>
      <c r="T814" s="7">
        <v>403</v>
      </c>
      <c r="U814" s="55" t="s">
        <v>58</v>
      </c>
      <c r="V814" s="7">
        <v>607</v>
      </c>
      <c r="W814" s="7" t="s">
        <v>110</v>
      </c>
      <c r="X814" s="7" t="s">
        <v>77</v>
      </c>
      <c r="Y814" s="59" t="s">
        <v>1514</v>
      </c>
    </row>
    <row r="815" spans="1:25" x14ac:dyDescent="0.55000000000000004">
      <c r="A815" t="s">
        <v>2019</v>
      </c>
      <c r="B815" s="57">
        <v>32</v>
      </c>
      <c r="C815" t="s">
        <v>53</v>
      </c>
      <c r="D815" s="19">
        <v>1</v>
      </c>
      <c r="E815" s="46">
        <v>30</v>
      </c>
      <c r="F815" s="32">
        <v>48.662999999999997</v>
      </c>
      <c r="G815" s="32">
        <v>-145.97016666666667</v>
      </c>
      <c r="H815" s="32">
        <v>48.657499999999999</v>
      </c>
      <c r="I815" s="32">
        <v>-145.8655</v>
      </c>
      <c r="J815" s="60">
        <v>43528</v>
      </c>
      <c r="K815" s="49">
        <v>0.26458333333333334</v>
      </c>
      <c r="L815" s="46">
        <v>4575</v>
      </c>
      <c r="M815" s="19" t="s">
        <v>1076</v>
      </c>
      <c r="N815" s="25">
        <v>195</v>
      </c>
      <c r="O815" s="64" t="s">
        <v>27</v>
      </c>
      <c r="P815" s="62" t="s">
        <v>69</v>
      </c>
      <c r="Q815" s="64" t="s">
        <v>328</v>
      </c>
      <c r="R815" s="7">
        <v>1</v>
      </c>
      <c r="S815" s="7" t="s">
        <v>77</v>
      </c>
      <c r="T815" s="7">
        <v>395</v>
      </c>
      <c r="U815" s="55" t="s">
        <v>58</v>
      </c>
      <c r="V815" s="7">
        <v>535</v>
      </c>
      <c r="W815" s="7" t="s">
        <v>110</v>
      </c>
      <c r="X815" s="7" t="s">
        <v>77</v>
      </c>
      <c r="Y815" s="59" t="s">
        <v>1514</v>
      </c>
    </row>
    <row r="816" spans="1:25" x14ac:dyDescent="0.55000000000000004">
      <c r="A816" t="s">
        <v>2019</v>
      </c>
      <c r="B816" s="57">
        <v>32</v>
      </c>
      <c r="C816" t="s">
        <v>53</v>
      </c>
      <c r="D816" s="19">
        <v>1</v>
      </c>
      <c r="E816" s="46">
        <v>30</v>
      </c>
      <c r="F816" s="32">
        <v>48.662999999999997</v>
      </c>
      <c r="G816" s="32">
        <v>-145.97016666666667</v>
      </c>
      <c r="H816" s="32">
        <v>48.657499999999999</v>
      </c>
      <c r="I816" s="32">
        <v>-145.8655</v>
      </c>
      <c r="J816" s="60">
        <v>43528</v>
      </c>
      <c r="K816" s="49">
        <v>0.26458333333333334</v>
      </c>
      <c r="L816" s="46">
        <v>4575</v>
      </c>
      <c r="M816" s="19" t="s">
        <v>1081</v>
      </c>
      <c r="N816" s="25">
        <v>173</v>
      </c>
      <c r="O816" s="64" t="s">
        <v>27</v>
      </c>
      <c r="P816" s="62" t="s">
        <v>69</v>
      </c>
      <c r="Q816" s="64" t="s">
        <v>328</v>
      </c>
      <c r="R816" s="7">
        <v>1</v>
      </c>
      <c r="S816" s="7" t="s">
        <v>77</v>
      </c>
      <c r="T816" s="7">
        <v>394</v>
      </c>
      <c r="U816" s="55" t="s">
        <v>58</v>
      </c>
      <c r="V816" s="7">
        <v>529</v>
      </c>
      <c r="W816" s="7" t="s">
        <v>110</v>
      </c>
      <c r="X816" s="7" t="s">
        <v>77</v>
      </c>
      <c r="Y816" s="59" t="s">
        <v>1514</v>
      </c>
    </row>
    <row r="817" spans="1:25" x14ac:dyDescent="0.55000000000000004">
      <c r="A817" t="s">
        <v>2019</v>
      </c>
      <c r="B817" s="57">
        <v>32</v>
      </c>
      <c r="C817" t="s">
        <v>53</v>
      </c>
      <c r="D817" s="19">
        <v>1</v>
      </c>
      <c r="E817" s="46">
        <v>30</v>
      </c>
      <c r="F817" s="32">
        <v>48.662999999999997</v>
      </c>
      <c r="G817" s="32">
        <v>-145.97016666666667</v>
      </c>
      <c r="H817" s="32">
        <v>48.657499999999999</v>
      </c>
      <c r="I817" s="32">
        <v>-145.8655</v>
      </c>
      <c r="J817" s="60">
        <v>43528</v>
      </c>
      <c r="K817" s="49">
        <v>0.26458333333333334</v>
      </c>
      <c r="L817" s="46">
        <v>4575</v>
      </c>
      <c r="M817" s="19" t="s">
        <v>1078</v>
      </c>
      <c r="N817" s="25">
        <v>199</v>
      </c>
      <c r="O817" s="64" t="s">
        <v>27</v>
      </c>
      <c r="P817" s="62" t="s">
        <v>69</v>
      </c>
      <c r="Q817" s="64" t="s">
        <v>328</v>
      </c>
      <c r="R817" s="7">
        <v>1</v>
      </c>
      <c r="S817" s="7" t="s">
        <v>77</v>
      </c>
      <c r="T817" s="7">
        <v>385</v>
      </c>
      <c r="U817" s="55" t="s">
        <v>58</v>
      </c>
      <c r="V817" s="7">
        <v>550</v>
      </c>
      <c r="W817" s="7" t="s">
        <v>110</v>
      </c>
      <c r="X817" s="7" t="s">
        <v>77</v>
      </c>
      <c r="Y817" s="59" t="s">
        <v>1514</v>
      </c>
    </row>
    <row r="818" spans="1:25" x14ac:dyDescent="0.55000000000000004">
      <c r="A818" t="s">
        <v>2019</v>
      </c>
      <c r="B818" s="57">
        <v>32</v>
      </c>
      <c r="C818" t="s">
        <v>53</v>
      </c>
      <c r="D818" s="19">
        <v>1</v>
      </c>
      <c r="E818" s="46">
        <v>30</v>
      </c>
      <c r="F818" s="32">
        <v>48.662999999999997</v>
      </c>
      <c r="G818" s="32">
        <v>-145.97016666666667</v>
      </c>
      <c r="H818" s="32">
        <v>48.657499999999999</v>
      </c>
      <c r="I818" s="32">
        <v>-145.8655</v>
      </c>
      <c r="J818" s="60">
        <v>43528</v>
      </c>
      <c r="K818" s="49">
        <v>0.26458333333333334</v>
      </c>
      <c r="L818" s="46">
        <v>4575</v>
      </c>
      <c r="M818" s="19" t="s">
        <v>1082</v>
      </c>
      <c r="N818" s="25">
        <v>182</v>
      </c>
      <c r="O818" s="64" t="s">
        <v>27</v>
      </c>
      <c r="P818" s="62" t="s">
        <v>69</v>
      </c>
      <c r="Q818" s="64" t="s">
        <v>328</v>
      </c>
      <c r="R818" s="7">
        <v>1</v>
      </c>
      <c r="S818" s="7" t="s">
        <v>77</v>
      </c>
      <c r="T818" s="7">
        <v>385</v>
      </c>
      <c r="U818" s="55" t="s">
        <v>58</v>
      </c>
      <c r="V818" s="7">
        <v>541</v>
      </c>
      <c r="W818" s="7" t="s">
        <v>110</v>
      </c>
      <c r="X818" s="7" t="s">
        <v>77</v>
      </c>
      <c r="Y818" s="59" t="s">
        <v>1514</v>
      </c>
    </row>
    <row r="819" spans="1:25" x14ac:dyDescent="0.55000000000000004">
      <c r="A819" t="s">
        <v>2019</v>
      </c>
      <c r="B819" s="57">
        <v>32</v>
      </c>
      <c r="C819" t="s">
        <v>53</v>
      </c>
      <c r="D819" s="19">
        <v>1</v>
      </c>
      <c r="E819" s="46">
        <v>30</v>
      </c>
      <c r="F819" s="32">
        <v>48.662999999999997</v>
      </c>
      <c r="G819" s="32">
        <v>-145.97016666666667</v>
      </c>
      <c r="H819" s="32">
        <v>48.657499999999999</v>
      </c>
      <c r="I819" s="32">
        <v>-145.8655</v>
      </c>
      <c r="J819" s="60">
        <v>43528</v>
      </c>
      <c r="K819" s="49">
        <v>0.26458333333333334</v>
      </c>
      <c r="L819" s="46">
        <v>4575</v>
      </c>
      <c r="M819" s="19" t="s">
        <v>1095</v>
      </c>
      <c r="N819" s="25">
        <v>183</v>
      </c>
      <c r="O819" s="64" t="s">
        <v>27</v>
      </c>
      <c r="P819" s="62" t="s">
        <v>69</v>
      </c>
      <c r="Q819" s="64" t="s">
        <v>328</v>
      </c>
      <c r="R819" s="7">
        <v>1</v>
      </c>
      <c r="S819" s="7" t="s">
        <v>77</v>
      </c>
      <c r="T819" s="7">
        <v>366</v>
      </c>
      <c r="U819" s="55" t="s">
        <v>58</v>
      </c>
      <c r="V819" s="7">
        <v>432</v>
      </c>
      <c r="W819" s="7" t="s">
        <v>110</v>
      </c>
      <c r="X819" s="7" t="s">
        <v>77</v>
      </c>
      <c r="Y819" s="59" t="s">
        <v>1514</v>
      </c>
    </row>
    <row r="820" spans="1:25" x14ac:dyDescent="0.55000000000000004">
      <c r="A820" t="s">
        <v>2019</v>
      </c>
      <c r="B820" s="57">
        <v>32</v>
      </c>
      <c r="C820" t="s">
        <v>53</v>
      </c>
      <c r="D820" s="19">
        <v>1</v>
      </c>
      <c r="E820" s="46">
        <v>30</v>
      </c>
      <c r="F820" s="32">
        <v>48.662999999999997</v>
      </c>
      <c r="G820" s="32">
        <v>-145.97016666666667</v>
      </c>
      <c r="H820" s="32">
        <v>48.657499999999999</v>
      </c>
      <c r="I820" s="32">
        <v>-145.8655</v>
      </c>
      <c r="J820" s="60">
        <v>43528</v>
      </c>
      <c r="K820" s="49">
        <v>0.26458333333333334</v>
      </c>
      <c r="L820" s="46">
        <v>4575</v>
      </c>
      <c r="M820" s="19" t="s">
        <v>1080</v>
      </c>
      <c r="N820" s="25">
        <v>235</v>
      </c>
      <c r="O820" s="64" t="s">
        <v>27</v>
      </c>
      <c r="P820" s="62" t="s">
        <v>69</v>
      </c>
      <c r="Q820" s="64" t="s">
        <v>328</v>
      </c>
      <c r="R820" s="7">
        <v>1</v>
      </c>
      <c r="S820" s="7" t="s">
        <v>77</v>
      </c>
      <c r="T820" s="7">
        <v>285</v>
      </c>
      <c r="U820" s="55" t="s">
        <v>58</v>
      </c>
      <c r="V820" s="7">
        <v>232</v>
      </c>
      <c r="W820" s="7" t="s">
        <v>110</v>
      </c>
      <c r="X820" s="7" t="s">
        <v>77</v>
      </c>
      <c r="Y820" s="59" t="s">
        <v>1514</v>
      </c>
    </row>
    <row r="821" spans="1:25" x14ac:dyDescent="0.55000000000000004">
      <c r="A821" t="s">
        <v>2019</v>
      </c>
      <c r="B821" s="57">
        <v>32</v>
      </c>
      <c r="C821" t="s">
        <v>53</v>
      </c>
      <c r="D821" s="19">
        <v>1</v>
      </c>
      <c r="E821" s="46">
        <v>30</v>
      </c>
      <c r="F821" s="32">
        <v>48.662999999999997</v>
      </c>
      <c r="G821" s="32">
        <v>-145.97016666666667</v>
      </c>
      <c r="H821" s="32">
        <v>48.657499999999999</v>
      </c>
      <c r="I821" s="32">
        <v>-145.8655</v>
      </c>
      <c r="J821" s="60">
        <v>43528</v>
      </c>
      <c r="K821" s="49">
        <v>0.26458333333333334</v>
      </c>
      <c r="L821" s="46">
        <v>4575</v>
      </c>
      <c r="M821" s="19" t="s">
        <v>1083</v>
      </c>
      <c r="N821" s="25">
        <v>227</v>
      </c>
      <c r="O821" s="64" t="s">
        <v>27</v>
      </c>
      <c r="P821" s="62" t="s">
        <v>69</v>
      </c>
      <c r="Q821" s="64" t="s">
        <v>328</v>
      </c>
      <c r="R821" s="7">
        <v>1</v>
      </c>
      <c r="S821" s="7" t="s">
        <v>77</v>
      </c>
      <c r="T821" s="7">
        <v>280</v>
      </c>
      <c r="U821" s="55" t="s">
        <v>58</v>
      </c>
      <c r="V821" s="7">
        <v>217</v>
      </c>
      <c r="W821" s="7" t="s">
        <v>110</v>
      </c>
      <c r="X821" s="7" t="s">
        <v>77</v>
      </c>
      <c r="Y821" s="59" t="s">
        <v>1514</v>
      </c>
    </row>
    <row r="822" spans="1:25" x14ac:dyDescent="0.55000000000000004">
      <c r="A822" t="s">
        <v>2019</v>
      </c>
      <c r="B822" s="57">
        <v>32</v>
      </c>
      <c r="C822" t="s">
        <v>53</v>
      </c>
      <c r="D822" s="19">
        <v>1</v>
      </c>
      <c r="E822" s="46">
        <v>30</v>
      </c>
      <c r="F822" s="32">
        <v>48.662999999999997</v>
      </c>
      <c r="G822" s="32">
        <v>-145.97016666666667</v>
      </c>
      <c r="H822" s="32">
        <v>48.657499999999999</v>
      </c>
      <c r="I822" s="32">
        <v>-145.8655</v>
      </c>
      <c r="J822" s="60">
        <v>43528</v>
      </c>
      <c r="K822" s="49">
        <v>0.26458333333333334</v>
      </c>
      <c r="L822" s="46">
        <v>4575</v>
      </c>
      <c r="M822" s="19" t="s">
        <v>1085</v>
      </c>
      <c r="N822" s="25">
        <v>241</v>
      </c>
      <c r="O822" s="64" t="s">
        <v>27</v>
      </c>
      <c r="P822" s="62" t="s">
        <v>69</v>
      </c>
      <c r="Q822" s="64" t="s">
        <v>328</v>
      </c>
      <c r="R822" s="7">
        <v>1</v>
      </c>
      <c r="S822" s="7" t="s">
        <v>77</v>
      </c>
      <c r="T822" s="7">
        <v>258</v>
      </c>
      <c r="U822" s="55" t="s">
        <v>58</v>
      </c>
      <c r="V822" s="7">
        <v>127</v>
      </c>
      <c r="W822" s="7" t="s">
        <v>110</v>
      </c>
      <c r="X822" s="7" t="s">
        <v>77</v>
      </c>
      <c r="Y822" s="59" t="s">
        <v>1514</v>
      </c>
    </row>
    <row r="823" spans="1:25" x14ac:dyDescent="0.55000000000000004">
      <c r="A823" t="s">
        <v>2019</v>
      </c>
      <c r="B823" s="57">
        <v>32</v>
      </c>
      <c r="C823" t="s">
        <v>53</v>
      </c>
      <c r="D823" s="19">
        <v>1</v>
      </c>
      <c r="E823" s="46">
        <v>30</v>
      </c>
      <c r="F823" s="32">
        <v>48.662999999999997</v>
      </c>
      <c r="G823" s="32">
        <v>-145.97016666666667</v>
      </c>
      <c r="H823" s="32">
        <v>48.657499999999999</v>
      </c>
      <c r="I823" s="32">
        <v>-145.8655</v>
      </c>
      <c r="J823" s="60">
        <v>43528</v>
      </c>
      <c r="K823" s="49">
        <v>0.26458333333333334</v>
      </c>
      <c r="L823" s="46">
        <v>4575</v>
      </c>
      <c r="M823" s="19" t="s">
        <v>1084</v>
      </c>
      <c r="N823" s="25">
        <v>200</v>
      </c>
      <c r="O823" s="64" t="s">
        <v>27</v>
      </c>
      <c r="P823" s="62" t="s">
        <v>69</v>
      </c>
      <c r="Q823" s="64" t="s">
        <v>328</v>
      </c>
      <c r="R823" s="7">
        <v>1</v>
      </c>
      <c r="S823" s="7" t="s">
        <v>77</v>
      </c>
      <c r="T823" s="7">
        <v>257</v>
      </c>
      <c r="U823" s="55" t="s">
        <v>58</v>
      </c>
      <c r="V823" s="7">
        <v>165</v>
      </c>
      <c r="W823" s="7" t="s">
        <v>110</v>
      </c>
      <c r="X823" s="7" t="s">
        <v>77</v>
      </c>
      <c r="Y823" s="59" t="s">
        <v>1514</v>
      </c>
    </row>
    <row r="824" spans="1:25" x14ac:dyDescent="0.55000000000000004">
      <c r="A824" t="s">
        <v>2019</v>
      </c>
      <c r="B824" s="57">
        <v>32</v>
      </c>
      <c r="C824" t="s">
        <v>53</v>
      </c>
      <c r="D824" s="19">
        <v>1</v>
      </c>
      <c r="E824" s="46">
        <v>30</v>
      </c>
      <c r="F824" s="32">
        <v>48.662999999999997</v>
      </c>
      <c r="G824" s="32">
        <v>-145.97016666666667</v>
      </c>
      <c r="H824" s="32">
        <v>48.657499999999999</v>
      </c>
      <c r="I824" s="32">
        <v>-145.8655</v>
      </c>
      <c r="J824" s="60">
        <v>43528</v>
      </c>
      <c r="K824" s="49">
        <v>0.26458333333333334</v>
      </c>
      <c r="L824" s="46">
        <v>4575</v>
      </c>
      <c r="M824" s="19" t="s">
        <v>1090</v>
      </c>
      <c r="N824" s="25">
        <v>192</v>
      </c>
      <c r="O824" s="64" t="s">
        <v>27</v>
      </c>
      <c r="P824" s="62" t="s">
        <v>69</v>
      </c>
      <c r="Q824" s="64" t="s">
        <v>134</v>
      </c>
      <c r="R824" s="7">
        <v>1</v>
      </c>
      <c r="S824" s="7" t="s">
        <v>77</v>
      </c>
      <c r="T824" s="7">
        <v>411</v>
      </c>
      <c r="U824" s="55" t="s">
        <v>58</v>
      </c>
      <c r="V824" s="7">
        <v>778</v>
      </c>
      <c r="W824" s="7" t="s">
        <v>110</v>
      </c>
      <c r="X824" s="7" t="s">
        <v>77</v>
      </c>
      <c r="Y824" s="59" t="s">
        <v>1514</v>
      </c>
    </row>
    <row r="825" spans="1:25" x14ac:dyDescent="0.55000000000000004">
      <c r="A825" t="s">
        <v>2019</v>
      </c>
      <c r="B825" s="57">
        <v>32</v>
      </c>
      <c r="C825" t="s">
        <v>53</v>
      </c>
      <c r="D825" s="19">
        <v>1</v>
      </c>
      <c r="E825" s="46">
        <v>30</v>
      </c>
      <c r="F825" s="32">
        <v>48.662999999999997</v>
      </c>
      <c r="G825" s="32">
        <v>-145.97016666666667</v>
      </c>
      <c r="H825" s="32">
        <v>48.657499999999999</v>
      </c>
      <c r="I825" s="32">
        <v>-145.8655</v>
      </c>
      <c r="J825" s="60">
        <v>43528</v>
      </c>
      <c r="K825" s="49">
        <v>0.26458333333333334</v>
      </c>
      <c r="L825" s="46">
        <v>4575</v>
      </c>
      <c r="M825" s="19" t="s">
        <v>1091</v>
      </c>
      <c r="N825" s="25">
        <v>194</v>
      </c>
      <c r="O825" s="64" t="s">
        <v>27</v>
      </c>
      <c r="P825" s="62" t="s">
        <v>69</v>
      </c>
      <c r="Q825" s="64" t="s">
        <v>134</v>
      </c>
      <c r="R825" s="7">
        <v>1</v>
      </c>
      <c r="S825" s="7" t="s">
        <v>77</v>
      </c>
      <c r="T825" s="7">
        <v>374</v>
      </c>
      <c r="U825" s="55" t="s">
        <v>58</v>
      </c>
      <c r="V825" s="7">
        <v>493</v>
      </c>
      <c r="W825" s="7" t="s">
        <v>110</v>
      </c>
      <c r="X825" s="7" t="s">
        <v>77</v>
      </c>
      <c r="Y825" s="59" t="s">
        <v>1514</v>
      </c>
    </row>
    <row r="826" spans="1:25" x14ac:dyDescent="0.55000000000000004">
      <c r="A826" t="s">
        <v>2019</v>
      </c>
      <c r="B826" s="57">
        <v>32</v>
      </c>
      <c r="C826" t="s">
        <v>53</v>
      </c>
      <c r="D826" s="19">
        <v>1</v>
      </c>
      <c r="E826" s="46">
        <v>30</v>
      </c>
      <c r="F826" s="32">
        <v>48.662999999999997</v>
      </c>
      <c r="G826" s="32">
        <v>-145.97016666666667</v>
      </c>
      <c r="H826" s="32">
        <v>48.657499999999999</v>
      </c>
      <c r="I826" s="32">
        <v>-145.8655</v>
      </c>
      <c r="J826" s="60">
        <v>43528</v>
      </c>
      <c r="K826" s="49">
        <v>0.26458333333333334</v>
      </c>
      <c r="L826" s="46">
        <v>4575</v>
      </c>
      <c r="M826" s="19" t="s">
        <v>1093</v>
      </c>
      <c r="N826" s="25">
        <v>177</v>
      </c>
      <c r="O826" s="64" t="s">
        <v>27</v>
      </c>
      <c r="P826" s="62" t="s">
        <v>69</v>
      </c>
      <c r="Q826" s="64" t="s">
        <v>134</v>
      </c>
      <c r="R826" s="7">
        <v>1</v>
      </c>
      <c r="S826" s="7" t="s">
        <v>77</v>
      </c>
      <c r="T826" s="7">
        <v>360</v>
      </c>
      <c r="U826" s="55" t="s">
        <v>58</v>
      </c>
      <c r="V826" s="7">
        <v>448</v>
      </c>
      <c r="W826" s="7" t="s">
        <v>110</v>
      </c>
      <c r="X826" s="7" t="s">
        <v>77</v>
      </c>
      <c r="Y826" s="59" t="s">
        <v>1514</v>
      </c>
    </row>
    <row r="827" spans="1:25" x14ac:dyDescent="0.55000000000000004">
      <c r="A827" t="s">
        <v>2019</v>
      </c>
      <c r="B827" s="57">
        <v>32</v>
      </c>
      <c r="C827" t="s">
        <v>53</v>
      </c>
      <c r="D827" s="19">
        <v>1</v>
      </c>
      <c r="E827" s="46">
        <v>30</v>
      </c>
      <c r="F827" s="32">
        <v>48.662999999999997</v>
      </c>
      <c r="G827" s="32">
        <v>-145.97016666666667</v>
      </c>
      <c r="H827" s="32">
        <v>48.657499999999999</v>
      </c>
      <c r="I827" s="32">
        <v>-145.8655</v>
      </c>
      <c r="J827" s="60">
        <v>43528</v>
      </c>
      <c r="K827" s="49">
        <v>0.26458333333333334</v>
      </c>
      <c r="L827" s="46">
        <v>4575</v>
      </c>
      <c r="M827" s="19" t="s">
        <v>1094</v>
      </c>
      <c r="N827" s="25">
        <v>188</v>
      </c>
      <c r="O827" s="64" t="s">
        <v>27</v>
      </c>
      <c r="P827" s="62" t="s">
        <v>69</v>
      </c>
      <c r="Q827" s="64" t="s">
        <v>134</v>
      </c>
      <c r="R827" s="7">
        <v>1</v>
      </c>
      <c r="S827" s="7" t="s">
        <v>77</v>
      </c>
      <c r="T827" s="7">
        <v>345</v>
      </c>
      <c r="U827" s="55" t="s">
        <v>58</v>
      </c>
      <c r="V827" s="7">
        <v>430</v>
      </c>
      <c r="W827" s="7" t="s">
        <v>110</v>
      </c>
      <c r="X827" s="7" t="s">
        <v>77</v>
      </c>
      <c r="Y827" s="59" t="s">
        <v>1514</v>
      </c>
    </row>
    <row r="828" spans="1:25" x14ac:dyDescent="0.55000000000000004">
      <c r="A828" t="s">
        <v>2019</v>
      </c>
      <c r="B828" s="57">
        <v>32</v>
      </c>
      <c r="C828" t="s">
        <v>53</v>
      </c>
      <c r="D828" s="19">
        <v>1</v>
      </c>
      <c r="E828" s="46">
        <v>30</v>
      </c>
      <c r="F828" s="32">
        <v>48.662999999999997</v>
      </c>
      <c r="G828" s="32">
        <v>-145.97016666666667</v>
      </c>
      <c r="H828" s="32">
        <v>48.657499999999999</v>
      </c>
      <c r="I828" s="32">
        <v>-145.8655</v>
      </c>
      <c r="J828" s="60">
        <v>43528</v>
      </c>
      <c r="K828" s="49">
        <v>0.26458333333333334</v>
      </c>
      <c r="L828" s="46">
        <v>4575</v>
      </c>
      <c r="M828" s="19" t="s">
        <v>1092</v>
      </c>
      <c r="N828" s="25">
        <v>193</v>
      </c>
      <c r="O828" s="64" t="s">
        <v>27</v>
      </c>
      <c r="P828" s="62" t="s">
        <v>69</v>
      </c>
      <c r="Q828" s="64" t="s">
        <v>134</v>
      </c>
      <c r="R828" s="7">
        <v>1</v>
      </c>
      <c r="S828" s="7" t="s">
        <v>77</v>
      </c>
      <c r="T828" s="7">
        <v>329</v>
      </c>
      <c r="U828" s="55" t="s">
        <v>58</v>
      </c>
      <c r="V828" s="7">
        <v>343</v>
      </c>
      <c r="W828" s="7" t="s">
        <v>110</v>
      </c>
      <c r="X828" s="7" t="s">
        <v>77</v>
      </c>
      <c r="Y828" s="59" t="s">
        <v>1514</v>
      </c>
    </row>
    <row r="829" spans="1:25" x14ac:dyDescent="0.55000000000000004">
      <c r="A829" t="s">
        <v>2019</v>
      </c>
      <c r="B829" s="57">
        <v>32</v>
      </c>
      <c r="C829" t="s">
        <v>53</v>
      </c>
      <c r="D829" s="19">
        <v>1</v>
      </c>
      <c r="E829" s="46">
        <v>30</v>
      </c>
      <c r="F829" s="32">
        <v>48.662999999999997</v>
      </c>
      <c r="G829" s="32">
        <v>-145.97016666666667</v>
      </c>
      <c r="H829" s="32">
        <v>48.657499999999999</v>
      </c>
      <c r="I829" s="32">
        <v>-145.8655</v>
      </c>
      <c r="J829" s="60">
        <v>43528</v>
      </c>
      <c r="K829" s="49">
        <v>0.26458333333333334</v>
      </c>
      <c r="L829" s="46">
        <v>4575</v>
      </c>
      <c r="M829" s="19" t="s">
        <v>711</v>
      </c>
      <c r="N829" s="25">
        <v>189</v>
      </c>
      <c r="O829" s="64" t="s">
        <v>27</v>
      </c>
      <c r="P829" s="62" t="s">
        <v>69</v>
      </c>
      <c r="Q829" s="64" t="s">
        <v>134</v>
      </c>
      <c r="R829" s="7">
        <v>1</v>
      </c>
      <c r="S829" s="7" t="s">
        <v>77</v>
      </c>
      <c r="T829" s="7">
        <v>298</v>
      </c>
      <c r="U829" s="55" t="s">
        <v>58</v>
      </c>
      <c r="V829" s="7">
        <v>270</v>
      </c>
      <c r="W829" s="7" t="s">
        <v>110</v>
      </c>
      <c r="X829" s="7" t="s">
        <v>77</v>
      </c>
      <c r="Y829" s="59" t="s">
        <v>1514</v>
      </c>
    </row>
    <row r="830" spans="1:25" x14ac:dyDescent="0.55000000000000004">
      <c r="A830" t="s">
        <v>2019</v>
      </c>
      <c r="B830" s="57">
        <v>33</v>
      </c>
      <c r="C830" t="s">
        <v>74</v>
      </c>
      <c r="D830" s="19">
        <v>2</v>
      </c>
      <c r="E830" s="46">
        <v>250</v>
      </c>
      <c r="F830" s="32">
        <v>48.666666666666664</v>
      </c>
      <c r="G830" s="32">
        <v>-144.5</v>
      </c>
      <c r="H830" s="48" t="s">
        <v>77</v>
      </c>
      <c r="I830" s="32" t="s">
        <v>77</v>
      </c>
      <c r="J830" s="60">
        <v>43528</v>
      </c>
      <c r="K830" s="49">
        <v>0.57291666666666663</v>
      </c>
      <c r="L830" s="46">
        <v>4000</v>
      </c>
      <c r="M830" s="19" t="s">
        <v>1098</v>
      </c>
      <c r="N830" s="25" t="s">
        <v>77</v>
      </c>
      <c r="O830" s="64" t="s">
        <v>27</v>
      </c>
      <c r="P830" s="62" t="s">
        <v>79</v>
      </c>
      <c r="Q830" s="64" t="s">
        <v>78</v>
      </c>
      <c r="R830" s="7">
        <v>1</v>
      </c>
      <c r="S830" s="7">
        <v>0.25</v>
      </c>
      <c r="T830" s="7">
        <v>0.25</v>
      </c>
      <c r="U830" s="55" t="s">
        <v>78</v>
      </c>
      <c r="V830" s="7" t="s">
        <v>107</v>
      </c>
      <c r="W830" s="7" t="s">
        <v>29</v>
      </c>
      <c r="X830" s="7" t="s">
        <v>77</v>
      </c>
      <c r="Y830" s="59" t="s">
        <v>1514</v>
      </c>
    </row>
    <row r="831" spans="1:25" x14ac:dyDescent="0.55000000000000004">
      <c r="A831" t="s">
        <v>2019</v>
      </c>
      <c r="B831" s="57">
        <v>33</v>
      </c>
      <c r="C831" t="s">
        <v>74</v>
      </c>
      <c r="D831" s="19">
        <v>2</v>
      </c>
      <c r="E831" s="46">
        <v>250</v>
      </c>
      <c r="F831" s="32">
        <v>48.666666666666664</v>
      </c>
      <c r="G831" s="32">
        <v>-144.5</v>
      </c>
      <c r="H831" s="48" t="s">
        <v>77</v>
      </c>
      <c r="I831" s="32" t="s">
        <v>77</v>
      </c>
      <c r="J831" s="60">
        <v>43528</v>
      </c>
      <c r="K831" s="49">
        <v>0.57291666666666663</v>
      </c>
      <c r="L831" s="46">
        <v>4000</v>
      </c>
      <c r="M831" s="19" t="s">
        <v>1097</v>
      </c>
      <c r="N831" s="25" t="s">
        <v>77</v>
      </c>
      <c r="O831" s="64" t="s">
        <v>27</v>
      </c>
      <c r="P831" s="62" t="s">
        <v>79</v>
      </c>
      <c r="Q831" s="64" t="s">
        <v>78</v>
      </c>
      <c r="R831" s="7">
        <v>1</v>
      </c>
      <c r="S831" s="7">
        <v>0.5</v>
      </c>
      <c r="T831" s="7">
        <v>0.5</v>
      </c>
      <c r="U831" s="55" t="s">
        <v>78</v>
      </c>
      <c r="V831" s="7" t="s">
        <v>107</v>
      </c>
      <c r="W831" s="7" t="s">
        <v>29</v>
      </c>
      <c r="X831" s="7" t="s">
        <v>77</v>
      </c>
      <c r="Y831" s="59" t="s">
        <v>1514</v>
      </c>
    </row>
    <row r="832" spans="1:25" x14ac:dyDescent="0.55000000000000004">
      <c r="A832" t="s">
        <v>2019</v>
      </c>
      <c r="B832" s="57">
        <v>33</v>
      </c>
      <c r="C832" t="s">
        <v>74</v>
      </c>
      <c r="D832" s="19">
        <v>2</v>
      </c>
      <c r="E832" s="46">
        <v>250</v>
      </c>
      <c r="F832" s="32">
        <v>48.666666666666664</v>
      </c>
      <c r="G832" s="32">
        <v>-144.5</v>
      </c>
      <c r="H832" s="48" t="s">
        <v>77</v>
      </c>
      <c r="I832" s="32" t="s">
        <v>77</v>
      </c>
      <c r="J832" s="60">
        <v>43528</v>
      </c>
      <c r="K832" s="49">
        <v>0.57291666666666663</v>
      </c>
      <c r="L832" s="46">
        <v>4000</v>
      </c>
      <c r="M832" s="19" t="s">
        <v>1020</v>
      </c>
      <c r="N832" s="25" t="s">
        <v>77</v>
      </c>
      <c r="O832" s="64" t="s">
        <v>27</v>
      </c>
      <c r="P832" s="62" t="s">
        <v>79</v>
      </c>
      <c r="Q832" s="64" t="s">
        <v>78</v>
      </c>
      <c r="R832" s="7">
        <v>1</v>
      </c>
      <c r="S832" s="7">
        <v>1</v>
      </c>
      <c r="T832" s="7">
        <v>1</v>
      </c>
      <c r="U832" s="55" t="s">
        <v>78</v>
      </c>
      <c r="V832" s="7" t="s">
        <v>107</v>
      </c>
      <c r="W832" s="7" t="s">
        <v>29</v>
      </c>
      <c r="X832" s="7" t="s">
        <v>77</v>
      </c>
      <c r="Y832" s="59" t="s">
        <v>1514</v>
      </c>
    </row>
    <row r="833" spans="1:27" x14ac:dyDescent="0.55000000000000004">
      <c r="A833" t="s">
        <v>2019</v>
      </c>
      <c r="B833" s="57">
        <v>33</v>
      </c>
      <c r="C833" t="s">
        <v>74</v>
      </c>
      <c r="D833" s="19">
        <v>2</v>
      </c>
      <c r="E833" s="46">
        <v>250</v>
      </c>
      <c r="F833" s="32">
        <v>48.666666666666664</v>
      </c>
      <c r="G833" s="32">
        <v>-144.5</v>
      </c>
      <c r="H833" s="48" t="s">
        <v>77</v>
      </c>
      <c r="I833" s="32" t="s">
        <v>77</v>
      </c>
      <c r="J833" s="60">
        <v>43528</v>
      </c>
      <c r="K833" s="49">
        <v>0.57291666666666663</v>
      </c>
      <c r="L833" s="46">
        <v>4000</v>
      </c>
      <c r="M833" s="19" t="s">
        <v>1096</v>
      </c>
      <c r="N833" s="25" t="s">
        <v>77</v>
      </c>
      <c r="O833" s="64" t="s">
        <v>27</v>
      </c>
      <c r="P833" s="62" t="s">
        <v>79</v>
      </c>
      <c r="Q833" s="64" t="s">
        <v>78</v>
      </c>
      <c r="R833" s="7">
        <v>1</v>
      </c>
      <c r="S833" s="7">
        <v>2</v>
      </c>
      <c r="T833" s="7">
        <v>2</v>
      </c>
      <c r="U833" s="55" t="s">
        <v>78</v>
      </c>
      <c r="V833" s="7" t="s">
        <v>107</v>
      </c>
      <c r="W833" s="7" t="s">
        <v>29</v>
      </c>
      <c r="X833" s="7" t="s">
        <v>77</v>
      </c>
      <c r="Y833" s="59" t="s">
        <v>1514</v>
      </c>
      <c r="AA833" s="62" t="s">
        <v>1099</v>
      </c>
    </row>
    <row r="834" spans="1:27" x14ac:dyDescent="0.55000000000000004">
      <c r="A834" t="s">
        <v>2019</v>
      </c>
      <c r="B834" s="19">
        <v>33</v>
      </c>
      <c r="C834" t="s">
        <v>74</v>
      </c>
      <c r="D834" s="19">
        <v>2</v>
      </c>
      <c r="E834" s="19">
        <v>250</v>
      </c>
      <c r="F834" s="32">
        <v>48.666666666666664</v>
      </c>
      <c r="G834" s="32">
        <v>-144.5</v>
      </c>
      <c r="H834" s="48" t="s">
        <v>77</v>
      </c>
      <c r="I834" s="32" t="s">
        <v>77</v>
      </c>
      <c r="J834" s="60">
        <v>43528</v>
      </c>
      <c r="K834" s="49">
        <v>0.57291666666666663</v>
      </c>
      <c r="L834" s="46">
        <v>4000</v>
      </c>
      <c r="M834" s="19" t="s">
        <v>414</v>
      </c>
      <c r="N834" s="25" t="s">
        <v>77</v>
      </c>
      <c r="O834" s="62" t="s">
        <v>1513</v>
      </c>
      <c r="P834" s="62" t="s">
        <v>277</v>
      </c>
      <c r="Q834" s="62" t="s">
        <v>373</v>
      </c>
      <c r="R834">
        <v>1</v>
      </c>
      <c r="S834" s="7">
        <v>4</v>
      </c>
      <c r="T834">
        <v>67</v>
      </c>
      <c r="U834" t="s">
        <v>442</v>
      </c>
      <c r="V834" t="s">
        <v>107</v>
      </c>
      <c r="W834" t="s">
        <v>29</v>
      </c>
      <c r="X834">
        <v>2</v>
      </c>
      <c r="Y834" s="59" t="s">
        <v>1514</v>
      </c>
      <c r="AA834" s="62" t="s">
        <v>1099</v>
      </c>
    </row>
    <row r="835" spans="1:27" x14ac:dyDescent="0.55000000000000004">
      <c r="A835" t="s">
        <v>2019</v>
      </c>
      <c r="B835" s="19">
        <v>33</v>
      </c>
      <c r="C835" t="s">
        <v>74</v>
      </c>
      <c r="D835" s="19">
        <v>1</v>
      </c>
      <c r="E835" s="19">
        <v>250</v>
      </c>
      <c r="F835" s="32">
        <v>48.666666666666664</v>
      </c>
      <c r="G835" s="32">
        <v>-144.5</v>
      </c>
      <c r="H835" s="48" t="s">
        <v>77</v>
      </c>
      <c r="I835" s="32" t="s">
        <v>77</v>
      </c>
      <c r="J835" s="60">
        <v>43528</v>
      </c>
      <c r="K835" s="49">
        <v>0.57291666666666663</v>
      </c>
      <c r="L835" s="46">
        <v>4000</v>
      </c>
      <c r="M835" s="19" t="s">
        <v>414</v>
      </c>
      <c r="N835" s="25" t="s">
        <v>77</v>
      </c>
      <c r="O835" s="62" t="s">
        <v>1513</v>
      </c>
      <c r="P835" s="62" t="s">
        <v>277</v>
      </c>
      <c r="Q835" s="62" t="s">
        <v>373</v>
      </c>
      <c r="R835">
        <v>1</v>
      </c>
      <c r="S835" s="7" t="s">
        <v>77</v>
      </c>
      <c r="T835">
        <v>34</v>
      </c>
      <c r="U835" t="s">
        <v>442</v>
      </c>
      <c r="V835" t="s">
        <v>107</v>
      </c>
      <c r="W835" t="s">
        <v>29</v>
      </c>
      <c r="X835" s="52" t="s">
        <v>1100</v>
      </c>
      <c r="Y835" s="59" t="s">
        <v>1514</v>
      </c>
      <c r="AA835" s="62" t="s">
        <v>1101</v>
      </c>
    </row>
    <row r="836" spans="1:27" x14ac:dyDescent="0.55000000000000004">
      <c r="A836" t="s">
        <v>2019</v>
      </c>
      <c r="B836" s="19">
        <v>33</v>
      </c>
      <c r="C836" t="s">
        <v>74</v>
      </c>
      <c r="D836" s="19">
        <v>1</v>
      </c>
      <c r="E836" s="19">
        <v>250</v>
      </c>
      <c r="F836" s="32">
        <v>48.666666666666664</v>
      </c>
      <c r="G836" s="32">
        <v>-144.5</v>
      </c>
      <c r="H836" s="48" t="s">
        <v>77</v>
      </c>
      <c r="I836" s="32" t="s">
        <v>77</v>
      </c>
      <c r="J836" s="60">
        <v>43528</v>
      </c>
      <c r="K836" s="49">
        <v>0.57291666666666663</v>
      </c>
      <c r="L836" s="46">
        <v>4000</v>
      </c>
      <c r="M836" s="19" t="s">
        <v>414</v>
      </c>
      <c r="N836" s="25" t="s">
        <v>77</v>
      </c>
      <c r="O836" s="62" t="s">
        <v>1513</v>
      </c>
      <c r="P836" s="62" t="s">
        <v>277</v>
      </c>
      <c r="Q836" s="62" t="s">
        <v>373</v>
      </c>
      <c r="R836">
        <v>1</v>
      </c>
      <c r="S836" s="7" t="s">
        <v>77</v>
      </c>
      <c r="T836">
        <v>18</v>
      </c>
      <c r="U836" t="s">
        <v>442</v>
      </c>
      <c r="V836" t="s">
        <v>107</v>
      </c>
      <c r="W836" t="s">
        <v>29</v>
      </c>
      <c r="X836" s="52" t="s">
        <v>1100</v>
      </c>
      <c r="Y836" s="59" t="s">
        <v>1514</v>
      </c>
      <c r="AA836" s="62" t="s">
        <v>1101</v>
      </c>
    </row>
    <row r="837" spans="1:27" x14ac:dyDescent="0.55000000000000004">
      <c r="A837" t="s">
        <v>2019</v>
      </c>
      <c r="B837" s="19">
        <v>33</v>
      </c>
      <c r="C837" t="s">
        <v>74</v>
      </c>
      <c r="D837" s="19">
        <v>1</v>
      </c>
      <c r="E837" s="19">
        <v>250</v>
      </c>
      <c r="F837" s="32">
        <v>48.666666666666664</v>
      </c>
      <c r="G837" s="32">
        <v>-144.5</v>
      </c>
      <c r="H837" s="48" t="s">
        <v>77</v>
      </c>
      <c r="I837" s="32" t="s">
        <v>77</v>
      </c>
      <c r="J837" s="60">
        <v>43528</v>
      </c>
      <c r="K837" s="49">
        <v>0.57291666666666663</v>
      </c>
      <c r="L837" s="46">
        <v>4000</v>
      </c>
      <c r="M837" s="19" t="s">
        <v>414</v>
      </c>
      <c r="N837" s="25" t="s">
        <v>77</v>
      </c>
      <c r="O837" s="62" t="s">
        <v>1513</v>
      </c>
      <c r="P837" s="62" t="s">
        <v>277</v>
      </c>
      <c r="Q837" s="62" t="s">
        <v>373</v>
      </c>
      <c r="R837">
        <v>1</v>
      </c>
      <c r="S837" s="7" t="s">
        <v>77</v>
      </c>
      <c r="T837">
        <v>18</v>
      </c>
      <c r="U837" t="s">
        <v>442</v>
      </c>
      <c r="V837" t="s">
        <v>107</v>
      </c>
      <c r="W837" t="s">
        <v>29</v>
      </c>
      <c r="X837" s="52" t="s">
        <v>1100</v>
      </c>
      <c r="Y837" s="59" t="s">
        <v>1514</v>
      </c>
      <c r="AA837" s="62" t="s">
        <v>1101</v>
      </c>
    </row>
    <row r="838" spans="1:27" x14ac:dyDescent="0.55000000000000004">
      <c r="A838" t="s">
        <v>2019</v>
      </c>
      <c r="B838" s="19">
        <v>33</v>
      </c>
      <c r="C838" t="s">
        <v>74</v>
      </c>
      <c r="D838" s="19">
        <v>1</v>
      </c>
      <c r="E838" s="19">
        <v>250</v>
      </c>
      <c r="F838" s="32">
        <v>48.666666666666664</v>
      </c>
      <c r="G838" s="32">
        <v>-144.5</v>
      </c>
      <c r="H838" s="48" t="s">
        <v>77</v>
      </c>
      <c r="I838" s="32" t="s">
        <v>77</v>
      </c>
      <c r="J838" s="60">
        <v>43528</v>
      </c>
      <c r="K838" s="49">
        <v>0.57291666666666663</v>
      </c>
      <c r="L838" s="46">
        <v>4000</v>
      </c>
      <c r="M838" s="19" t="s">
        <v>414</v>
      </c>
      <c r="N838" s="25" t="s">
        <v>77</v>
      </c>
      <c r="O838" s="62" t="s">
        <v>1513</v>
      </c>
      <c r="P838" s="62" t="s">
        <v>277</v>
      </c>
      <c r="Q838" s="62" t="s">
        <v>373</v>
      </c>
      <c r="R838">
        <v>1</v>
      </c>
      <c r="S838" s="7" t="s">
        <v>77</v>
      </c>
      <c r="T838">
        <v>18</v>
      </c>
      <c r="U838" t="s">
        <v>442</v>
      </c>
      <c r="V838" t="s">
        <v>107</v>
      </c>
      <c r="W838" t="s">
        <v>29</v>
      </c>
      <c r="X838" s="52" t="s">
        <v>1100</v>
      </c>
      <c r="Y838" s="59" t="s">
        <v>1514</v>
      </c>
      <c r="AA838" s="62" t="s">
        <v>1101</v>
      </c>
    </row>
    <row r="839" spans="1:27" x14ac:dyDescent="0.55000000000000004">
      <c r="A839" t="s">
        <v>2019</v>
      </c>
      <c r="B839" s="19">
        <v>33</v>
      </c>
      <c r="C839" t="s">
        <v>74</v>
      </c>
      <c r="D839" s="19">
        <v>1</v>
      </c>
      <c r="E839" s="19">
        <v>250</v>
      </c>
      <c r="F839" s="32">
        <v>48.666666666666664</v>
      </c>
      <c r="G839" s="32">
        <v>-144.5</v>
      </c>
      <c r="H839" s="48" t="s">
        <v>77</v>
      </c>
      <c r="I839" s="32" t="s">
        <v>77</v>
      </c>
      <c r="J839" s="60">
        <v>43528</v>
      </c>
      <c r="K839" s="49">
        <v>0.57291666666666663</v>
      </c>
      <c r="L839" s="46">
        <v>4000</v>
      </c>
      <c r="M839" s="19" t="s">
        <v>414</v>
      </c>
      <c r="N839" s="25" t="s">
        <v>77</v>
      </c>
      <c r="O839" s="62" t="s">
        <v>1513</v>
      </c>
      <c r="P839" s="62" t="s">
        <v>277</v>
      </c>
      <c r="Q839" s="62" t="s">
        <v>373</v>
      </c>
      <c r="R839">
        <v>1</v>
      </c>
      <c r="S839" s="7" t="s">
        <v>77</v>
      </c>
      <c r="T839">
        <v>17</v>
      </c>
      <c r="U839" t="s">
        <v>442</v>
      </c>
      <c r="V839" t="s">
        <v>107</v>
      </c>
      <c r="W839" t="s">
        <v>29</v>
      </c>
      <c r="X839" s="52" t="s">
        <v>1100</v>
      </c>
      <c r="Y839" s="59" t="s">
        <v>1514</v>
      </c>
      <c r="AA839" s="62" t="s">
        <v>1101</v>
      </c>
    </row>
    <row r="840" spans="1:27" x14ac:dyDescent="0.55000000000000004">
      <c r="A840" t="s">
        <v>2019</v>
      </c>
      <c r="B840" s="57">
        <v>33</v>
      </c>
      <c r="C840" t="s">
        <v>53</v>
      </c>
      <c r="D840" s="19">
        <v>1</v>
      </c>
      <c r="E840" s="46">
        <v>30</v>
      </c>
      <c r="F840" s="32">
        <v>48.686666666666667</v>
      </c>
      <c r="G840" s="32">
        <v>-144.43</v>
      </c>
      <c r="H840" s="32">
        <v>48.75333333333333</v>
      </c>
      <c r="I840" s="32">
        <v>-144.47499999999999</v>
      </c>
      <c r="J840" s="60">
        <v>43528</v>
      </c>
      <c r="K840" s="49">
        <v>0.60069444444444442</v>
      </c>
      <c r="L840" s="46">
        <v>4000</v>
      </c>
      <c r="M840" s="19" t="s">
        <v>1131</v>
      </c>
      <c r="N840" s="25" t="s">
        <v>77</v>
      </c>
      <c r="O840" s="64" t="s">
        <v>27</v>
      </c>
      <c r="P840" s="62" t="s">
        <v>68</v>
      </c>
      <c r="Q840" s="64" t="s">
        <v>101</v>
      </c>
      <c r="R840" s="7">
        <v>1</v>
      </c>
      <c r="S840" s="7" t="s">
        <v>77</v>
      </c>
      <c r="T840" s="7">
        <v>400</v>
      </c>
      <c r="U840" s="55" t="s">
        <v>57</v>
      </c>
      <c r="V840" s="7" t="s">
        <v>130</v>
      </c>
      <c r="W840" s="7" t="s">
        <v>29</v>
      </c>
      <c r="X840" s="7" t="s">
        <v>77</v>
      </c>
      <c r="Y840" s="59" t="s">
        <v>1514</v>
      </c>
    </row>
    <row r="841" spans="1:27" x14ac:dyDescent="0.55000000000000004">
      <c r="A841" t="s">
        <v>2019</v>
      </c>
      <c r="B841" s="57">
        <v>33</v>
      </c>
      <c r="C841" t="s">
        <v>53</v>
      </c>
      <c r="D841" s="19">
        <v>1</v>
      </c>
      <c r="E841" s="46">
        <v>30</v>
      </c>
      <c r="F841" s="32">
        <v>48.686666666666667</v>
      </c>
      <c r="G841" s="32">
        <v>-144.43</v>
      </c>
      <c r="H841" s="32">
        <v>48.75333333333333</v>
      </c>
      <c r="I841" s="32">
        <v>-144.47499999999999</v>
      </c>
      <c r="J841" s="60">
        <v>43528</v>
      </c>
      <c r="K841" s="49">
        <v>0.60069444444444442</v>
      </c>
      <c r="L841" s="46">
        <v>4000</v>
      </c>
      <c r="M841" s="19" t="s">
        <v>1139</v>
      </c>
      <c r="N841" s="25">
        <v>243</v>
      </c>
      <c r="O841" s="64" t="s">
        <v>27</v>
      </c>
      <c r="P841" s="62" t="s">
        <v>69</v>
      </c>
      <c r="Q841" s="64" t="s">
        <v>133</v>
      </c>
      <c r="R841" s="7">
        <v>1</v>
      </c>
      <c r="S841" s="7" t="s">
        <v>77</v>
      </c>
      <c r="T841" s="7">
        <v>463</v>
      </c>
      <c r="U841" s="55" t="s">
        <v>58</v>
      </c>
      <c r="V841" s="7">
        <v>1096</v>
      </c>
      <c r="W841" s="7" t="s">
        <v>110</v>
      </c>
      <c r="X841" s="7" t="s">
        <v>77</v>
      </c>
      <c r="Y841" s="59" t="s">
        <v>1514</v>
      </c>
    </row>
    <row r="842" spans="1:27" x14ac:dyDescent="0.55000000000000004">
      <c r="A842" t="s">
        <v>2019</v>
      </c>
      <c r="B842" s="57">
        <v>33</v>
      </c>
      <c r="C842" t="s">
        <v>53</v>
      </c>
      <c r="D842" s="19">
        <v>1</v>
      </c>
      <c r="E842" s="46">
        <v>30</v>
      </c>
      <c r="F842" s="32">
        <v>48.686666666666667</v>
      </c>
      <c r="G842" s="32">
        <v>-144.43</v>
      </c>
      <c r="H842" s="32">
        <v>48.75333333333333</v>
      </c>
      <c r="I842" s="32">
        <v>-144.47499999999999</v>
      </c>
      <c r="J842" s="60">
        <v>43528</v>
      </c>
      <c r="K842" s="49">
        <v>0.60069444444444442</v>
      </c>
      <c r="L842" s="46">
        <v>4000</v>
      </c>
      <c r="M842" s="19" t="s">
        <v>1138</v>
      </c>
      <c r="N842" s="25">
        <v>266</v>
      </c>
      <c r="O842" s="64" t="s">
        <v>27</v>
      </c>
      <c r="P842" s="62" t="s">
        <v>69</v>
      </c>
      <c r="Q842" s="64" t="s">
        <v>133</v>
      </c>
      <c r="R842" s="7">
        <v>1</v>
      </c>
      <c r="S842" s="7" t="s">
        <v>77</v>
      </c>
      <c r="T842" s="7">
        <v>452</v>
      </c>
      <c r="U842" s="55" t="s">
        <v>58</v>
      </c>
      <c r="V842" s="7">
        <v>1069</v>
      </c>
      <c r="W842" s="7" t="s">
        <v>110</v>
      </c>
      <c r="X842" s="7" t="s">
        <v>77</v>
      </c>
      <c r="Y842" s="59" t="s">
        <v>1514</v>
      </c>
    </row>
    <row r="843" spans="1:27" x14ac:dyDescent="0.55000000000000004">
      <c r="A843" t="s">
        <v>2019</v>
      </c>
      <c r="B843" s="57">
        <v>33</v>
      </c>
      <c r="C843" t="s">
        <v>53</v>
      </c>
      <c r="D843" s="19">
        <v>1</v>
      </c>
      <c r="E843" s="46">
        <v>30</v>
      </c>
      <c r="F843" s="32">
        <v>48.686666666666667</v>
      </c>
      <c r="G843" s="32">
        <v>-144.43</v>
      </c>
      <c r="H843" s="32">
        <v>48.75333333333333</v>
      </c>
      <c r="I843" s="32">
        <v>-144.47499999999999</v>
      </c>
      <c r="J843" s="60">
        <v>43528</v>
      </c>
      <c r="K843" s="49">
        <v>0.60069444444444442</v>
      </c>
      <c r="L843" s="46">
        <v>4000</v>
      </c>
      <c r="M843" s="19" t="s">
        <v>1137</v>
      </c>
      <c r="N843" s="25">
        <v>247</v>
      </c>
      <c r="O843" s="64" t="s">
        <v>27</v>
      </c>
      <c r="P843" s="62" t="s">
        <v>69</v>
      </c>
      <c r="Q843" s="64" t="s">
        <v>133</v>
      </c>
      <c r="R843" s="7">
        <v>1</v>
      </c>
      <c r="S843" s="7" t="s">
        <v>77</v>
      </c>
      <c r="T843" s="7">
        <v>447</v>
      </c>
      <c r="U843" s="55" t="s">
        <v>58</v>
      </c>
      <c r="V843" s="7">
        <v>916</v>
      </c>
      <c r="W843" s="7" t="s">
        <v>110</v>
      </c>
      <c r="X843" s="7" t="s">
        <v>77</v>
      </c>
      <c r="Y843" s="59" t="s">
        <v>1514</v>
      </c>
    </row>
    <row r="844" spans="1:27" x14ac:dyDescent="0.55000000000000004">
      <c r="A844" t="s">
        <v>2019</v>
      </c>
      <c r="B844" s="57">
        <v>33</v>
      </c>
      <c r="C844" t="s">
        <v>53</v>
      </c>
      <c r="D844" s="19">
        <v>1</v>
      </c>
      <c r="E844" s="46">
        <v>30</v>
      </c>
      <c r="F844" s="32">
        <v>48.686666666666667</v>
      </c>
      <c r="G844" s="32">
        <v>-144.43</v>
      </c>
      <c r="H844" s="32">
        <v>48.75333333333333</v>
      </c>
      <c r="I844" s="32">
        <v>-144.47499999999999</v>
      </c>
      <c r="J844" s="60">
        <v>43528</v>
      </c>
      <c r="K844" s="49">
        <v>0.60069444444444442</v>
      </c>
      <c r="L844" s="46">
        <v>4000</v>
      </c>
      <c r="M844" s="19" t="s">
        <v>1132</v>
      </c>
      <c r="N844" s="25">
        <v>239</v>
      </c>
      <c r="O844" s="64" t="s">
        <v>27</v>
      </c>
      <c r="P844" s="62" t="s">
        <v>69</v>
      </c>
      <c r="Q844" s="64" t="s">
        <v>133</v>
      </c>
      <c r="R844" s="7">
        <v>1</v>
      </c>
      <c r="S844" s="7" t="s">
        <v>77</v>
      </c>
      <c r="T844" s="7">
        <v>413</v>
      </c>
      <c r="U844" s="55" t="s">
        <v>58</v>
      </c>
      <c r="V844" s="7">
        <v>750</v>
      </c>
      <c r="W844" s="7" t="s">
        <v>110</v>
      </c>
      <c r="X844" s="7" t="s">
        <v>77</v>
      </c>
      <c r="Y844" s="59" t="s">
        <v>1514</v>
      </c>
    </row>
    <row r="845" spans="1:27" x14ac:dyDescent="0.55000000000000004">
      <c r="A845" t="s">
        <v>2019</v>
      </c>
      <c r="B845" s="57">
        <v>33</v>
      </c>
      <c r="C845" t="s">
        <v>53</v>
      </c>
      <c r="D845" s="19">
        <v>1</v>
      </c>
      <c r="E845" s="46">
        <v>30</v>
      </c>
      <c r="F845" s="32">
        <v>48.686666666666667</v>
      </c>
      <c r="G845" s="32">
        <v>-144.43</v>
      </c>
      <c r="H845" s="32">
        <v>48.75333333333333</v>
      </c>
      <c r="I845" s="32">
        <v>-144.47499999999999</v>
      </c>
      <c r="J845" s="60">
        <v>43528</v>
      </c>
      <c r="K845" s="49">
        <v>0.60069444444444442</v>
      </c>
      <c r="L845" s="46">
        <v>4000</v>
      </c>
      <c r="M845" s="19" t="s">
        <v>1140</v>
      </c>
      <c r="N845" s="25">
        <v>270</v>
      </c>
      <c r="O845" s="64" t="s">
        <v>27</v>
      </c>
      <c r="P845" s="62" t="s">
        <v>69</v>
      </c>
      <c r="Q845" s="64" t="s">
        <v>133</v>
      </c>
      <c r="R845" s="7">
        <v>1</v>
      </c>
      <c r="S845" s="7" t="s">
        <v>77</v>
      </c>
      <c r="T845" s="7">
        <v>382</v>
      </c>
      <c r="U845" s="55" t="s">
        <v>58</v>
      </c>
      <c r="V845" s="7">
        <v>646</v>
      </c>
      <c r="W845" s="7" t="s">
        <v>110</v>
      </c>
      <c r="X845" s="7" t="s">
        <v>77</v>
      </c>
      <c r="Y845" s="59" t="s">
        <v>1514</v>
      </c>
    </row>
    <row r="846" spans="1:27" x14ac:dyDescent="0.55000000000000004">
      <c r="A846" t="s">
        <v>2019</v>
      </c>
      <c r="B846" s="57">
        <v>33</v>
      </c>
      <c r="C846" t="s">
        <v>53</v>
      </c>
      <c r="D846" s="19">
        <v>1</v>
      </c>
      <c r="E846" s="46">
        <v>30</v>
      </c>
      <c r="F846" s="32">
        <v>48.686666666666667</v>
      </c>
      <c r="G846" s="32">
        <v>-144.43</v>
      </c>
      <c r="H846" s="32">
        <v>48.75333333333333</v>
      </c>
      <c r="I846" s="32">
        <v>-144.47499999999999</v>
      </c>
      <c r="J846" s="60">
        <v>43528</v>
      </c>
      <c r="K846" s="49">
        <v>0.60069444444444442</v>
      </c>
      <c r="L846" s="46">
        <v>4000</v>
      </c>
      <c r="M846" s="19" t="s">
        <v>1141</v>
      </c>
      <c r="N846" s="25">
        <v>259</v>
      </c>
      <c r="O846" s="64" t="s">
        <v>27</v>
      </c>
      <c r="P846" s="62" t="s">
        <v>69</v>
      </c>
      <c r="Q846" s="64" t="s">
        <v>328</v>
      </c>
      <c r="R846" s="7">
        <v>1</v>
      </c>
      <c r="S846" s="7" t="s">
        <v>77</v>
      </c>
      <c r="T846" s="7">
        <v>550</v>
      </c>
      <c r="U846" s="55" t="s">
        <v>58</v>
      </c>
      <c r="V846" s="7">
        <v>1824</v>
      </c>
      <c r="W846" s="7" t="s">
        <v>110</v>
      </c>
      <c r="X846" s="7" t="s">
        <v>77</v>
      </c>
      <c r="Y846" s="59" t="s">
        <v>1514</v>
      </c>
    </row>
    <row r="847" spans="1:27" x14ac:dyDescent="0.55000000000000004">
      <c r="A847" t="s">
        <v>2019</v>
      </c>
      <c r="B847" s="57">
        <v>33</v>
      </c>
      <c r="C847" t="s">
        <v>53</v>
      </c>
      <c r="D847" s="19">
        <v>1</v>
      </c>
      <c r="E847" s="46">
        <v>30</v>
      </c>
      <c r="F847" s="32">
        <v>48.686666666666667</v>
      </c>
      <c r="G847" s="32">
        <v>-144.43</v>
      </c>
      <c r="H847" s="32">
        <v>48.75333333333333</v>
      </c>
      <c r="I847" s="32">
        <v>-144.47499999999999</v>
      </c>
      <c r="J847" s="60">
        <v>43528</v>
      </c>
      <c r="K847" s="49">
        <v>0.60069444444444442</v>
      </c>
      <c r="L847" s="46">
        <v>4000</v>
      </c>
      <c r="M847" s="19" t="s">
        <v>1144</v>
      </c>
      <c r="N847" s="25">
        <v>268</v>
      </c>
      <c r="O847" s="64" t="s">
        <v>27</v>
      </c>
      <c r="P847" s="62" t="s">
        <v>69</v>
      </c>
      <c r="Q847" s="64" t="s">
        <v>328</v>
      </c>
      <c r="R847" s="7">
        <v>1</v>
      </c>
      <c r="S847" s="7" t="s">
        <v>77</v>
      </c>
      <c r="T847" s="7">
        <v>535</v>
      </c>
      <c r="U847" s="55" t="s">
        <v>58</v>
      </c>
      <c r="V847" s="7">
        <v>1613</v>
      </c>
      <c r="W847" s="7" t="s">
        <v>110</v>
      </c>
      <c r="X847" s="7" t="s">
        <v>77</v>
      </c>
      <c r="Y847" s="59" t="s">
        <v>1514</v>
      </c>
    </row>
    <row r="848" spans="1:27" x14ac:dyDescent="0.55000000000000004">
      <c r="A848" t="s">
        <v>2019</v>
      </c>
      <c r="B848" s="57">
        <v>33</v>
      </c>
      <c r="C848" t="s">
        <v>53</v>
      </c>
      <c r="D848" s="19">
        <v>1</v>
      </c>
      <c r="E848" s="46">
        <v>30</v>
      </c>
      <c r="F848" s="32">
        <v>48.686666666666667</v>
      </c>
      <c r="G848" s="32">
        <v>-144.43</v>
      </c>
      <c r="H848" s="32">
        <v>48.75333333333333</v>
      </c>
      <c r="I848" s="32">
        <v>-144.47499999999999</v>
      </c>
      <c r="J848" s="60">
        <v>43528</v>
      </c>
      <c r="K848" s="49">
        <v>0.60069444444444442</v>
      </c>
      <c r="L848" s="46">
        <v>4000</v>
      </c>
      <c r="M848" s="19" t="s">
        <v>1142</v>
      </c>
      <c r="N848" s="25">
        <v>252</v>
      </c>
      <c r="O848" s="64" t="s">
        <v>27</v>
      </c>
      <c r="P848" s="62" t="s">
        <v>69</v>
      </c>
      <c r="Q848" s="64" t="s">
        <v>328</v>
      </c>
      <c r="R848" s="7">
        <v>1</v>
      </c>
      <c r="S848" s="7" t="s">
        <v>77</v>
      </c>
      <c r="T848" s="7">
        <v>525</v>
      </c>
      <c r="U848" s="55" t="s">
        <v>58</v>
      </c>
      <c r="V848" s="7">
        <v>1797</v>
      </c>
      <c r="W848" s="7" t="s">
        <v>110</v>
      </c>
      <c r="X848" s="7" t="s">
        <v>77</v>
      </c>
      <c r="Y848" s="59" t="s">
        <v>1514</v>
      </c>
    </row>
    <row r="849" spans="1:25" x14ac:dyDescent="0.55000000000000004">
      <c r="A849" t="s">
        <v>2019</v>
      </c>
      <c r="B849" s="57">
        <v>33</v>
      </c>
      <c r="C849" t="s">
        <v>53</v>
      </c>
      <c r="D849" s="19">
        <v>1</v>
      </c>
      <c r="E849" s="46">
        <v>30</v>
      </c>
      <c r="F849" s="32">
        <v>48.686666666666667</v>
      </c>
      <c r="G849" s="32">
        <v>-144.43</v>
      </c>
      <c r="H849" s="32">
        <v>48.75333333333333</v>
      </c>
      <c r="I849" s="32">
        <v>-144.47499999999999</v>
      </c>
      <c r="J849" s="60">
        <v>43528</v>
      </c>
      <c r="K849" s="49">
        <v>0.60069444444444442</v>
      </c>
      <c r="L849" s="46">
        <v>4000</v>
      </c>
      <c r="M849" s="19" t="s">
        <v>1147</v>
      </c>
      <c r="N849" s="25">
        <v>258</v>
      </c>
      <c r="O849" s="64" t="s">
        <v>27</v>
      </c>
      <c r="P849" s="62" t="s">
        <v>69</v>
      </c>
      <c r="Q849" s="64" t="s">
        <v>328</v>
      </c>
      <c r="R849" s="7">
        <v>1</v>
      </c>
      <c r="S849" s="7" t="s">
        <v>77</v>
      </c>
      <c r="T849" s="7">
        <v>519</v>
      </c>
      <c r="U849" s="55" t="s">
        <v>58</v>
      </c>
      <c r="V849" s="7">
        <v>1417</v>
      </c>
      <c r="W849" s="7" t="s">
        <v>110</v>
      </c>
      <c r="X849" s="7" t="s">
        <v>77</v>
      </c>
      <c r="Y849" s="59" t="s">
        <v>1514</v>
      </c>
    </row>
    <row r="850" spans="1:25" x14ac:dyDescent="0.55000000000000004">
      <c r="A850" t="s">
        <v>2019</v>
      </c>
      <c r="B850" s="57">
        <v>33</v>
      </c>
      <c r="C850" t="s">
        <v>53</v>
      </c>
      <c r="D850" s="19">
        <v>1</v>
      </c>
      <c r="E850" s="46">
        <v>30</v>
      </c>
      <c r="F850" s="32">
        <v>48.686666666666667</v>
      </c>
      <c r="G850" s="32">
        <v>-144.43</v>
      </c>
      <c r="H850" s="32">
        <v>48.75333333333333</v>
      </c>
      <c r="I850" s="32">
        <v>-144.47499999999999</v>
      </c>
      <c r="J850" s="60">
        <v>43528</v>
      </c>
      <c r="K850" s="49">
        <v>0.60069444444444442</v>
      </c>
      <c r="L850" s="46">
        <v>4000</v>
      </c>
      <c r="M850" s="19" t="s">
        <v>1145</v>
      </c>
      <c r="N850" s="25">
        <v>262</v>
      </c>
      <c r="O850" s="64" t="s">
        <v>27</v>
      </c>
      <c r="P850" s="62" t="s">
        <v>69</v>
      </c>
      <c r="Q850" s="64" t="s">
        <v>328</v>
      </c>
      <c r="R850" s="7">
        <v>1</v>
      </c>
      <c r="S850" s="7" t="s">
        <v>77</v>
      </c>
      <c r="T850" s="7">
        <v>509</v>
      </c>
      <c r="U850" s="55" t="s">
        <v>58</v>
      </c>
      <c r="V850" s="7">
        <v>1441</v>
      </c>
      <c r="W850" s="7" t="s">
        <v>110</v>
      </c>
      <c r="X850" s="7" t="s">
        <v>77</v>
      </c>
      <c r="Y850" s="59" t="s">
        <v>1514</v>
      </c>
    </row>
    <row r="851" spans="1:25" x14ac:dyDescent="0.55000000000000004">
      <c r="A851" t="s">
        <v>2019</v>
      </c>
      <c r="B851" s="57">
        <v>33</v>
      </c>
      <c r="C851" t="s">
        <v>53</v>
      </c>
      <c r="D851" s="19">
        <v>1</v>
      </c>
      <c r="E851" s="46">
        <v>30</v>
      </c>
      <c r="F851" s="32">
        <v>48.686666666666667</v>
      </c>
      <c r="G851" s="32">
        <v>-144.43</v>
      </c>
      <c r="H851" s="32">
        <v>48.75333333333333</v>
      </c>
      <c r="I851" s="32">
        <v>-144.47499999999999</v>
      </c>
      <c r="J851" s="60">
        <v>43528</v>
      </c>
      <c r="K851" s="49">
        <v>0.60069444444444442</v>
      </c>
      <c r="L851" s="46">
        <v>4000</v>
      </c>
      <c r="M851" s="19" t="s">
        <v>1143</v>
      </c>
      <c r="N851" s="25">
        <v>250</v>
      </c>
      <c r="O851" s="64" t="s">
        <v>27</v>
      </c>
      <c r="P851" s="62" t="s">
        <v>69</v>
      </c>
      <c r="Q851" s="64" t="s">
        <v>328</v>
      </c>
      <c r="R851" s="7">
        <v>1</v>
      </c>
      <c r="S851" s="7" t="s">
        <v>77</v>
      </c>
      <c r="T851" s="7">
        <v>503</v>
      </c>
      <c r="U851" s="55" t="s">
        <v>58</v>
      </c>
      <c r="V851" s="7">
        <v>1251</v>
      </c>
      <c r="W851" s="7" t="s">
        <v>110</v>
      </c>
      <c r="X851" s="7" t="s">
        <v>77</v>
      </c>
      <c r="Y851" s="59" t="s">
        <v>1514</v>
      </c>
    </row>
    <row r="852" spans="1:25" x14ac:dyDescent="0.55000000000000004">
      <c r="A852" t="s">
        <v>2019</v>
      </c>
      <c r="B852" s="57">
        <v>33</v>
      </c>
      <c r="C852" t="s">
        <v>53</v>
      </c>
      <c r="D852" s="19">
        <v>1</v>
      </c>
      <c r="E852" s="46">
        <v>30</v>
      </c>
      <c r="F852" s="32">
        <v>48.686666666666667</v>
      </c>
      <c r="G852" s="32">
        <v>-144.43</v>
      </c>
      <c r="H852" s="32">
        <v>48.75333333333333</v>
      </c>
      <c r="I852" s="32">
        <v>-144.47499999999999</v>
      </c>
      <c r="J852" s="60">
        <v>43528</v>
      </c>
      <c r="K852" s="49">
        <v>0.60069444444444442</v>
      </c>
      <c r="L852" s="46">
        <v>4000</v>
      </c>
      <c r="M852" s="19" t="s">
        <v>1146</v>
      </c>
      <c r="N852" s="25">
        <v>245</v>
      </c>
      <c r="O852" s="64" t="s">
        <v>27</v>
      </c>
      <c r="P852" s="62" t="s">
        <v>69</v>
      </c>
      <c r="Q852" s="64" t="s">
        <v>328</v>
      </c>
      <c r="R852" s="7">
        <v>1</v>
      </c>
      <c r="S852" s="7" t="s">
        <v>77</v>
      </c>
      <c r="T852" s="7">
        <v>500</v>
      </c>
      <c r="U852" s="55" t="s">
        <v>58</v>
      </c>
      <c r="V852" s="7">
        <v>1422</v>
      </c>
      <c r="W852" s="7" t="s">
        <v>110</v>
      </c>
      <c r="X852" s="7" t="s">
        <v>77</v>
      </c>
      <c r="Y852" s="59" t="s">
        <v>1514</v>
      </c>
    </row>
    <row r="853" spans="1:25" x14ac:dyDescent="0.55000000000000004">
      <c r="A853" t="s">
        <v>2019</v>
      </c>
      <c r="B853" s="57">
        <v>33</v>
      </c>
      <c r="C853" t="s">
        <v>53</v>
      </c>
      <c r="D853" s="19">
        <v>1</v>
      </c>
      <c r="E853" s="46">
        <v>30</v>
      </c>
      <c r="F853" s="32">
        <v>48.686666666666667</v>
      </c>
      <c r="G853" s="32">
        <v>-144.43</v>
      </c>
      <c r="H853" s="32">
        <v>48.75333333333333</v>
      </c>
      <c r="I853" s="32">
        <v>-144.47499999999999</v>
      </c>
      <c r="J853" s="60">
        <v>43528</v>
      </c>
      <c r="K853" s="49">
        <v>0.60069444444444442</v>
      </c>
      <c r="L853" s="46">
        <v>4000</v>
      </c>
      <c r="M853" s="19" t="s">
        <v>1148</v>
      </c>
      <c r="N853" s="25">
        <v>238</v>
      </c>
      <c r="O853" s="64" t="s">
        <v>27</v>
      </c>
      <c r="P853" s="62" t="s">
        <v>69</v>
      </c>
      <c r="Q853" s="64" t="s">
        <v>328</v>
      </c>
      <c r="R853" s="7">
        <v>1</v>
      </c>
      <c r="S853" s="7" t="s">
        <v>77</v>
      </c>
      <c r="T853" s="7">
        <v>436</v>
      </c>
      <c r="U853" s="55" t="s">
        <v>58</v>
      </c>
      <c r="V853" s="7" t="s">
        <v>130</v>
      </c>
      <c r="W853" s="7" t="s">
        <v>110</v>
      </c>
      <c r="X853" s="7" t="s">
        <v>77</v>
      </c>
      <c r="Y853" s="59" t="s">
        <v>1514</v>
      </c>
    </row>
    <row r="854" spans="1:25" x14ac:dyDescent="0.55000000000000004">
      <c r="A854" t="s">
        <v>2019</v>
      </c>
      <c r="B854" s="57">
        <v>33</v>
      </c>
      <c r="C854" t="s">
        <v>53</v>
      </c>
      <c r="D854" s="19">
        <v>1</v>
      </c>
      <c r="E854" s="46">
        <v>30</v>
      </c>
      <c r="F854" s="32">
        <v>48.686666666666667</v>
      </c>
      <c r="G854" s="32">
        <v>-144.43</v>
      </c>
      <c r="H854" s="32">
        <v>48.75333333333333</v>
      </c>
      <c r="I854" s="32">
        <v>-144.47499999999999</v>
      </c>
      <c r="J854" s="60">
        <v>43528</v>
      </c>
      <c r="K854" s="49">
        <v>0.60069444444444442</v>
      </c>
      <c r="L854" s="46">
        <v>4000</v>
      </c>
      <c r="M854" s="19" t="s">
        <v>1155</v>
      </c>
      <c r="N854" s="25">
        <v>271</v>
      </c>
      <c r="O854" s="64" t="s">
        <v>27</v>
      </c>
      <c r="P854" s="62" t="s">
        <v>69</v>
      </c>
      <c r="Q854" s="64" t="s">
        <v>328</v>
      </c>
      <c r="R854" s="7">
        <v>1</v>
      </c>
      <c r="S854" s="7" t="s">
        <v>77</v>
      </c>
      <c r="T854" s="7">
        <v>421</v>
      </c>
      <c r="U854" s="55" t="s">
        <v>58</v>
      </c>
      <c r="V854" s="7">
        <v>755</v>
      </c>
      <c r="W854" s="7" t="s">
        <v>110</v>
      </c>
      <c r="X854" s="7" t="s">
        <v>77</v>
      </c>
      <c r="Y854" s="59" t="s">
        <v>1514</v>
      </c>
    </row>
    <row r="855" spans="1:25" x14ac:dyDescent="0.55000000000000004">
      <c r="A855" t="s">
        <v>2019</v>
      </c>
      <c r="B855" s="57">
        <v>33</v>
      </c>
      <c r="C855" t="s">
        <v>53</v>
      </c>
      <c r="D855" s="19">
        <v>1</v>
      </c>
      <c r="E855" s="46">
        <v>30</v>
      </c>
      <c r="F855" s="32">
        <v>48.686666666666667</v>
      </c>
      <c r="G855" s="32">
        <v>-144.43</v>
      </c>
      <c r="H855" s="32">
        <v>48.75333333333333</v>
      </c>
      <c r="I855" s="32">
        <v>-144.47499999999999</v>
      </c>
      <c r="J855" s="60">
        <v>43528</v>
      </c>
      <c r="K855" s="49">
        <v>0.60069444444444442</v>
      </c>
      <c r="L855" s="46">
        <v>4000</v>
      </c>
      <c r="M855" s="19" t="s">
        <v>1152</v>
      </c>
      <c r="N855" s="25">
        <v>255</v>
      </c>
      <c r="O855" s="64" t="s">
        <v>27</v>
      </c>
      <c r="P855" s="62" t="s">
        <v>69</v>
      </c>
      <c r="Q855" s="64" t="s">
        <v>328</v>
      </c>
      <c r="R855" s="7">
        <v>1</v>
      </c>
      <c r="S855" s="7" t="s">
        <v>77</v>
      </c>
      <c r="T855" s="7">
        <v>418</v>
      </c>
      <c r="U855" s="55" t="s">
        <v>58</v>
      </c>
      <c r="V855" s="7">
        <v>745</v>
      </c>
      <c r="W855" s="7" t="s">
        <v>110</v>
      </c>
      <c r="X855" s="7" t="s">
        <v>77</v>
      </c>
      <c r="Y855" s="59" t="s">
        <v>1514</v>
      </c>
    </row>
    <row r="856" spans="1:25" x14ac:dyDescent="0.55000000000000004">
      <c r="A856" t="s">
        <v>2019</v>
      </c>
      <c r="B856" s="57">
        <v>33</v>
      </c>
      <c r="C856" t="s">
        <v>53</v>
      </c>
      <c r="D856" s="19">
        <v>1</v>
      </c>
      <c r="E856" s="46">
        <v>30</v>
      </c>
      <c r="F856" s="32">
        <v>48.686666666666667</v>
      </c>
      <c r="G856" s="32">
        <v>-144.43</v>
      </c>
      <c r="H856" s="32">
        <v>48.75333333333333</v>
      </c>
      <c r="I856" s="32">
        <v>-144.47499999999999</v>
      </c>
      <c r="J856" s="60">
        <v>43528</v>
      </c>
      <c r="K856" s="49">
        <v>0.60069444444444442</v>
      </c>
      <c r="L856" s="46">
        <v>4000</v>
      </c>
      <c r="M856" s="19" t="s">
        <v>985</v>
      </c>
      <c r="N856" s="25">
        <v>263</v>
      </c>
      <c r="O856" s="64" t="s">
        <v>27</v>
      </c>
      <c r="P856" s="62" t="s">
        <v>69</v>
      </c>
      <c r="Q856" s="64" t="s">
        <v>328</v>
      </c>
      <c r="R856" s="7">
        <v>1</v>
      </c>
      <c r="S856" s="7" t="s">
        <v>77</v>
      </c>
      <c r="T856" s="7">
        <v>418</v>
      </c>
      <c r="U856" s="55" t="s">
        <v>58</v>
      </c>
      <c r="V856" s="7">
        <v>749</v>
      </c>
      <c r="W856" s="7" t="s">
        <v>110</v>
      </c>
      <c r="X856" s="7" t="s">
        <v>77</v>
      </c>
      <c r="Y856" s="59" t="s">
        <v>1514</v>
      </c>
    </row>
    <row r="857" spans="1:25" x14ac:dyDescent="0.55000000000000004">
      <c r="A857" t="s">
        <v>2019</v>
      </c>
      <c r="B857" s="57">
        <v>33</v>
      </c>
      <c r="C857" t="s">
        <v>53</v>
      </c>
      <c r="D857" s="19">
        <v>1</v>
      </c>
      <c r="E857" s="46">
        <v>30</v>
      </c>
      <c r="F857" s="32">
        <v>48.686666666666667</v>
      </c>
      <c r="G857" s="32">
        <v>-144.43</v>
      </c>
      <c r="H857" s="32">
        <v>48.75333333333333</v>
      </c>
      <c r="I857" s="32">
        <v>-144.47499999999999</v>
      </c>
      <c r="J857" s="60">
        <v>43528</v>
      </c>
      <c r="K857" s="49">
        <v>0.60069444444444442</v>
      </c>
      <c r="L857" s="46">
        <v>4000</v>
      </c>
      <c r="M857" s="19" t="s">
        <v>1149</v>
      </c>
      <c r="N857" s="25">
        <v>264</v>
      </c>
      <c r="O857" s="64" t="s">
        <v>27</v>
      </c>
      <c r="P857" s="62" t="s">
        <v>69</v>
      </c>
      <c r="Q857" s="64" t="s">
        <v>328</v>
      </c>
      <c r="R857" s="7">
        <v>1</v>
      </c>
      <c r="S857" s="7" t="s">
        <v>77</v>
      </c>
      <c r="T857" s="7">
        <v>406</v>
      </c>
      <c r="U857" s="55" t="s">
        <v>58</v>
      </c>
      <c r="V857" s="7">
        <v>680</v>
      </c>
      <c r="W857" s="7" t="s">
        <v>110</v>
      </c>
      <c r="X857" s="7" t="s">
        <v>77</v>
      </c>
      <c r="Y857" s="59" t="s">
        <v>1514</v>
      </c>
    </row>
    <row r="858" spans="1:25" x14ac:dyDescent="0.55000000000000004">
      <c r="A858" t="s">
        <v>2019</v>
      </c>
      <c r="B858" s="57">
        <v>33</v>
      </c>
      <c r="C858" t="s">
        <v>53</v>
      </c>
      <c r="D858" s="19">
        <v>1</v>
      </c>
      <c r="E858" s="46">
        <v>30</v>
      </c>
      <c r="F858" s="32">
        <v>48.686666666666667</v>
      </c>
      <c r="G858" s="32">
        <v>-144.43</v>
      </c>
      <c r="H858" s="32">
        <v>48.75333333333333</v>
      </c>
      <c r="I858" s="32">
        <v>-144.47499999999999</v>
      </c>
      <c r="J858" s="60">
        <v>43528</v>
      </c>
      <c r="K858" s="49">
        <v>0.60069444444444442</v>
      </c>
      <c r="L858" s="46">
        <v>4000</v>
      </c>
      <c r="M858" s="19" t="s">
        <v>1158</v>
      </c>
      <c r="N858" s="25">
        <v>273</v>
      </c>
      <c r="O858" s="64" t="s">
        <v>27</v>
      </c>
      <c r="P858" s="62" t="s">
        <v>69</v>
      </c>
      <c r="Q858" s="64" t="s">
        <v>328</v>
      </c>
      <c r="R858" s="7">
        <v>1</v>
      </c>
      <c r="S858" s="7" t="s">
        <v>77</v>
      </c>
      <c r="T858" s="7">
        <v>406</v>
      </c>
      <c r="U858" s="55" t="s">
        <v>58</v>
      </c>
      <c r="V858" s="7">
        <v>653</v>
      </c>
      <c r="W858" s="7" t="s">
        <v>110</v>
      </c>
      <c r="X858" s="7" t="s">
        <v>77</v>
      </c>
      <c r="Y858" s="59" t="s">
        <v>1514</v>
      </c>
    </row>
    <row r="859" spans="1:25" x14ac:dyDescent="0.55000000000000004">
      <c r="A859" t="s">
        <v>2019</v>
      </c>
      <c r="B859" s="57">
        <v>33</v>
      </c>
      <c r="C859" t="s">
        <v>53</v>
      </c>
      <c r="D859" s="19">
        <v>1</v>
      </c>
      <c r="E859" s="46">
        <v>30</v>
      </c>
      <c r="F859" s="32">
        <v>48.686666666666667</v>
      </c>
      <c r="G859" s="32">
        <v>-144.43</v>
      </c>
      <c r="H859" s="32">
        <v>48.75333333333333</v>
      </c>
      <c r="I859" s="32">
        <v>-144.47499999999999</v>
      </c>
      <c r="J859" s="60">
        <v>43528</v>
      </c>
      <c r="K859" s="49">
        <v>0.60069444444444442</v>
      </c>
      <c r="L859" s="46">
        <v>4000</v>
      </c>
      <c r="M859" s="19" t="s">
        <v>1159</v>
      </c>
      <c r="N859" s="25">
        <v>240</v>
      </c>
      <c r="O859" s="64" t="s">
        <v>27</v>
      </c>
      <c r="P859" s="62" t="s">
        <v>69</v>
      </c>
      <c r="Q859" s="64" t="s">
        <v>328</v>
      </c>
      <c r="R859" s="7">
        <v>1</v>
      </c>
      <c r="S859" s="7" t="s">
        <v>77</v>
      </c>
      <c r="T859" s="7">
        <v>396</v>
      </c>
      <c r="U859" s="55" t="s">
        <v>58</v>
      </c>
      <c r="V859" s="7">
        <v>614</v>
      </c>
      <c r="W859" s="7" t="s">
        <v>110</v>
      </c>
      <c r="X859" s="7" t="s">
        <v>77</v>
      </c>
      <c r="Y859" s="59" t="s">
        <v>1514</v>
      </c>
    </row>
    <row r="860" spans="1:25" x14ac:dyDescent="0.55000000000000004">
      <c r="A860" t="s">
        <v>2019</v>
      </c>
      <c r="B860" s="57">
        <v>33</v>
      </c>
      <c r="C860" t="s">
        <v>53</v>
      </c>
      <c r="D860" s="19">
        <v>1</v>
      </c>
      <c r="E860" s="46">
        <v>30</v>
      </c>
      <c r="F860" s="32">
        <v>48.686666666666667</v>
      </c>
      <c r="G860" s="32">
        <v>-144.43</v>
      </c>
      <c r="H860" s="32">
        <v>48.75333333333333</v>
      </c>
      <c r="I860" s="32">
        <v>-144.47499999999999</v>
      </c>
      <c r="J860" s="60">
        <v>43528</v>
      </c>
      <c r="K860" s="49">
        <v>0.60069444444444442</v>
      </c>
      <c r="L860" s="46">
        <v>4000</v>
      </c>
      <c r="M860" s="19" t="s">
        <v>1150</v>
      </c>
      <c r="N860" s="25">
        <v>275</v>
      </c>
      <c r="O860" s="64" t="s">
        <v>27</v>
      </c>
      <c r="P860" s="62" t="s">
        <v>69</v>
      </c>
      <c r="Q860" s="64" t="s">
        <v>328</v>
      </c>
      <c r="R860" s="7">
        <v>1</v>
      </c>
      <c r="S860" s="7" t="s">
        <v>77</v>
      </c>
      <c r="T860" s="7">
        <v>391</v>
      </c>
      <c r="U860" s="55" t="s">
        <v>58</v>
      </c>
      <c r="V860" s="7">
        <v>544</v>
      </c>
      <c r="W860" s="7" t="s">
        <v>110</v>
      </c>
      <c r="X860" s="7" t="s">
        <v>77</v>
      </c>
      <c r="Y860" s="59" t="s">
        <v>1514</v>
      </c>
    </row>
    <row r="861" spans="1:25" x14ac:dyDescent="0.55000000000000004">
      <c r="A861" t="s">
        <v>2019</v>
      </c>
      <c r="B861" s="57">
        <v>33</v>
      </c>
      <c r="C861" t="s">
        <v>53</v>
      </c>
      <c r="D861" s="19">
        <v>1</v>
      </c>
      <c r="E861" s="46">
        <v>30</v>
      </c>
      <c r="F861" s="32">
        <v>48.686666666666667</v>
      </c>
      <c r="G861" s="32">
        <v>-144.43</v>
      </c>
      <c r="H861" s="32">
        <v>48.75333333333333</v>
      </c>
      <c r="I861" s="32">
        <v>-144.47499999999999</v>
      </c>
      <c r="J861" s="60">
        <v>43528</v>
      </c>
      <c r="K861" s="49">
        <v>0.60069444444444442</v>
      </c>
      <c r="L861" s="46">
        <v>4000</v>
      </c>
      <c r="M861" s="19" t="s">
        <v>1154</v>
      </c>
      <c r="N861" s="25">
        <v>260</v>
      </c>
      <c r="O861" s="64" t="s">
        <v>27</v>
      </c>
      <c r="P861" s="62" t="s">
        <v>69</v>
      </c>
      <c r="Q861" s="64" t="s">
        <v>328</v>
      </c>
      <c r="R861" s="7">
        <v>1</v>
      </c>
      <c r="S861" s="7" t="s">
        <v>77</v>
      </c>
      <c r="T861" s="7">
        <v>383</v>
      </c>
      <c r="U861" s="55" t="s">
        <v>58</v>
      </c>
      <c r="V861" s="7">
        <v>439</v>
      </c>
      <c r="W861" s="7" t="s">
        <v>110</v>
      </c>
      <c r="X861" s="7" t="s">
        <v>77</v>
      </c>
      <c r="Y861" s="59" t="s">
        <v>1514</v>
      </c>
    </row>
    <row r="862" spans="1:25" x14ac:dyDescent="0.55000000000000004">
      <c r="A862" t="s">
        <v>2019</v>
      </c>
      <c r="B862" s="57">
        <v>33</v>
      </c>
      <c r="C862" t="s">
        <v>53</v>
      </c>
      <c r="D862" s="19">
        <v>1</v>
      </c>
      <c r="E862" s="46">
        <v>30</v>
      </c>
      <c r="F862" s="32">
        <v>48.686666666666667</v>
      </c>
      <c r="G862" s="32">
        <v>-144.43</v>
      </c>
      <c r="H862" s="32">
        <v>48.75333333333333</v>
      </c>
      <c r="I862" s="32">
        <v>-144.47499999999999</v>
      </c>
      <c r="J862" s="60">
        <v>43528</v>
      </c>
      <c r="K862" s="49">
        <v>0.60069444444444442</v>
      </c>
      <c r="L862" s="46">
        <v>4000</v>
      </c>
      <c r="M862" s="19" t="s">
        <v>1151</v>
      </c>
      <c r="N862" s="25">
        <v>254</v>
      </c>
      <c r="O862" s="64" t="s">
        <v>27</v>
      </c>
      <c r="P862" s="62" t="s">
        <v>69</v>
      </c>
      <c r="Q862" s="64" t="s">
        <v>328</v>
      </c>
      <c r="R862" s="7">
        <v>1</v>
      </c>
      <c r="S862" s="7" t="s">
        <v>77</v>
      </c>
      <c r="T862" s="7">
        <v>372</v>
      </c>
      <c r="U862" s="55" t="s">
        <v>58</v>
      </c>
      <c r="V862" s="7">
        <v>428</v>
      </c>
      <c r="W862" s="7" t="s">
        <v>110</v>
      </c>
      <c r="X862" s="7" t="s">
        <v>77</v>
      </c>
      <c r="Y862" s="59" t="s">
        <v>1514</v>
      </c>
    </row>
    <row r="863" spans="1:25" x14ac:dyDescent="0.55000000000000004">
      <c r="A863" t="s">
        <v>2019</v>
      </c>
      <c r="B863" s="57">
        <v>33</v>
      </c>
      <c r="C863" t="s">
        <v>53</v>
      </c>
      <c r="D863" s="19">
        <v>1</v>
      </c>
      <c r="E863" s="46">
        <v>30</v>
      </c>
      <c r="F863" s="32">
        <v>48.686666666666667</v>
      </c>
      <c r="G863" s="32">
        <v>-144.43</v>
      </c>
      <c r="H863" s="32">
        <v>48.75333333333333</v>
      </c>
      <c r="I863" s="32">
        <v>-144.47499999999999</v>
      </c>
      <c r="J863" s="60">
        <v>43528</v>
      </c>
      <c r="K863" s="49">
        <v>0.60069444444444442</v>
      </c>
      <c r="L863" s="46">
        <v>4000</v>
      </c>
      <c r="M863" s="19" t="s">
        <v>1156</v>
      </c>
      <c r="N863" s="25">
        <v>234</v>
      </c>
      <c r="O863" s="64" t="s">
        <v>27</v>
      </c>
      <c r="P863" s="62" t="s">
        <v>69</v>
      </c>
      <c r="Q863" s="64" t="s">
        <v>328</v>
      </c>
      <c r="R863" s="7">
        <v>1</v>
      </c>
      <c r="S863" s="7" t="s">
        <v>77</v>
      </c>
      <c r="T863" s="7">
        <v>362</v>
      </c>
      <c r="U863" s="55" t="s">
        <v>58</v>
      </c>
      <c r="V863" s="7">
        <v>493</v>
      </c>
      <c r="W863" s="7" t="s">
        <v>110</v>
      </c>
      <c r="X863" s="7" t="s">
        <v>77</v>
      </c>
      <c r="Y863" s="59" t="s">
        <v>1514</v>
      </c>
    </row>
    <row r="864" spans="1:25" x14ac:dyDescent="0.55000000000000004">
      <c r="A864" t="s">
        <v>2019</v>
      </c>
      <c r="B864" s="57">
        <v>33</v>
      </c>
      <c r="C864" t="s">
        <v>53</v>
      </c>
      <c r="D864" s="19">
        <v>1</v>
      </c>
      <c r="E864" s="46">
        <v>30</v>
      </c>
      <c r="F864" s="32">
        <v>48.686666666666667</v>
      </c>
      <c r="G864" s="32">
        <v>-144.43</v>
      </c>
      <c r="H864" s="32">
        <v>48.75333333333333</v>
      </c>
      <c r="I864" s="32">
        <v>-144.47499999999999</v>
      </c>
      <c r="J864" s="60">
        <v>43528</v>
      </c>
      <c r="K864" s="49">
        <v>0.60069444444444442</v>
      </c>
      <c r="L864" s="46">
        <v>4000</v>
      </c>
      <c r="M864" s="19" t="s">
        <v>1153</v>
      </c>
      <c r="N864" s="25">
        <v>236</v>
      </c>
      <c r="O864" s="64" t="s">
        <v>27</v>
      </c>
      <c r="P864" s="62" t="s">
        <v>69</v>
      </c>
      <c r="Q864" s="64" t="s">
        <v>328</v>
      </c>
      <c r="R864" s="7">
        <v>1</v>
      </c>
      <c r="S864" s="7" t="s">
        <v>77</v>
      </c>
      <c r="T864" s="7">
        <v>358</v>
      </c>
      <c r="U864" s="55" t="s">
        <v>58</v>
      </c>
      <c r="V864" s="7">
        <v>471</v>
      </c>
      <c r="W864" s="7" t="s">
        <v>110</v>
      </c>
      <c r="X864" s="7" t="s">
        <v>77</v>
      </c>
      <c r="Y864" s="59" t="s">
        <v>1514</v>
      </c>
    </row>
    <row r="865" spans="1:25" x14ac:dyDescent="0.55000000000000004">
      <c r="A865" t="s">
        <v>2019</v>
      </c>
      <c r="B865" s="57">
        <v>33</v>
      </c>
      <c r="C865" t="s">
        <v>53</v>
      </c>
      <c r="D865" s="19">
        <v>1</v>
      </c>
      <c r="E865" s="46">
        <v>30</v>
      </c>
      <c r="F865" s="32">
        <v>48.686666666666667</v>
      </c>
      <c r="G865" s="32">
        <v>-144.43</v>
      </c>
      <c r="H865" s="32">
        <v>48.75333333333333</v>
      </c>
      <c r="I865" s="32">
        <v>-144.47499999999999</v>
      </c>
      <c r="J865" s="60">
        <v>43528</v>
      </c>
      <c r="K865" s="49">
        <v>0.60069444444444442</v>
      </c>
      <c r="L865" s="46">
        <v>4000</v>
      </c>
      <c r="M865" s="19" t="s">
        <v>1157</v>
      </c>
      <c r="N865" s="25">
        <v>265</v>
      </c>
      <c r="O865" s="64" t="s">
        <v>27</v>
      </c>
      <c r="P865" s="62" t="s">
        <v>69</v>
      </c>
      <c r="Q865" s="64" t="s">
        <v>328</v>
      </c>
      <c r="R865" s="7">
        <v>1</v>
      </c>
      <c r="S865" s="7" t="s">
        <v>77</v>
      </c>
      <c r="T865" s="7">
        <v>320</v>
      </c>
      <c r="U865" s="55" t="s">
        <v>58</v>
      </c>
      <c r="V865" s="7">
        <v>306</v>
      </c>
      <c r="W865" s="7" t="s">
        <v>110</v>
      </c>
      <c r="X865" s="7" t="s">
        <v>77</v>
      </c>
      <c r="Y865" s="59" t="s">
        <v>1514</v>
      </c>
    </row>
    <row r="866" spans="1:25" x14ac:dyDescent="0.55000000000000004">
      <c r="A866" t="s">
        <v>2019</v>
      </c>
      <c r="B866" s="57">
        <v>33</v>
      </c>
      <c r="C866" t="s">
        <v>53</v>
      </c>
      <c r="D866" s="19">
        <v>1</v>
      </c>
      <c r="E866" s="46">
        <v>30</v>
      </c>
      <c r="F866" s="32">
        <v>48.686666666666667</v>
      </c>
      <c r="G866" s="32">
        <v>-144.43</v>
      </c>
      <c r="H866" s="32">
        <v>48.75333333333333</v>
      </c>
      <c r="I866" s="32">
        <v>-144.47499999999999</v>
      </c>
      <c r="J866" s="60">
        <v>43528</v>
      </c>
      <c r="K866" s="49">
        <v>0.60069444444444442</v>
      </c>
      <c r="L866" s="46">
        <v>4000</v>
      </c>
      <c r="M866" s="19" t="s">
        <v>1134</v>
      </c>
      <c r="N866" s="25">
        <v>242</v>
      </c>
      <c r="O866" s="64" t="s">
        <v>27</v>
      </c>
      <c r="P866" s="62" t="s">
        <v>69</v>
      </c>
      <c r="Q866" s="64" t="s">
        <v>134</v>
      </c>
      <c r="R866" s="7">
        <v>1</v>
      </c>
      <c r="S866" s="7" t="s">
        <v>77</v>
      </c>
      <c r="T866" s="7">
        <v>324</v>
      </c>
      <c r="U866" s="55" t="s">
        <v>58</v>
      </c>
      <c r="V866" s="7">
        <v>359</v>
      </c>
      <c r="W866" s="7" t="s">
        <v>110</v>
      </c>
      <c r="X866" s="7" t="s">
        <v>77</v>
      </c>
      <c r="Y866" s="59" t="s">
        <v>1514</v>
      </c>
    </row>
    <row r="867" spans="1:25" x14ac:dyDescent="0.55000000000000004">
      <c r="A867" t="s">
        <v>2019</v>
      </c>
      <c r="B867" s="57">
        <v>33</v>
      </c>
      <c r="C867" t="s">
        <v>53</v>
      </c>
      <c r="D867" s="19">
        <v>1</v>
      </c>
      <c r="E867" s="46">
        <v>30</v>
      </c>
      <c r="F867" s="32">
        <v>48.686666666666667</v>
      </c>
      <c r="G867" s="32">
        <v>-144.43</v>
      </c>
      <c r="H867" s="32">
        <v>48.75333333333333</v>
      </c>
      <c r="I867" s="32">
        <v>-144.47499999999999</v>
      </c>
      <c r="J867" s="60">
        <v>43528</v>
      </c>
      <c r="K867" s="49">
        <v>0.60069444444444442</v>
      </c>
      <c r="L867" s="46">
        <v>4000</v>
      </c>
      <c r="M867" s="19" t="s">
        <v>1136</v>
      </c>
      <c r="N867" s="25">
        <v>248</v>
      </c>
      <c r="O867" s="64" t="s">
        <v>27</v>
      </c>
      <c r="P867" s="62" t="s">
        <v>69</v>
      </c>
      <c r="Q867" s="64" t="s">
        <v>134</v>
      </c>
      <c r="R867" s="7">
        <v>1</v>
      </c>
      <c r="S867" s="7" t="s">
        <v>77</v>
      </c>
      <c r="T867" s="7">
        <v>320</v>
      </c>
      <c r="U867" s="55" t="s">
        <v>58</v>
      </c>
      <c r="V867" s="7">
        <v>361</v>
      </c>
      <c r="W867" s="7" t="s">
        <v>110</v>
      </c>
      <c r="X867" s="7" t="s">
        <v>77</v>
      </c>
      <c r="Y867" s="59" t="s">
        <v>1514</v>
      </c>
    </row>
    <row r="868" spans="1:25" x14ac:dyDescent="0.55000000000000004">
      <c r="A868" t="s">
        <v>2019</v>
      </c>
      <c r="B868" s="57">
        <v>33</v>
      </c>
      <c r="C868" t="s">
        <v>53</v>
      </c>
      <c r="D868" s="19">
        <v>1</v>
      </c>
      <c r="E868" s="46">
        <v>30</v>
      </c>
      <c r="F868" s="32">
        <v>48.686666666666667</v>
      </c>
      <c r="G868" s="32">
        <v>-144.43</v>
      </c>
      <c r="H868" s="32">
        <v>48.75333333333333</v>
      </c>
      <c r="I868" s="32">
        <v>-144.47499999999999</v>
      </c>
      <c r="J868" s="60">
        <v>43528</v>
      </c>
      <c r="K868" s="49">
        <v>0.60069444444444442</v>
      </c>
      <c r="L868" s="46">
        <v>4000</v>
      </c>
      <c r="M868" s="19" t="s">
        <v>1133</v>
      </c>
      <c r="N868" s="25">
        <v>253</v>
      </c>
      <c r="O868" s="64" t="s">
        <v>27</v>
      </c>
      <c r="P868" s="62" t="s">
        <v>69</v>
      </c>
      <c r="Q868" s="64" t="s">
        <v>134</v>
      </c>
      <c r="R868" s="7">
        <v>1</v>
      </c>
      <c r="S868" s="7" t="s">
        <v>77</v>
      </c>
      <c r="T868" s="7">
        <v>318</v>
      </c>
      <c r="U868" s="55" t="s">
        <v>58</v>
      </c>
      <c r="V868" s="7">
        <v>360</v>
      </c>
      <c r="W868" s="7" t="s">
        <v>110</v>
      </c>
      <c r="X868" s="7" t="s">
        <v>77</v>
      </c>
      <c r="Y868" s="59" t="s">
        <v>1514</v>
      </c>
    </row>
    <row r="869" spans="1:25" x14ac:dyDescent="0.55000000000000004">
      <c r="A869" t="s">
        <v>2019</v>
      </c>
      <c r="B869" s="57">
        <v>33</v>
      </c>
      <c r="C869" t="s">
        <v>53</v>
      </c>
      <c r="D869" s="19">
        <v>1</v>
      </c>
      <c r="E869" s="46">
        <v>30</v>
      </c>
      <c r="F869" s="32">
        <v>48.686666666666667</v>
      </c>
      <c r="G869" s="32">
        <v>-144.43</v>
      </c>
      <c r="H869" s="32">
        <v>48.75333333333333</v>
      </c>
      <c r="I869" s="32">
        <v>-144.47499999999999</v>
      </c>
      <c r="J869" s="60">
        <v>43528</v>
      </c>
      <c r="K869" s="49">
        <v>0.60069444444444442</v>
      </c>
      <c r="L869" s="46">
        <v>4000</v>
      </c>
      <c r="M869" s="19" t="s">
        <v>1132</v>
      </c>
      <c r="N869" s="25">
        <v>214</v>
      </c>
      <c r="O869" s="64" t="s">
        <v>27</v>
      </c>
      <c r="P869" s="62" t="s">
        <v>69</v>
      </c>
      <c r="Q869" s="64" t="s">
        <v>134</v>
      </c>
      <c r="R869" s="7">
        <v>1</v>
      </c>
      <c r="S869" s="7" t="s">
        <v>77</v>
      </c>
      <c r="T869" s="7">
        <v>315</v>
      </c>
      <c r="U869" s="55" t="s">
        <v>58</v>
      </c>
      <c r="V869" s="7">
        <v>358</v>
      </c>
      <c r="W869" s="7" t="s">
        <v>110</v>
      </c>
      <c r="X869" s="7" t="s">
        <v>77</v>
      </c>
      <c r="Y869" s="59" t="s">
        <v>1514</v>
      </c>
    </row>
    <row r="870" spans="1:25" x14ac:dyDescent="0.55000000000000004">
      <c r="A870" t="s">
        <v>2019</v>
      </c>
      <c r="B870" s="57">
        <v>33</v>
      </c>
      <c r="C870" t="s">
        <v>53</v>
      </c>
      <c r="D870" s="19">
        <v>1</v>
      </c>
      <c r="E870" s="46">
        <v>30</v>
      </c>
      <c r="F870" s="32">
        <v>48.686666666666667</v>
      </c>
      <c r="G870" s="32">
        <v>-144.43</v>
      </c>
      <c r="H870" s="32">
        <v>48.75333333333333</v>
      </c>
      <c r="I870" s="32">
        <v>-144.47499999999999</v>
      </c>
      <c r="J870" s="60">
        <v>43528</v>
      </c>
      <c r="K870" s="49">
        <v>0.60069444444444442</v>
      </c>
      <c r="L870" s="46">
        <v>4000</v>
      </c>
      <c r="M870" s="19" t="s">
        <v>1135</v>
      </c>
      <c r="N870" s="25">
        <v>197</v>
      </c>
      <c r="O870" s="64" t="s">
        <v>27</v>
      </c>
      <c r="P870" s="62" t="s">
        <v>69</v>
      </c>
      <c r="Q870" s="64" t="s">
        <v>134</v>
      </c>
      <c r="R870" s="7">
        <v>1</v>
      </c>
      <c r="S870" s="7" t="s">
        <v>77</v>
      </c>
      <c r="T870" s="7">
        <v>300</v>
      </c>
      <c r="U870" s="55" t="s">
        <v>58</v>
      </c>
      <c r="V870" s="7">
        <v>304</v>
      </c>
      <c r="W870" s="7" t="s">
        <v>110</v>
      </c>
      <c r="X870" s="7" t="s">
        <v>77</v>
      </c>
      <c r="Y870" s="59" t="s">
        <v>1514</v>
      </c>
    </row>
    <row r="871" spans="1:25" x14ac:dyDescent="0.55000000000000004">
      <c r="A871" t="s">
        <v>2019</v>
      </c>
      <c r="B871" s="57">
        <v>33</v>
      </c>
      <c r="C871" t="s">
        <v>53</v>
      </c>
      <c r="D871" s="19">
        <v>1</v>
      </c>
      <c r="E871" s="46">
        <v>30</v>
      </c>
      <c r="F871" s="32">
        <v>48.686666666666667</v>
      </c>
      <c r="G871" s="32">
        <v>-144.43</v>
      </c>
      <c r="H871" s="32">
        <v>48.75333333333333</v>
      </c>
      <c r="I871" s="32">
        <v>-144.47499999999999</v>
      </c>
      <c r="J871" s="60">
        <v>43528</v>
      </c>
      <c r="K871" s="49">
        <v>0.60069444444444442</v>
      </c>
      <c r="L871" s="46">
        <v>4000</v>
      </c>
      <c r="M871" s="19" t="s">
        <v>1130</v>
      </c>
      <c r="N871" s="25" t="s">
        <v>77</v>
      </c>
      <c r="O871" s="64" t="s">
        <v>27</v>
      </c>
      <c r="P871" s="62" t="s">
        <v>68</v>
      </c>
      <c r="Q871" s="64" t="s">
        <v>498</v>
      </c>
      <c r="R871" s="7">
        <v>1</v>
      </c>
      <c r="S871" s="7" t="s">
        <v>77</v>
      </c>
      <c r="T871" s="7">
        <v>100</v>
      </c>
      <c r="U871" s="55" t="s">
        <v>57</v>
      </c>
      <c r="V871" s="7">
        <v>53</v>
      </c>
      <c r="W871" s="7" t="s">
        <v>29</v>
      </c>
      <c r="X871" s="7" t="s">
        <v>77</v>
      </c>
      <c r="Y871" s="59" t="s">
        <v>1514</v>
      </c>
    </row>
    <row r="872" spans="1:25" x14ac:dyDescent="0.55000000000000004">
      <c r="A872" t="s">
        <v>2019</v>
      </c>
      <c r="B872" s="57">
        <v>34</v>
      </c>
      <c r="C872" t="s">
        <v>74</v>
      </c>
      <c r="D872" s="19">
        <v>2</v>
      </c>
      <c r="E872" s="46">
        <v>250</v>
      </c>
      <c r="F872" s="32">
        <v>49.666666666666664</v>
      </c>
      <c r="G872" s="32">
        <v>-144.5</v>
      </c>
      <c r="H872" s="32" t="s">
        <v>77</v>
      </c>
      <c r="I872" s="32" t="s">
        <v>77</v>
      </c>
      <c r="J872" s="60">
        <v>43528</v>
      </c>
      <c r="K872" s="49">
        <v>0.90625</v>
      </c>
      <c r="L872" s="46">
        <v>4000</v>
      </c>
      <c r="M872" s="19" t="s">
        <v>1109</v>
      </c>
      <c r="N872" s="25" t="s">
        <v>77</v>
      </c>
      <c r="O872" s="64" t="s">
        <v>27</v>
      </c>
      <c r="P872" s="62" t="s">
        <v>79</v>
      </c>
      <c r="Q872" s="64" t="s">
        <v>78</v>
      </c>
      <c r="R872" s="7">
        <v>1</v>
      </c>
      <c r="S872" s="7">
        <v>0.25</v>
      </c>
      <c r="T872" s="7">
        <v>0.25</v>
      </c>
      <c r="U872" s="55" t="s">
        <v>78</v>
      </c>
      <c r="V872" s="7" t="s">
        <v>107</v>
      </c>
      <c r="W872" s="7" t="s">
        <v>29</v>
      </c>
      <c r="X872" s="7" t="s">
        <v>77</v>
      </c>
      <c r="Y872" s="59" t="s">
        <v>1514</v>
      </c>
    </row>
    <row r="873" spans="1:25" x14ac:dyDescent="0.55000000000000004">
      <c r="A873" t="s">
        <v>2019</v>
      </c>
      <c r="B873" s="57">
        <v>34</v>
      </c>
      <c r="C873" t="s">
        <v>74</v>
      </c>
      <c r="D873" s="19">
        <v>2</v>
      </c>
      <c r="E873" s="46">
        <v>250</v>
      </c>
      <c r="F873" s="32">
        <v>49.666666666666664</v>
      </c>
      <c r="G873" s="32">
        <v>-144.5</v>
      </c>
      <c r="H873" s="32" t="s">
        <v>77</v>
      </c>
      <c r="I873" s="32" t="s">
        <v>77</v>
      </c>
      <c r="J873" s="60">
        <v>43528</v>
      </c>
      <c r="K873" s="49">
        <v>0.90625</v>
      </c>
      <c r="L873" s="46">
        <v>4000</v>
      </c>
      <c r="M873" s="19" t="s">
        <v>1108</v>
      </c>
      <c r="N873" s="25" t="s">
        <v>77</v>
      </c>
      <c r="O873" s="64" t="s">
        <v>27</v>
      </c>
      <c r="P873" s="62" t="s">
        <v>79</v>
      </c>
      <c r="Q873" s="64" t="s">
        <v>78</v>
      </c>
      <c r="R873" s="7">
        <v>1</v>
      </c>
      <c r="S873" s="7">
        <v>0.5</v>
      </c>
      <c r="T873" s="7">
        <v>0.5</v>
      </c>
      <c r="U873" s="55" t="s">
        <v>78</v>
      </c>
      <c r="V873" s="7" t="s">
        <v>107</v>
      </c>
      <c r="W873" s="7" t="s">
        <v>29</v>
      </c>
      <c r="X873" s="7" t="s">
        <v>77</v>
      </c>
      <c r="Y873" s="59" t="s">
        <v>1514</v>
      </c>
    </row>
    <row r="874" spans="1:25" x14ac:dyDescent="0.55000000000000004">
      <c r="A874" t="s">
        <v>2019</v>
      </c>
      <c r="B874" s="57">
        <v>34</v>
      </c>
      <c r="C874" t="s">
        <v>74</v>
      </c>
      <c r="D874" s="19">
        <v>2</v>
      </c>
      <c r="E874" s="46">
        <v>250</v>
      </c>
      <c r="F874" s="32">
        <v>49.666666666666664</v>
      </c>
      <c r="G874" s="32">
        <v>-144.5</v>
      </c>
      <c r="H874" s="32" t="s">
        <v>77</v>
      </c>
      <c r="I874" s="32" t="s">
        <v>77</v>
      </c>
      <c r="J874" s="60">
        <v>43528</v>
      </c>
      <c r="K874" s="49">
        <v>0.90625</v>
      </c>
      <c r="L874" s="46">
        <v>4000</v>
      </c>
      <c r="M874" s="19" t="s">
        <v>1107</v>
      </c>
      <c r="N874" s="25" t="s">
        <v>77</v>
      </c>
      <c r="O874" s="64" t="s">
        <v>27</v>
      </c>
      <c r="P874" s="62" t="s">
        <v>79</v>
      </c>
      <c r="Q874" s="64" t="s">
        <v>78</v>
      </c>
      <c r="R874" s="7">
        <v>1</v>
      </c>
      <c r="S874" s="7">
        <v>1</v>
      </c>
      <c r="T874" s="7">
        <v>1</v>
      </c>
      <c r="U874" s="55" t="s">
        <v>78</v>
      </c>
      <c r="V874" s="7" t="s">
        <v>107</v>
      </c>
      <c r="W874" s="7" t="s">
        <v>29</v>
      </c>
      <c r="X874" s="7" t="s">
        <v>77</v>
      </c>
      <c r="Y874" s="59" t="s">
        <v>1514</v>
      </c>
    </row>
    <row r="875" spans="1:25" x14ac:dyDescent="0.55000000000000004">
      <c r="A875" t="s">
        <v>2019</v>
      </c>
      <c r="B875" s="57">
        <v>34</v>
      </c>
      <c r="C875" t="s">
        <v>74</v>
      </c>
      <c r="D875" s="19">
        <v>2</v>
      </c>
      <c r="E875" s="46">
        <v>250</v>
      </c>
      <c r="F875" s="32">
        <v>49.666666666666664</v>
      </c>
      <c r="G875" s="32">
        <v>-144.5</v>
      </c>
      <c r="H875" s="32" t="s">
        <v>77</v>
      </c>
      <c r="I875" s="32" t="s">
        <v>77</v>
      </c>
      <c r="J875" s="60">
        <v>43528</v>
      </c>
      <c r="K875" s="49">
        <v>0.90625</v>
      </c>
      <c r="L875" s="46">
        <v>4000</v>
      </c>
      <c r="M875" s="19" t="s">
        <v>1106</v>
      </c>
      <c r="N875" s="25" t="s">
        <v>77</v>
      </c>
      <c r="O875" s="64" t="s">
        <v>27</v>
      </c>
      <c r="P875" s="62" t="s">
        <v>79</v>
      </c>
      <c r="Q875" s="64" t="s">
        <v>78</v>
      </c>
      <c r="R875" s="7">
        <v>1</v>
      </c>
      <c r="S875" s="7">
        <v>2</v>
      </c>
      <c r="T875" s="7">
        <v>2</v>
      </c>
      <c r="U875" s="55" t="s">
        <v>78</v>
      </c>
      <c r="V875" s="7" t="s">
        <v>107</v>
      </c>
      <c r="W875" s="7" t="s">
        <v>29</v>
      </c>
      <c r="X875" s="7" t="s">
        <v>77</v>
      </c>
      <c r="Y875" s="59" t="s">
        <v>1514</v>
      </c>
    </row>
    <row r="876" spans="1:25" x14ac:dyDescent="0.55000000000000004">
      <c r="A876" t="s">
        <v>2019</v>
      </c>
      <c r="B876" s="57">
        <v>34</v>
      </c>
      <c r="C876" t="s">
        <v>74</v>
      </c>
      <c r="D876" s="19">
        <v>2</v>
      </c>
      <c r="E876" s="46">
        <v>250</v>
      </c>
      <c r="F876" s="32">
        <v>49.666666666666664</v>
      </c>
      <c r="G876" s="32">
        <v>-144.5</v>
      </c>
      <c r="H876" s="32" t="s">
        <v>77</v>
      </c>
      <c r="I876" s="32" t="s">
        <v>77</v>
      </c>
      <c r="J876" s="60">
        <v>43528</v>
      </c>
      <c r="K876" s="49">
        <v>0.90625</v>
      </c>
      <c r="L876" s="46">
        <v>4000</v>
      </c>
      <c r="M876" s="19" t="s">
        <v>1105</v>
      </c>
      <c r="N876" s="25" t="s">
        <v>77</v>
      </c>
      <c r="O876" s="64" t="s">
        <v>27</v>
      </c>
      <c r="P876" s="62" t="s">
        <v>79</v>
      </c>
      <c r="Q876" s="64" t="s">
        <v>78</v>
      </c>
      <c r="R876" s="7">
        <v>1</v>
      </c>
      <c r="S876" s="7">
        <v>4</v>
      </c>
      <c r="T876" s="7">
        <v>4</v>
      </c>
      <c r="U876" s="55" t="s">
        <v>78</v>
      </c>
      <c r="V876" s="7" t="s">
        <v>107</v>
      </c>
      <c r="W876" s="7" t="s">
        <v>29</v>
      </c>
      <c r="X876" s="7" t="s">
        <v>77</v>
      </c>
      <c r="Y876" s="59" t="s">
        <v>1514</v>
      </c>
    </row>
    <row r="877" spans="1:25" x14ac:dyDescent="0.55000000000000004">
      <c r="A877" t="s">
        <v>2019</v>
      </c>
      <c r="B877" s="57">
        <v>34</v>
      </c>
      <c r="C877" t="s">
        <v>53</v>
      </c>
      <c r="D877" s="19">
        <v>1</v>
      </c>
      <c r="E877" s="46">
        <v>30</v>
      </c>
      <c r="F877" s="32">
        <v>49.69166666666667</v>
      </c>
      <c r="G877" s="32">
        <v>-144.51333333333332</v>
      </c>
      <c r="H877" s="32">
        <v>49.763333333333335</v>
      </c>
      <c r="I877" s="32">
        <v>-144.51666666666668</v>
      </c>
      <c r="J877" s="60">
        <v>43528</v>
      </c>
      <c r="K877" s="49">
        <v>0.94513888888888886</v>
      </c>
      <c r="L877" s="46">
        <v>4000</v>
      </c>
      <c r="M877" s="19" t="s">
        <v>1173</v>
      </c>
      <c r="N877" s="25" t="s">
        <v>77</v>
      </c>
      <c r="O877" s="64" t="s">
        <v>27</v>
      </c>
      <c r="P877" s="62" t="s">
        <v>69</v>
      </c>
      <c r="Q877" s="62" t="s">
        <v>1714</v>
      </c>
      <c r="R877" s="7">
        <v>20</v>
      </c>
      <c r="S877" s="7" t="s">
        <v>77</v>
      </c>
      <c r="T877" s="7" t="s">
        <v>1196</v>
      </c>
      <c r="U877" s="55" t="s">
        <v>58</v>
      </c>
      <c r="V877" s="7" t="s">
        <v>107</v>
      </c>
      <c r="W877" s="7" t="s">
        <v>29</v>
      </c>
      <c r="X877" s="7" t="s">
        <v>77</v>
      </c>
      <c r="Y877" s="59" t="s">
        <v>1514</v>
      </c>
    </row>
    <row r="878" spans="1:25" x14ac:dyDescent="0.55000000000000004">
      <c r="A878" t="s">
        <v>2019</v>
      </c>
      <c r="B878" s="57">
        <v>34</v>
      </c>
      <c r="C878" t="s">
        <v>53</v>
      </c>
      <c r="D878" s="19">
        <v>1</v>
      </c>
      <c r="E878" s="46">
        <v>30</v>
      </c>
      <c r="F878" s="32">
        <v>49.69166666666667</v>
      </c>
      <c r="G878" s="32">
        <v>-144.51333333333332</v>
      </c>
      <c r="H878" s="32">
        <v>49.763333333333335</v>
      </c>
      <c r="I878" s="32">
        <v>-144.51666666666668</v>
      </c>
      <c r="J878" s="60">
        <v>43528</v>
      </c>
      <c r="K878" s="49">
        <v>0.94513888888888886</v>
      </c>
      <c r="L878" s="46">
        <v>4000</v>
      </c>
      <c r="M878" s="19" t="s">
        <v>1170</v>
      </c>
      <c r="N878" s="25" t="s">
        <v>77</v>
      </c>
      <c r="O878" s="64" t="s">
        <v>27</v>
      </c>
      <c r="P878" s="62" t="s">
        <v>69</v>
      </c>
      <c r="Q878" s="62" t="s">
        <v>1714</v>
      </c>
      <c r="R878" s="7">
        <v>1</v>
      </c>
      <c r="S878" s="7" t="s">
        <v>77</v>
      </c>
      <c r="T878" s="7">
        <v>75</v>
      </c>
      <c r="U878" s="55" t="s">
        <v>58</v>
      </c>
      <c r="V878" s="7" t="s">
        <v>107</v>
      </c>
      <c r="W878" s="7" t="s">
        <v>29</v>
      </c>
      <c r="X878" s="7" t="s">
        <v>77</v>
      </c>
      <c r="Y878" s="59" t="s">
        <v>1514</v>
      </c>
    </row>
    <row r="879" spans="1:25" x14ac:dyDescent="0.55000000000000004">
      <c r="A879" t="s">
        <v>2019</v>
      </c>
      <c r="B879" s="57">
        <v>34</v>
      </c>
      <c r="C879" t="s">
        <v>53</v>
      </c>
      <c r="D879" s="19">
        <v>1</v>
      </c>
      <c r="E879" s="46">
        <v>30</v>
      </c>
      <c r="F879" s="32">
        <v>49.69166666666667</v>
      </c>
      <c r="G879" s="32">
        <v>-144.51333333333332</v>
      </c>
      <c r="H879" s="32">
        <v>49.763333333333335</v>
      </c>
      <c r="I879" s="32">
        <v>-144.51666666666668</v>
      </c>
      <c r="J879" s="60">
        <v>43528</v>
      </c>
      <c r="K879" s="49">
        <v>0.94513888888888886</v>
      </c>
      <c r="L879" s="46">
        <v>4000</v>
      </c>
      <c r="M879" s="19" t="s">
        <v>1169</v>
      </c>
      <c r="N879" s="25" t="s">
        <v>77</v>
      </c>
      <c r="O879" s="64" t="s">
        <v>27</v>
      </c>
      <c r="P879" s="62" t="s">
        <v>69</v>
      </c>
      <c r="Q879" s="62" t="s">
        <v>1714</v>
      </c>
      <c r="R879" s="7">
        <v>1</v>
      </c>
      <c r="S879" s="7" t="s">
        <v>77</v>
      </c>
      <c r="T879" s="7">
        <v>70</v>
      </c>
      <c r="U879" s="55" t="s">
        <v>58</v>
      </c>
      <c r="V879" s="7" t="s">
        <v>107</v>
      </c>
      <c r="W879" s="7" t="s">
        <v>29</v>
      </c>
      <c r="X879" s="7" t="s">
        <v>77</v>
      </c>
      <c r="Y879" s="59" t="s">
        <v>1514</v>
      </c>
    </row>
    <row r="880" spans="1:25" x14ac:dyDescent="0.55000000000000004">
      <c r="A880" t="s">
        <v>2019</v>
      </c>
      <c r="B880" s="57">
        <v>34</v>
      </c>
      <c r="C880" t="s">
        <v>53</v>
      </c>
      <c r="D880" s="19">
        <v>1</v>
      </c>
      <c r="E880" s="46">
        <v>30</v>
      </c>
      <c r="F880" s="32">
        <v>49.69166666666667</v>
      </c>
      <c r="G880" s="32">
        <v>-144.51333333333332</v>
      </c>
      <c r="H880" s="32">
        <v>49.763333333333335</v>
      </c>
      <c r="I880" s="32">
        <v>-144.51666666666668</v>
      </c>
      <c r="J880" s="60">
        <v>43528</v>
      </c>
      <c r="K880" s="49">
        <v>0.94513888888888886</v>
      </c>
      <c r="L880" s="46">
        <v>4000</v>
      </c>
      <c r="M880" s="19" t="s">
        <v>1171</v>
      </c>
      <c r="N880" s="25" t="s">
        <v>77</v>
      </c>
      <c r="O880" s="64" t="s">
        <v>27</v>
      </c>
      <c r="P880" s="62" t="s">
        <v>69</v>
      </c>
      <c r="Q880" s="62" t="s">
        <v>1714</v>
      </c>
      <c r="R880" s="7">
        <v>1</v>
      </c>
      <c r="S880" s="7" t="s">
        <v>77</v>
      </c>
      <c r="T880" s="7">
        <v>70</v>
      </c>
      <c r="U880" s="55" t="s">
        <v>58</v>
      </c>
      <c r="V880" s="7" t="s">
        <v>107</v>
      </c>
      <c r="W880" s="7" t="s">
        <v>29</v>
      </c>
      <c r="X880" s="7" t="s">
        <v>77</v>
      </c>
      <c r="Y880" s="59" t="s">
        <v>1514</v>
      </c>
    </row>
    <row r="881" spans="1:27" x14ac:dyDescent="0.55000000000000004">
      <c r="A881" t="s">
        <v>2019</v>
      </c>
      <c r="B881" s="57">
        <v>34</v>
      </c>
      <c r="C881" t="s">
        <v>53</v>
      </c>
      <c r="D881" s="19">
        <v>1</v>
      </c>
      <c r="E881" s="46">
        <v>30</v>
      </c>
      <c r="F881" s="32">
        <v>49.69166666666667</v>
      </c>
      <c r="G881" s="32">
        <v>-144.51333333333332</v>
      </c>
      <c r="H881" s="32">
        <v>49.763333333333335</v>
      </c>
      <c r="I881" s="32">
        <v>-144.51666666666668</v>
      </c>
      <c r="J881" s="60">
        <v>43528</v>
      </c>
      <c r="K881" s="49">
        <v>0.94513888888888886</v>
      </c>
      <c r="L881" s="46">
        <v>4000</v>
      </c>
      <c r="M881" s="19" t="s">
        <v>1172</v>
      </c>
      <c r="N881" s="25" t="s">
        <v>77</v>
      </c>
      <c r="O881" s="64" t="s">
        <v>27</v>
      </c>
      <c r="P881" s="62" t="s">
        <v>69</v>
      </c>
      <c r="Q881" s="62" t="s">
        <v>1714</v>
      </c>
      <c r="R881" s="7">
        <v>1</v>
      </c>
      <c r="S881" s="7" t="s">
        <v>77</v>
      </c>
      <c r="T881" s="7">
        <v>65</v>
      </c>
      <c r="U881" s="55" t="s">
        <v>58</v>
      </c>
      <c r="V881" s="7" t="s">
        <v>107</v>
      </c>
      <c r="W881" s="7" t="s">
        <v>29</v>
      </c>
      <c r="X881" s="7" t="s">
        <v>77</v>
      </c>
      <c r="Y881" s="59" t="s">
        <v>1514</v>
      </c>
    </row>
    <row r="882" spans="1:27" x14ac:dyDescent="0.55000000000000004">
      <c r="A882" t="s">
        <v>2019</v>
      </c>
      <c r="B882" s="57">
        <v>34</v>
      </c>
      <c r="C882" t="s">
        <v>53</v>
      </c>
      <c r="D882" s="19">
        <v>1</v>
      </c>
      <c r="E882" s="46">
        <v>30</v>
      </c>
      <c r="F882" s="32">
        <v>49.69166666666667</v>
      </c>
      <c r="G882" s="32">
        <v>-144.51333333333332</v>
      </c>
      <c r="H882" s="32">
        <v>49.763333333333335</v>
      </c>
      <c r="I882" s="32">
        <v>-144.51666666666668</v>
      </c>
      <c r="J882" s="60">
        <v>43528</v>
      </c>
      <c r="K882" s="49">
        <v>0.94513888888888886</v>
      </c>
      <c r="L882" s="46">
        <v>4000</v>
      </c>
      <c r="M882" s="19" t="s">
        <v>1180</v>
      </c>
      <c r="N882" s="25" t="s">
        <v>77</v>
      </c>
      <c r="O882" s="64" t="s">
        <v>27</v>
      </c>
      <c r="P882" s="62" t="s">
        <v>69</v>
      </c>
      <c r="Q882" s="64" t="s">
        <v>809</v>
      </c>
      <c r="R882" s="7">
        <v>7</v>
      </c>
      <c r="S882" s="7" t="s">
        <v>77</v>
      </c>
      <c r="T882" s="7" t="s">
        <v>1197</v>
      </c>
      <c r="U882" s="7" t="s">
        <v>58</v>
      </c>
      <c r="V882" s="7" t="s">
        <v>107</v>
      </c>
      <c r="W882" s="7" t="s">
        <v>29</v>
      </c>
      <c r="X882" s="7" t="s">
        <v>77</v>
      </c>
      <c r="Y882" s="59" t="s">
        <v>1514</v>
      </c>
    </row>
    <row r="883" spans="1:27" x14ac:dyDescent="0.55000000000000004">
      <c r="A883" t="s">
        <v>2019</v>
      </c>
      <c r="B883" s="57">
        <v>34</v>
      </c>
      <c r="C883" t="s">
        <v>53</v>
      </c>
      <c r="D883" s="19">
        <v>1</v>
      </c>
      <c r="E883" s="46">
        <v>30</v>
      </c>
      <c r="F883" s="32">
        <v>49.69166666666667</v>
      </c>
      <c r="G883" s="32">
        <v>-144.51333333333332</v>
      </c>
      <c r="H883" s="32">
        <v>49.763333333333335</v>
      </c>
      <c r="I883" s="32">
        <v>-144.51666666666668</v>
      </c>
      <c r="J883" s="60">
        <v>43528</v>
      </c>
      <c r="K883" s="49">
        <v>0.94513888888888886</v>
      </c>
      <c r="L883" s="46">
        <v>4000</v>
      </c>
      <c r="M883" s="19" t="s">
        <v>1162</v>
      </c>
      <c r="N883" s="25" t="s">
        <v>77</v>
      </c>
      <c r="O883" s="64" t="s">
        <v>27</v>
      </c>
      <c r="P883" s="62" t="s">
        <v>277</v>
      </c>
      <c r="Q883" s="64" t="s">
        <v>373</v>
      </c>
      <c r="R883" s="7" t="s">
        <v>1161</v>
      </c>
      <c r="S883" s="7" t="s">
        <v>77</v>
      </c>
      <c r="T883" s="7" t="s">
        <v>1160</v>
      </c>
      <c r="U883" s="55" t="s">
        <v>77</v>
      </c>
      <c r="V883" s="7" t="s">
        <v>130</v>
      </c>
      <c r="W883" s="7" t="s">
        <v>29</v>
      </c>
      <c r="X883" s="7" t="s">
        <v>77</v>
      </c>
      <c r="Y883" s="59" t="s">
        <v>1514</v>
      </c>
    </row>
    <row r="884" spans="1:27" x14ac:dyDescent="0.55000000000000004">
      <c r="A884" t="s">
        <v>2019</v>
      </c>
      <c r="B884" s="57">
        <v>34</v>
      </c>
      <c r="C884" t="s">
        <v>53</v>
      </c>
      <c r="D884" s="19">
        <v>1</v>
      </c>
      <c r="E884" s="46">
        <v>30</v>
      </c>
      <c r="F884" s="32">
        <v>49.69166666666667</v>
      </c>
      <c r="G884" s="32">
        <v>-144.51333333333332</v>
      </c>
      <c r="H884" s="32">
        <v>49.763333333333335</v>
      </c>
      <c r="I884" s="32">
        <v>-144.51666666666668</v>
      </c>
      <c r="J884" s="60">
        <v>43528</v>
      </c>
      <c r="K884" s="49">
        <v>0.94513888888888886</v>
      </c>
      <c r="L884" s="46">
        <v>4000</v>
      </c>
      <c r="M884" s="19" t="s">
        <v>1167</v>
      </c>
      <c r="N884" s="25" t="s">
        <v>77</v>
      </c>
      <c r="O884" s="64" t="s">
        <v>27</v>
      </c>
      <c r="P884" s="62" t="s">
        <v>277</v>
      </c>
      <c r="Q884" s="64" t="s">
        <v>373</v>
      </c>
      <c r="R884" s="7" t="s">
        <v>1195</v>
      </c>
      <c r="S884" s="7" t="s">
        <v>77</v>
      </c>
      <c r="U884" s="55" t="s">
        <v>1199</v>
      </c>
      <c r="V884" s="7">
        <v>589</v>
      </c>
      <c r="W884" s="7" t="s">
        <v>29</v>
      </c>
      <c r="X884" s="7" t="s">
        <v>77</v>
      </c>
      <c r="Y884" s="59" t="s">
        <v>1514</v>
      </c>
    </row>
    <row r="885" spans="1:27" x14ac:dyDescent="0.55000000000000004">
      <c r="A885" t="s">
        <v>2019</v>
      </c>
      <c r="B885" s="57">
        <v>34</v>
      </c>
      <c r="C885" t="s">
        <v>53</v>
      </c>
      <c r="D885" s="19">
        <v>1</v>
      </c>
      <c r="E885" s="46">
        <v>30</v>
      </c>
      <c r="F885" s="32">
        <v>49.69166666666667</v>
      </c>
      <c r="G885" s="32">
        <v>-144.51333333333332</v>
      </c>
      <c r="H885" s="32">
        <v>49.763333333333335</v>
      </c>
      <c r="I885" s="32">
        <v>-144.51666666666668</v>
      </c>
      <c r="J885" s="60">
        <v>43528</v>
      </c>
      <c r="K885" s="49">
        <v>0.94513888888888886</v>
      </c>
      <c r="L885" s="46">
        <v>4000</v>
      </c>
      <c r="M885" s="19" t="s">
        <v>1187</v>
      </c>
      <c r="N885" s="25" t="s">
        <v>77</v>
      </c>
      <c r="O885" s="64" t="s">
        <v>27</v>
      </c>
      <c r="P885" s="62" t="s">
        <v>71</v>
      </c>
      <c r="Q885" s="64" t="s">
        <v>103</v>
      </c>
      <c r="R885" s="7">
        <v>1</v>
      </c>
      <c r="S885" s="7" t="s">
        <v>77</v>
      </c>
      <c r="T885" s="7">
        <v>223</v>
      </c>
      <c r="U885" s="7" t="s">
        <v>59</v>
      </c>
      <c r="V885" s="7">
        <v>259</v>
      </c>
      <c r="W885" s="7" t="s">
        <v>59</v>
      </c>
      <c r="X885" s="7" t="s">
        <v>77</v>
      </c>
      <c r="Y885" s="59" t="s">
        <v>1514</v>
      </c>
    </row>
    <row r="886" spans="1:27" x14ac:dyDescent="0.55000000000000004">
      <c r="A886" t="s">
        <v>2019</v>
      </c>
      <c r="B886" s="57">
        <v>34</v>
      </c>
      <c r="C886" t="s">
        <v>53</v>
      </c>
      <c r="D886" s="19">
        <v>1</v>
      </c>
      <c r="E886" s="46">
        <v>30</v>
      </c>
      <c r="F886" s="32">
        <v>49.69166666666667</v>
      </c>
      <c r="G886" s="32">
        <v>-144.51333333333332</v>
      </c>
      <c r="H886" s="32">
        <v>49.763333333333335</v>
      </c>
      <c r="I886" s="32">
        <v>-144.51666666666668</v>
      </c>
      <c r="J886" s="60">
        <v>43528</v>
      </c>
      <c r="K886" s="49">
        <v>0.94513888888888886</v>
      </c>
      <c r="L886" s="46">
        <v>4000</v>
      </c>
      <c r="M886" s="19" t="s">
        <v>1188</v>
      </c>
      <c r="N886" s="25" t="s">
        <v>77</v>
      </c>
      <c r="O886" s="64" t="s">
        <v>27</v>
      </c>
      <c r="P886" s="62" t="s">
        <v>71</v>
      </c>
      <c r="Q886" s="64" t="s">
        <v>103</v>
      </c>
      <c r="R886" s="7">
        <v>1</v>
      </c>
      <c r="S886" s="7" t="s">
        <v>77</v>
      </c>
      <c r="T886" s="7">
        <v>196</v>
      </c>
      <c r="U886" s="7" t="s">
        <v>59</v>
      </c>
      <c r="V886" s="7" t="s">
        <v>130</v>
      </c>
      <c r="W886" s="7" t="s">
        <v>29</v>
      </c>
      <c r="X886" s="7" t="s">
        <v>77</v>
      </c>
      <c r="Y886" s="59" t="s">
        <v>1514</v>
      </c>
      <c r="AA886" s="62" t="s">
        <v>1200</v>
      </c>
    </row>
    <row r="887" spans="1:27" x14ac:dyDescent="0.55000000000000004">
      <c r="A887" t="s">
        <v>2019</v>
      </c>
      <c r="B887" s="57">
        <v>34</v>
      </c>
      <c r="C887" t="s">
        <v>53</v>
      </c>
      <c r="D887" s="19">
        <v>1</v>
      </c>
      <c r="E887" s="46">
        <v>30</v>
      </c>
      <c r="F887" s="32">
        <v>49.69166666666667</v>
      </c>
      <c r="G887" s="32">
        <v>-144.51333333333332</v>
      </c>
      <c r="H887" s="32">
        <v>49.763333333333335</v>
      </c>
      <c r="I887" s="32">
        <v>-144.51666666666668</v>
      </c>
      <c r="J887" s="60">
        <v>43528</v>
      </c>
      <c r="K887" s="49">
        <v>0.94513888888888886</v>
      </c>
      <c r="L887" s="46">
        <v>4000</v>
      </c>
      <c r="M887" s="19" t="s">
        <v>1186</v>
      </c>
      <c r="N887" s="25" t="s">
        <v>77</v>
      </c>
      <c r="O887" s="64" t="s">
        <v>27</v>
      </c>
      <c r="P887" s="62" t="s">
        <v>71</v>
      </c>
      <c r="Q887" s="64" t="s">
        <v>103</v>
      </c>
      <c r="R887" s="7">
        <v>1</v>
      </c>
      <c r="S887" s="7" t="s">
        <v>77</v>
      </c>
      <c r="T887" s="7">
        <v>176</v>
      </c>
      <c r="U887" s="7" t="s">
        <v>59</v>
      </c>
      <c r="V887" s="7">
        <v>119</v>
      </c>
      <c r="W887" s="7" t="s">
        <v>59</v>
      </c>
      <c r="X887" s="7" t="s">
        <v>77</v>
      </c>
      <c r="Y887" s="59" t="s">
        <v>1514</v>
      </c>
    </row>
    <row r="888" spans="1:27" x14ac:dyDescent="0.55000000000000004">
      <c r="A888" t="s">
        <v>2019</v>
      </c>
      <c r="B888" s="57">
        <v>34</v>
      </c>
      <c r="C888" t="s">
        <v>53</v>
      </c>
      <c r="D888" s="19">
        <v>1</v>
      </c>
      <c r="E888" s="46">
        <v>30</v>
      </c>
      <c r="F888" s="32">
        <v>49.69166666666667</v>
      </c>
      <c r="G888" s="32">
        <v>-144.51333333333332</v>
      </c>
      <c r="H888" s="32">
        <v>49.763333333333335</v>
      </c>
      <c r="I888" s="32">
        <v>-144.51666666666668</v>
      </c>
      <c r="J888" s="60">
        <v>43528</v>
      </c>
      <c r="K888" s="49">
        <v>0.94513888888888886</v>
      </c>
      <c r="L888" s="46">
        <v>4000</v>
      </c>
      <c r="M888" s="19" t="s">
        <v>1185</v>
      </c>
      <c r="N888" s="25" t="s">
        <v>77</v>
      </c>
      <c r="O888" s="64" t="s">
        <v>27</v>
      </c>
      <c r="P888" s="62" t="s">
        <v>71</v>
      </c>
      <c r="Q888" s="64" t="s">
        <v>103</v>
      </c>
      <c r="R888" s="7">
        <v>1</v>
      </c>
      <c r="S888" s="7" t="s">
        <v>77</v>
      </c>
      <c r="T888" s="7">
        <v>171</v>
      </c>
      <c r="U888" s="7" t="s">
        <v>59</v>
      </c>
      <c r="V888" s="7">
        <v>108</v>
      </c>
      <c r="W888" s="7" t="s">
        <v>59</v>
      </c>
      <c r="X888" s="7" t="s">
        <v>77</v>
      </c>
      <c r="Y888" s="59" t="s">
        <v>1514</v>
      </c>
    </row>
    <row r="889" spans="1:27" x14ac:dyDescent="0.55000000000000004">
      <c r="A889" t="s">
        <v>2019</v>
      </c>
      <c r="B889" s="57">
        <v>34</v>
      </c>
      <c r="C889" t="s">
        <v>53</v>
      </c>
      <c r="D889" s="19">
        <v>1</v>
      </c>
      <c r="E889" s="46">
        <v>30</v>
      </c>
      <c r="F889" s="32">
        <v>49.69166666666667</v>
      </c>
      <c r="G889" s="32">
        <v>-144.51333333333332</v>
      </c>
      <c r="H889" s="32">
        <v>49.763333333333335</v>
      </c>
      <c r="I889" s="32">
        <v>-144.51666666666668</v>
      </c>
      <c r="J889" s="60">
        <v>43528</v>
      </c>
      <c r="K889" s="49">
        <v>0.94513888888888886</v>
      </c>
      <c r="L889" s="46">
        <v>4000</v>
      </c>
      <c r="M889" s="19" t="s">
        <v>1181</v>
      </c>
      <c r="N889" s="25">
        <v>251</v>
      </c>
      <c r="O889" s="64" t="s">
        <v>27</v>
      </c>
      <c r="P889" s="62" t="s">
        <v>69</v>
      </c>
      <c r="Q889" s="64" t="s">
        <v>584</v>
      </c>
      <c r="R889" s="7">
        <v>1</v>
      </c>
      <c r="S889" s="7" t="s">
        <v>77</v>
      </c>
      <c r="T889" s="7">
        <v>443</v>
      </c>
      <c r="U889" s="7" t="s">
        <v>58</v>
      </c>
      <c r="V889" s="7">
        <v>918</v>
      </c>
      <c r="W889" s="7" t="s">
        <v>110</v>
      </c>
      <c r="X889" s="7" t="s">
        <v>77</v>
      </c>
      <c r="Y889" s="59" t="s">
        <v>1514</v>
      </c>
    </row>
    <row r="890" spans="1:27" x14ac:dyDescent="0.55000000000000004">
      <c r="A890" t="s">
        <v>2019</v>
      </c>
      <c r="B890" s="57">
        <v>34</v>
      </c>
      <c r="C890" t="s">
        <v>53</v>
      </c>
      <c r="D890" s="19">
        <v>1</v>
      </c>
      <c r="E890" s="46">
        <v>30</v>
      </c>
      <c r="F890" s="32">
        <v>49.69166666666667</v>
      </c>
      <c r="G890" s="32">
        <v>-144.51333333333332</v>
      </c>
      <c r="H890" s="32">
        <v>49.763333333333335</v>
      </c>
      <c r="I890" s="32">
        <v>-144.51666666666668</v>
      </c>
      <c r="J890" s="60">
        <v>43528</v>
      </c>
      <c r="K890" s="49">
        <v>0.94513888888888886</v>
      </c>
      <c r="L890" s="46">
        <v>4000</v>
      </c>
      <c r="M890" s="19" t="s">
        <v>1182</v>
      </c>
      <c r="N890" s="25">
        <v>256</v>
      </c>
      <c r="O890" s="64" t="s">
        <v>27</v>
      </c>
      <c r="P890" s="62" t="s">
        <v>69</v>
      </c>
      <c r="Q890" s="64" t="s">
        <v>328</v>
      </c>
      <c r="R890" s="7">
        <v>1</v>
      </c>
      <c r="S890" s="7" t="s">
        <v>77</v>
      </c>
      <c r="T890" s="7">
        <v>535</v>
      </c>
      <c r="U890" s="7" t="s">
        <v>58</v>
      </c>
      <c r="V890" s="7">
        <v>1584</v>
      </c>
      <c r="W890" s="7" t="s">
        <v>110</v>
      </c>
      <c r="X890" s="7" t="s">
        <v>77</v>
      </c>
      <c r="Y890" s="59" t="s">
        <v>1514</v>
      </c>
    </row>
    <row r="891" spans="1:27" x14ac:dyDescent="0.55000000000000004">
      <c r="A891" t="s">
        <v>2019</v>
      </c>
      <c r="B891" s="57">
        <v>34</v>
      </c>
      <c r="C891" t="s">
        <v>53</v>
      </c>
      <c r="D891" s="19">
        <v>1</v>
      </c>
      <c r="E891" s="46">
        <v>30</v>
      </c>
      <c r="F891" s="32">
        <v>49.69166666666667</v>
      </c>
      <c r="G891" s="32">
        <v>-144.51333333333332</v>
      </c>
      <c r="H891" s="32">
        <v>49.763333333333335</v>
      </c>
      <c r="I891" s="32">
        <v>-144.51666666666668</v>
      </c>
      <c r="J891" s="60">
        <v>43528</v>
      </c>
      <c r="K891" s="49">
        <v>0.94513888888888886</v>
      </c>
      <c r="L891" s="46">
        <v>4000</v>
      </c>
      <c r="M891" s="19" t="s">
        <v>1183</v>
      </c>
      <c r="N891" s="25">
        <v>257</v>
      </c>
      <c r="O891" s="64" t="s">
        <v>27</v>
      </c>
      <c r="P891" s="62" t="s">
        <v>69</v>
      </c>
      <c r="Q891" s="64" t="s">
        <v>328</v>
      </c>
      <c r="R891" s="7">
        <v>1</v>
      </c>
      <c r="S891" s="7" t="s">
        <v>77</v>
      </c>
      <c r="T891" s="7">
        <v>533</v>
      </c>
      <c r="U891" s="7" t="s">
        <v>58</v>
      </c>
      <c r="V891" s="7">
        <v>1449</v>
      </c>
      <c r="W891" s="7" t="s">
        <v>110</v>
      </c>
      <c r="X891" s="7" t="s">
        <v>77</v>
      </c>
      <c r="Y891" s="59" t="s">
        <v>1514</v>
      </c>
    </row>
    <row r="892" spans="1:27" x14ac:dyDescent="0.55000000000000004">
      <c r="A892" t="s">
        <v>2019</v>
      </c>
      <c r="B892" s="57">
        <v>34</v>
      </c>
      <c r="C892" t="s">
        <v>53</v>
      </c>
      <c r="D892" s="19">
        <v>1</v>
      </c>
      <c r="E892" s="46">
        <v>30</v>
      </c>
      <c r="F892" s="32">
        <v>49.69166666666667</v>
      </c>
      <c r="G892" s="32">
        <v>-144.51333333333332</v>
      </c>
      <c r="H892" s="32">
        <v>49.763333333333335</v>
      </c>
      <c r="I892" s="32">
        <v>-144.51666666666668</v>
      </c>
      <c r="J892" s="60">
        <v>43528</v>
      </c>
      <c r="K892" s="49">
        <v>0.94513888888888886</v>
      </c>
      <c r="L892" s="46">
        <v>4000</v>
      </c>
      <c r="M892" s="19" t="s">
        <v>1184</v>
      </c>
      <c r="N892" s="25">
        <v>237</v>
      </c>
      <c r="O892" s="64" t="s">
        <v>27</v>
      </c>
      <c r="P892" s="62" t="s">
        <v>69</v>
      </c>
      <c r="Q892" s="64" t="s">
        <v>134</v>
      </c>
      <c r="R892" s="7">
        <v>1</v>
      </c>
      <c r="S892" s="7" t="s">
        <v>77</v>
      </c>
      <c r="T892" s="7">
        <v>345</v>
      </c>
      <c r="U892" s="7" t="s">
        <v>58</v>
      </c>
      <c r="V892" s="7">
        <v>428</v>
      </c>
      <c r="W892" s="7" t="s">
        <v>110</v>
      </c>
      <c r="X892" s="7" t="s">
        <v>77</v>
      </c>
      <c r="Y892" s="59" t="s">
        <v>1514</v>
      </c>
    </row>
    <row r="893" spans="1:27" x14ac:dyDescent="0.55000000000000004">
      <c r="A893" t="s">
        <v>2019</v>
      </c>
      <c r="B893" s="57">
        <v>34</v>
      </c>
      <c r="C893" t="s">
        <v>53</v>
      </c>
      <c r="D893" s="19">
        <v>1</v>
      </c>
      <c r="E893" s="46">
        <v>30</v>
      </c>
      <c r="F893" s="32">
        <v>49.69166666666667</v>
      </c>
      <c r="G893" s="32">
        <v>-144.51333333333332</v>
      </c>
      <c r="H893" s="32">
        <v>49.763333333333335</v>
      </c>
      <c r="I893" s="32">
        <v>-144.51666666666668</v>
      </c>
      <c r="J893" s="60">
        <v>43528</v>
      </c>
      <c r="K893" s="49">
        <v>0.94513888888888886</v>
      </c>
      <c r="L893" s="46">
        <v>4000</v>
      </c>
      <c r="M893" s="19" t="s">
        <v>1174</v>
      </c>
      <c r="N893" s="25" t="s">
        <v>77</v>
      </c>
      <c r="O893" s="64" t="s">
        <v>27</v>
      </c>
      <c r="P893" s="62" t="s">
        <v>69</v>
      </c>
      <c r="Q893" s="64" t="s">
        <v>1343</v>
      </c>
      <c r="R893" s="7">
        <v>1</v>
      </c>
      <c r="S893" s="7" t="s">
        <v>77</v>
      </c>
      <c r="T893" s="7">
        <v>118</v>
      </c>
      <c r="U893" s="55" t="s">
        <v>58</v>
      </c>
      <c r="V893" s="7">
        <v>10</v>
      </c>
      <c r="W893" s="7" t="s">
        <v>29</v>
      </c>
      <c r="X893" s="7" t="s">
        <v>77</v>
      </c>
      <c r="Y893" s="59" t="s">
        <v>1514</v>
      </c>
      <c r="AA893" s="62" t="s">
        <v>1344</v>
      </c>
    </row>
    <row r="894" spans="1:27" x14ac:dyDescent="0.55000000000000004">
      <c r="A894" t="s">
        <v>2019</v>
      </c>
      <c r="B894" s="57">
        <v>34</v>
      </c>
      <c r="C894" t="s">
        <v>53</v>
      </c>
      <c r="D894" s="19">
        <v>1</v>
      </c>
      <c r="E894" s="46">
        <v>30</v>
      </c>
      <c r="F894" s="32">
        <v>49.69166666666667</v>
      </c>
      <c r="G894" s="32">
        <v>-144.51333333333332</v>
      </c>
      <c r="H894" s="32">
        <v>49.763333333333335</v>
      </c>
      <c r="I894" s="32">
        <v>-144.51666666666668</v>
      </c>
      <c r="J894" s="60">
        <v>43528</v>
      </c>
      <c r="K894" s="49">
        <v>0.94513888888888886</v>
      </c>
      <c r="L894" s="46">
        <v>4000</v>
      </c>
      <c r="M894" s="19" t="s">
        <v>1176</v>
      </c>
      <c r="N894" s="25" t="s">
        <v>77</v>
      </c>
      <c r="O894" s="64" t="s">
        <v>27</v>
      </c>
      <c r="P894" s="62" t="s">
        <v>69</v>
      </c>
      <c r="Q894" s="64" t="s">
        <v>876</v>
      </c>
      <c r="R894" s="7">
        <v>1</v>
      </c>
      <c r="S894" s="7" t="s">
        <v>77</v>
      </c>
      <c r="T894" s="7">
        <v>80</v>
      </c>
      <c r="U894" s="7" t="s">
        <v>58</v>
      </c>
      <c r="V894" s="7" t="s">
        <v>107</v>
      </c>
      <c r="W894" s="7" t="s">
        <v>29</v>
      </c>
      <c r="X894" s="7" t="s">
        <v>77</v>
      </c>
      <c r="Y894" s="59" t="s">
        <v>1514</v>
      </c>
    </row>
    <row r="895" spans="1:27" x14ac:dyDescent="0.55000000000000004">
      <c r="A895" t="s">
        <v>2019</v>
      </c>
      <c r="B895" s="57">
        <v>34</v>
      </c>
      <c r="C895" t="s">
        <v>53</v>
      </c>
      <c r="D895" s="19">
        <v>1</v>
      </c>
      <c r="E895" s="46">
        <v>30</v>
      </c>
      <c r="F895" s="32">
        <v>49.69166666666667</v>
      </c>
      <c r="G895" s="32">
        <v>-144.51333333333332</v>
      </c>
      <c r="H895" s="32">
        <v>49.763333333333335</v>
      </c>
      <c r="I895" s="32">
        <v>-144.51666666666668</v>
      </c>
      <c r="J895" s="60">
        <v>43528</v>
      </c>
      <c r="K895" s="49">
        <v>0.94513888888888886</v>
      </c>
      <c r="L895" s="46">
        <v>4000</v>
      </c>
      <c r="M895" s="19" t="s">
        <v>1177</v>
      </c>
      <c r="N895" s="25" t="s">
        <v>77</v>
      </c>
      <c r="O895" s="64" t="s">
        <v>27</v>
      </c>
      <c r="P895" s="62" t="s">
        <v>69</v>
      </c>
      <c r="Q895" s="64" t="s">
        <v>876</v>
      </c>
      <c r="R895" s="7">
        <v>1</v>
      </c>
      <c r="S895" s="7" t="s">
        <v>77</v>
      </c>
      <c r="T895" s="7">
        <v>75</v>
      </c>
      <c r="U895" s="7" t="s">
        <v>58</v>
      </c>
      <c r="V895" s="7" t="s">
        <v>107</v>
      </c>
      <c r="W895" s="7" t="s">
        <v>29</v>
      </c>
      <c r="X895" s="7" t="s">
        <v>77</v>
      </c>
      <c r="Y895" s="59" t="s">
        <v>1514</v>
      </c>
    </row>
    <row r="896" spans="1:27" x14ac:dyDescent="0.55000000000000004">
      <c r="A896" t="s">
        <v>2019</v>
      </c>
      <c r="B896" s="57">
        <v>34</v>
      </c>
      <c r="C896" t="s">
        <v>53</v>
      </c>
      <c r="D896" s="19">
        <v>1</v>
      </c>
      <c r="E896" s="46">
        <v>30</v>
      </c>
      <c r="F896" s="32">
        <v>49.69166666666667</v>
      </c>
      <c r="G896" s="32">
        <v>-144.51333333333332</v>
      </c>
      <c r="H896" s="32">
        <v>49.763333333333335</v>
      </c>
      <c r="I896" s="32">
        <v>-144.51666666666668</v>
      </c>
      <c r="J896" s="60">
        <v>43528</v>
      </c>
      <c r="K896" s="49">
        <v>0.94513888888888886</v>
      </c>
      <c r="L896" s="46">
        <v>4000</v>
      </c>
      <c r="M896" s="19" t="s">
        <v>1179</v>
      </c>
      <c r="N896" s="25" t="s">
        <v>77</v>
      </c>
      <c r="O896" s="64" t="s">
        <v>27</v>
      </c>
      <c r="P896" s="62" t="s">
        <v>69</v>
      </c>
      <c r="Q896" s="64" t="s">
        <v>876</v>
      </c>
      <c r="R896" s="7">
        <v>1</v>
      </c>
      <c r="S896" s="7" t="s">
        <v>77</v>
      </c>
      <c r="T896" s="7">
        <v>67</v>
      </c>
      <c r="U896" s="7" t="s">
        <v>58</v>
      </c>
      <c r="V896" s="7" t="s">
        <v>107</v>
      </c>
      <c r="W896" s="7" t="s">
        <v>29</v>
      </c>
      <c r="X896" s="7" t="s">
        <v>77</v>
      </c>
      <c r="Y896" s="59" t="s">
        <v>1514</v>
      </c>
    </row>
    <row r="897" spans="1:25" x14ac:dyDescent="0.55000000000000004">
      <c r="A897" t="s">
        <v>2019</v>
      </c>
      <c r="B897" s="57">
        <v>34</v>
      </c>
      <c r="C897" t="s">
        <v>53</v>
      </c>
      <c r="D897" s="19">
        <v>1</v>
      </c>
      <c r="E897" s="46">
        <v>30</v>
      </c>
      <c r="F897" s="32">
        <v>49.69166666666667</v>
      </c>
      <c r="G897" s="32">
        <v>-144.51333333333332</v>
      </c>
      <c r="H897" s="32">
        <v>49.763333333333335</v>
      </c>
      <c r="I897" s="32">
        <v>-144.51666666666668</v>
      </c>
      <c r="J897" s="60">
        <v>43528</v>
      </c>
      <c r="K897" s="49">
        <v>0.94513888888888886</v>
      </c>
      <c r="L897" s="46">
        <v>4000</v>
      </c>
      <c r="M897" s="19" t="s">
        <v>1178</v>
      </c>
      <c r="N897" s="25" t="s">
        <v>77</v>
      </c>
      <c r="O897" s="64" t="s">
        <v>27</v>
      </c>
      <c r="P897" s="62" t="s">
        <v>69</v>
      </c>
      <c r="Q897" s="64" t="s">
        <v>876</v>
      </c>
      <c r="R897" s="7">
        <v>1</v>
      </c>
      <c r="S897" s="7" t="s">
        <v>77</v>
      </c>
      <c r="T897" s="7">
        <v>55</v>
      </c>
      <c r="U897" s="7" t="s">
        <v>58</v>
      </c>
      <c r="V897" s="7" t="s">
        <v>107</v>
      </c>
      <c r="W897" s="7" t="s">
        <v>29</v>
      </c>
      <c r="X897" s="7" t="s">
        <v>77</v>
      </c>
      <c r="Y897" s="59" t="s">
        <v>1514</v>
      </c>
    </row>
    <row r="898" spans="1:25" x14ac:dyDescent="0.55000000000000004">
      <c r="A898" t="s">
        <v>2019</v>
      </c>
      <c r="B898" s="57">
        <v>34</v>
      </c>
      <c r="C898" t="s">
        <v>53</v>
      </c>
      <c r="D898" s="19">
        <v>1</v>
      </c>
      <c r="E898" s="46">
        <v>30</v>
      </c>
      <c r="F898" s="32">
        <v>49.69166666666667</v>
      </c>
      <c r="G898" s="32">
        <v>-144.51333333333332</v>
      </c>
      <c r="H898" s="32">
        <v>49.763333333333335</v>
      </c>
      <c r="I898" s="32">
        <v>-144.51666666666668</v>
      </c>
      <c r="J898" s="60">
        <v>43528</v>
      </c>
      <c r="K898" s="49">
        <v>0.94513888888888886</v>
      </c>
      <c r="L898" s="46">
        <v>4000</v>
      </c>
      <c r="M898" s="19" t="s">
        <v>1175</v>
      </c>
      <c r="N898" s="25" t="s">
        <v>77</v>
      </c>
      <c r="O898" s="64" t="s">
        <v>27</v>
      </c>
      <c r="P898" s="62" t="s">
        <v>68</v>
      </c>
      <c r="Q898" s="64" t="s">
        <v>498</v>
      </c>
      <c r="R898" s="7">
        <v>1</v>
      </c>
      <c r="S898" s="7" t="s">
        <v>77</v>
      </c>
      <c r="T898" s="7">
        <v>80</v>
      </c>
      <c r="U898" s="7" t="s">
        <v>57</v>
      </c>
      <c r="V898" s="7">
        <v>16</v>
      </c>
      <c r="W898" s="7" t="s">
        <v>29</v>
      </c>
      <c r="X898" s="7" t="s">
        <v>77</v>
      </c>
      <c r="Y898" s="59" t="s">
        <v>1514</v>
      </c>
    </row>
    <row r="899" spans="1:25" x14ac:dyDescent="0.55000000000000004">
      <c r="A899" t="s">
        <v>2019</v>
      </c>
      <c r="B899" s="57">
        <v>34</v>
      </c>
      <c r="C899" t="s">
        <v>53</v>
      </c>
      <c r="D899" s="19">
        <v>1</v>
      </c>
      <c r="E899" s="46">
        <v>30</v>
      </c>
      <c r="F899" s="32">
        <v>49.69166666666667</v>
      </c>
      <c r="G899" s="32">
        <v>-144.51333333333332</v>
      </c>
      <c r="H899" s="32">
        <v>49.763333333333335</v>
      </c>
      <c r="I899" s="32">
        <v>-144.51666666666668</v>
      </c>
      <c r="J899" s="60">
        <v>43528</v>
      </c>
      <c r="K899" s="49">
        <v>0.94513888888888886</v>
      </c>
      <c r="L899" s="46">
        <v>4000</v>
      </c>
      <c r="M899" s="19" t="s">
        <v>1189</v>
      </c>
      <c r="N899" s="25" t="s">
        <v>77</v>
      </c>
      <c r="O899" s="64" t="s">
        <v>27</v>
      </c>
      <c r="P899" s="62" t="s">
        <v>71</v>
      </c>
      <c r="Q899" s="64" t="s">
        <v>966</v>
      </c>
      <c r="R899" s="7">
        <v>1</v>
      </c>
      <c r="S899" s="7" t="s">
        <v>77</v>
      </c>
      <c r="T899" s="7">
        <v>48</v>
      </c>
      <c r="U899" s="7" t="s">
        <v>59</v>
      </c>
      <c r="V899" s="7">
        <v>3</v>
      </c>
      <c r="W899" s="7" t="s">
        <v>59</v>
      </c>
      <c r="X899" s="7" t="s">
        <v>77</v>
      </c>
      <c r="Y899" s="59" t="s">
        <v>1514</v>
      </c>
    </row>
    <row r="900" spans="1:25" x14ac:dyDescent="0.55000000000000004">
      <c r="A900" t="s">
        <v>2019</v>
      </c>
      <c r="B900" s="57">
        <v>34</v>
      </c>
      <c r="C900" t="s">
        <v>53</v>
      </c>
      <c r="D900" s="19">
        <v>1</v>
      </c>
      <c r="E900" s="46">
        <v>30</v>
      </c>
      <c r="F900" s="32">
        <v>49.69166666666667</v>
      </c>
      <c r="G900" s="32">
        <v>-144.51333333333332</v>
      </c>
      <c r="H900" s="32">
        <v>49.763333333333335</v>
      </c>
      <c r="I900" s="32">
        <v>-144.51666666666668</v>
      </c>
      <c r="J900" s="60">
        <v>43528</v>
      </c>
      <c r="K900" s="49">
        <v>0.94513888888888886</v>
      </c>
      <c r="L900" s="46">
        <v>4000</v>
      </c>
      <c r="M900" s="19" t="s">
        <v>1190</v>
      </c>
      <c r="N900" s="25" t="s">
        <v>77</v>
      </c>
      <c r="O900" s="64" t="s">
        <v>27</v>
      </c>
      <c r="P900" s="62" t="s">
        <v>71</v>
      </c>
      <c r="Q900" s="64" t="s">
        <v>966</v>
      </c>
      <c r="R900" s="7">
        <v>1</v>
      </c>
      <c r="S900" s="7" t="s">
        <v>77</v>
      </c>
      <c r="T900" s="7">
        <v>44</v>
      </c>
      <c r="U900" s="7" t="s">
        <v>59</v>
      </c>
      <c r="V900" s="7">
        <v>2.5</v>
      </c>
      <c r="W900" s="7" t="s">
        <v>59</v>
      </c>
      <c r="X900" s="7" t="s">
        <v>77</v>
      </c>
      <c r="Y900" s="59" t="s">
        <v>1514</v>
      </c>
    </row>
    <row r="901" spans="1:25" x14ac:dyDescent="0.55000000000000004">
      <c r="A901" t="s">
        <v>2019</v>
      </c>
      <c r="B901" s="57">
        <v>34</v>
      </c>
      <c r="C901" t="s">
        <v>53</v>
      </c>
      <c r="D901" s="19">
        <v>1</v>
      </c>
      <c r="E901" s="46">
        <v>30</v>
      </c>
      <c r="F901" s="32">
        <v>49.69166666666667</v>
      </c>
      <c r="G901" s="32">
        <v>-144.51333333333332</v>
      </c>
      <c r="H901" s="32">
        <v>49.763333333333335</v>
      </c>
      <c r="I901" s="32">
        <v>-144.51666666666668</v>
      </c>
      <c r="J901" s="60">
        <v>43528</v>
      </c>
      <c r="K901" s="49">
        <v>0.94513888888888886</v>
      </c>
      <c r="L901" s="46">
        <v>4000</v>
      </c>
      <c r="M901" s="19" t="s">
        <v>1166</v>
      </c>
      <c r="N901" s="25" t="s">
        <v>77</v>
      </c>
      <c r="O901" s="64" t="s">
        <v>27</v>
      </c>
      <c r="P901" s="62" t="s">
        <v>71</v>
      </c>
      <c r="Q901" s="64" t="s">
        <v>106</v>
      </c>
      <c r="R901" s="7">
        <v>1</v>
      </c>
      <c r="S901" s="7" t="s">
        <v>77</v>
      </c>
      <c r="T901" s="7" t="s">
        <v>1198</v>
      </c>
      <c r="U901" s="7" t="s">
        <v>59</v>
      </c>
      <c r="V901" s="7">
        <v>51</v>
      </c>
      <c r="W901" s="7" t="s">
        <v>59</v>
      </c>
      <c r="X901" s="7" t="s">
        <v>77</v>
      </c>
      <c r="Y901" s="59" t="s">
        <v>1514</v>
      </c>
    </row>
    <row r="902" spans="1:25" x14ac:dyDescent="0.55000000000000004">
      <c r="A902" t="s">
        <v>2019</v>
      </c>
      <c r="B902" s="57">
        <v>34</v>
      </c>
      <c r="C902" t="s">
        <v>53</v>
      </c>
      <c r="D902" s="19">
        <v>1</v>
      </c>
      <c r="E902" s="46">
        <v>30</v>
      </c>
      <c r="F902" s="32">
        <v>49.69166666666667</v>
      </c>
      <c r="G902" s="32">
        <v>-144.51333333333332</v>
      </c>
      <c r="H902" s="32">
        <v>49.763333333333335</v>
      </c>
      <c r="I902" s="32">
        <v>-144.51666666666668</v>
      </c>
      <c r="J902" s="60">
        <v>43528</v>
      </c>
      <c r="K902" s="49">
        <v>0.94513888888888886</v>
      </c>
      <c r="L902" s="46">
        <v>4000</v>
      </c>
      <c r="M902" s="19" t="s">
        <v>1163</v>
      </c>
      <c r="N902" s="25" t="s">
        <v>77</v>
      </c>
      <c r="O902" s="64" t="s">
        <v>27</v>
      </c>
      <c r="P902" s="62" t="s">
        <v>71</v>
      </c>
      <c r="Q902" s="64" t="s">
        <v>106</v>
      </c>
      <c r="R902" s="7">
        <v>1</v>
      </c>
      <c r="S902" s="7" t="s">
        <v>77</v>
      </c>
      <c r="T902" s="7">
        <v>130</v>
      </c>
      <c r="U902" s="55" t="s">
        <v>59</v>
      </c>
      <c r="V902" s="7">
        <v>82</v>
      </c>
      <c r="W902" s="7" t="s">
        <v>59</v>
      </c>
      <c r="X902" s="7" t="s">
        <v>77</v>
      </c>
      <c r="Y902" s="59" t="s">
        <v>1514</v>
      </c>
    </row>
    <row r="903" spans="1:25" x14ac:dyDescent="0.55000000000000004">
      <c r="A903" t="s">
        <v>2019</v>
      </c>
      <c r="B903" s="57">
        <v>34</v>
      </c>
      <c r="C903" t="s">
        <v>53</v>
      </c>
      <c r="D903" s="19">
        <v>1</v>
      </c>
      <c r="E903" s="46">
        <v>30</v>
      </c>
      <c r="F903" s="32">
        <v>49.69166666666667</v>
      </c>
      <c r="G903" s="32">
        <v>-144.51333333333332</v>
      </c>
      <c r="H903" s="32">
        <v>49.763333333333335</v>
      </c>
      <c r="I903" s="32">
        <v>-144.51666666666668</v>
      </c>
      <c r="J903" s="60">
        <v>43528</v>
      </c>
      <c r="K903" s="49">
        <v>0.94513888888888886</v>
      </c>
      <c r="L903" s="46">
        <v>4000</v>
      </c>
      <c r="M903" s="19" t="s">
        <v>1163</v>
      </c>
      <c r="N903" s="25" t="s">
        <v>77</v>
      </c>
      <c r="O903" s="64" t="s">
        <v>27</v>
      </c>
      <c r="P903" s="62" t="s">
        <v>71</v>
      </c>
      <c r="Q903" s="64" t="s">
        <v>106</v>
      </c>
      <c r="R903" s="7">
        <v>1</v>
      </c>
      <c r="S903" s="7" t="s">
        <v>77</v>
      </c>
      <c r="T903" s="7">
        <v>130</v>
      </c>
      <c r="U903" s="7" t="s">
        <v>59</v>
      </c>
      <c r="V903" s="7">
        <v>82</v>
      </c>
      <c r="W903" s="7" t="s">
        <v>59</v>
      </c>
      <c r="X903" s="7" t="s">
        <v>77</v>
      </c>
      <c r="Y903" s="59" t="s">
        <v>1514</v>
      </c>
    </row>
    <row r="904" spans="1:25" x14ac:dyDescent="0.55000000000000004">
      <c r="A904" t="s">
        <v>2019</v>
      </c>
      <c r="B904" s="57">
        <v>34</v>
      </c>
      <c r="C904" t="s">
        <v>53</v>
      </c>
      <c r="D904" s="19">
        <v>1</v>
      </c>
      <c r="E904" s="46">
        <v>30</v>
      </c>
      <c r="F904" s="32">
        <v>49.69166666666667</v>
      </c>
      <c r="G904" s="32">
        <v>-144.51333333333332</v>
      </c>
      <c r="H904" s="32">
        <v>49.763333333333335</v>
      </c>
      <c r="I904" s="32">
        <v>-144.51666666666668</v>
      </c>
      <c r="J904" s="60">
        <v>43528</v>
      </c>
      <c r="K904" s="49">
        <v>0.94513888888888886</v>
      </c>
      <c r="L904" s="46">
        <v>4000</v>
      </c>
      <c r="M904" s="19" t="s">
        <v>1164</v>
      </c>
      <c r="N904" s="25" t="s">
        <v>77</v>
      </c>
      <c r="O904" s="64" t="s">
        <v>27</v>
      </c>
      <c r="P904" s="62" t="s">
        <v>71</v>
      </c>
      <c r="Q904" s="64" t="s">
        <v>106</v>
      </c>
      <c r="R904" s="7">
        <v>1</v>
      </c>
      <c r="S904" s="7" t="s">
        <v>77</v>
      </c>
      <c r="T904" s="7">
        <v>105</v>
      </c>
      <c r="U904" s="55" t="s">
        <v>59</v>
      </c>
      <c r="V904" s="7">
        <v>51</v>
      </c>
      <c r="W904" s="7" t="s">
        <v>59</v>
      </c>
      <c r="X904" s="7" t="s">
        <v>77</v>
      </c>
      <c r="Y904" s="59" t="s">
        <v>1514</v>
      </c>
    </row>
    <row r="905" spans="1:25" x14ac:dyDescent="0.55000000000000004">
      <c r="A905" t="s">
        <v>2019</v>
      </c>
      <c r="B905" s="57">
        <v>34</v>
      </c>
      <c r="C905" t="s">
        <v>53</v>
      </c>
      <c r="D905" s="19">
        <v>1</v>
      </c>
      <c r="E905" s="46">
        <v>30</v>
      </c>
      <c r="F905" s="32">
        <v>49.69166666666667</v>
      </c>
      <c r="G905" s="32">
        <v>-144.51333333333332</v>
      </c>
      <c r="H905" s="32">
        <v>49.763333333333335</v>
      </c>
      <c r="I905" s="32">
        <v>-144.51666666666668</v>
      </c>
      <c r="J905" s="60">
        <v>43528</v>
      </c>
      <c r="K905" s="49">
        <v>0.94513888888888886</v>
      </c>
      <c r="L905" s="46">
        <v>4000</v>
      </c>
      <c r="M905" s="19" t="s">
        <v>1166</v>
      </c>
      <c r="N905" s="25" t="s">
        <v>77</v>
      </c>
      <c r="O905" s="64" t="s">
        <v>27</v>
      </c>
      <c r="P905" s="62" t="s">
        <v>71</v>
      </c>
      <c r="Q905" s="64" t="s">
        <v>106</v>
      </c>
      <c r="R905" s="7">
        <v>1</v>
      </c>
      <c r="S905" s="7" t="s">
        <v>77</v>
      </c>
      <c r="T905" s="7">
        <v>105</v>
      </c>
      <c r="U905" s="55" t="s">
        <v>59</v>
      </c>
      <c r="V905" s="7">
        <v>51</v>
      </c>
      <c r="W905" s="7" t="s">
        <v>59</v>
      </c>
      <c r="X905" s="7" t="s">
        <v>77</v>
      </c>
      <c r="Y905" s="59" t="s">
        <v>1514</v>
      </c>
    </row>
    <row r="906" spans="1:25" x14ac:dyDescent="0.55000000000000004">
      <c r="A906" t="s">
        <v>2019</v>
      </c>
      <c r="B906" s="57">
        <v>34</v>
      </c>
      <c r="C906" t="s">
        <v>53</v>
      </c>
      <c r="D906" s="19">
        <v>1</v>
      </c>
      <c r="E906" s="46">
        <v>30</v>
      </c>
      <c r="F906" s="32">
        <v>49.69166666666667</v>
      </c>
      <c r="G906" s="32">
        <v>-144.51333333333332</v>
      </c>
      <c r="H906" s="32">
        <v>49.763333333333335</v>
      </c>
      <c r="I906" s="32">
        <v>-144.51666666666668</v>
      </c>
      <c r="J906" s="60">
        <v>43528</v>
      </c>
      <c r="K906" s="49">
        <v>0.94513888888888886</v>
      </c>
      <c r="L906" s="46">
        <v>4000</v>
      </c>
      <c r="M906" s="19" t="s">
        <v>1164</v>
      </c>
      <c r="N906" s="25" t="s">
        <v>77</v>
      </c>
      <c r="O906" s="64" t="s">
        <v>27</v>
      </c>
      <c r="P906" s="62" t="s">
        <v>71</v>
      </c>
      <c r="Q906" s="64" t="s">
        <v>106</v>
      </c>
      <c r="R906" s="7">
        <v>1</v>
      </c>
      <c r="S906" s="7" t="s">
        <v>77</v>
      </c>
      <c r="T906" s="7">
        <v>105</v>
      </c>
      <c r="U906" s="7" t="s">
        <v>59</v>
      </c>
      <c r="V906" s="7">
        <v>51</v>
      </c>
      <c r="W906" s="7" t="s">
        <v>59</v>
      </c>
      <c r="X906" s="7" t="s">
        <v>77</v>
      </c>
      <c r="Y906" s="59" t="s">
        <v>1514</v>
      </c>
    </row>
    <row r="907" spans="1:25" x14ac:dyDescent="0.55000000000000004">
      <c r="A907" t="s">
        <v>2019</v>
      </c>
      <c r="B907" s="57">
        <v>34</v>
      </c>
      <c r="C907" t="s">
        <v>53</v>
      </c>
      <c r="D907" s="19">
        <v>1</v>
      </c>
      <c r="E907" s="46">
        <v>30</v>
      </c>
      <c r="F907" s="32">
        <v>49.69166666666667</v>
      </c>
      <c r="G907" s="32">
        <v>-144.51333333333332</v>
      </c>
      <c r="H907" s="32">
        <v>49.763333333333335</v>
      </c>
      <c r="I907" s="32">
        <v>-144.51666666666668</v>
      </c>
      <c r="J907" s="60">
        <v>43528</v>
      </c>
      <c r="K907" s="49">
        <v>0.94513888888888886</v>
      </c>
      <c r="L907" s="46">
        <v>4000</v>
      </c>
      <c r="M907" s="19" t="s">
        <v>1165</v>
      </c>
      <c r="N907" s="25" t="s">
        <v>77</v>
      </c>
      <c r="O907" s="64" t="s">
        <v>27</v>
      </c>
      <c r="P907" s="62" t="s">
        <v>71</v>
      </c>
      <c r="Q907" s="64" t="s">
        <v>106</v>
      </c>
      <c r="R907" s="7">
        <v>1</v>
      </c>
      <c r="S907" s="7" t="s">
        <v>77</v>
      </c>
      <c r="T907" s="7">
        <v>101</v>
      </c>
      <c r="U907" s="55" t="s">
        <v>59</v>
      </c>
      <c r="V907" s="7">
        <v>43</v>
      </c>
      <c r="W907" s="7" t="s">
        <v>59</v>
      </c>
      <c r="X907" s="7" t="s">
        <v>77</v>
      </c>
      <c r="Y907" s="59" t="s">
        <v>1514</v>
      </c>
    </row>
    <row r="908" spans="1:25" x14ac:dyDescent="0.55000000000000004">
      <c r="A908" t="s">
        <v>2019</v>
      </c>
      <c r="B908" s="57">
        <v>34</v>
      </c>
      <c r="C908" t="s">
        <v>53</v>
      </c>
      <c r="D908" s="19">
        <v>1</v>
      </c>
      <c r="E908" s="46">
        <v>30</v>
      </c>
      <c r="F908" s="32">
        <v>49.69166666666667</v>
      </c>
      <c r="G908" s="32">
        <v>-144.51333333333332</v>
      </c>
      <c r="H908" s="32">
        <v>49.763333333333335</v>
      </c>
      <c r="I908" s="32">
        <v>-144.51666666666668</v>
      </c>
      <c r="J908" s="60">
        <v>43528</v>
      </c>
      <c r="K908" s="49">
        <v>0.94513888888888886</v>
      </c>
      <c r="L908" s="46">
        <v>4000</v>
      </c>
      <c r="M908" s="19" t="s">
        <v>1165</v>
      </c>
      <c r="N908" s="25" t="s">
        <v>77</v>
      </c>
      <c r="O908" s="64" t="s">
        <v>27</v>
      </c>
      <c r="P908" s="62" t="s">
        <v>71</v>
      </c>
      <c r="Q908" s="64" t="s">
        <v>106</v>
      </c>
      <c r="R908" s="7">
        <v>1</v>
      </c>
      <c r="S908" s="7" t="s">
        <v>77</v>
      </c>
      <c r="T908" s="7">
        <v>101</v>
      </c>
      <c r="U908" s="7" t="s">
        <v>59</v>
      </c>
      <c r="V908" s="7">
        <v>43</v>
      </c>
      <c r="W908" s="7" t="s">
        <v>59</v>
      </c>
      <c r="X908" s="7" t="s">
        <v>77</v>
      </c>
      <c r="Y908" s="59" t="s">
        <v>1514</v>
      </c>
    </row>
    <row r="909" spans="1:25" x14ac:dyDescent="0.55000000000000004">
      <c r="A909" t="s">
        <v>2019</v>
      </c>
      <c r="B909" s="57">
        <v>34</v>
      </c>
      <c r="C909" t="s">
        <v>53</v>
      </c>
      <c r="D909" s="19">
        <v>1</v>
      </c>
      <c r="E909" s="46">
        <v>30</v>
      </c>
      <c r="F909" s="32">
        <v>49.69166666666667</v>
      </c>
      <c r="G909" s="32">
        <v>-144.51333333333332</v>
      </c>
      <c r="H909" s="32">
        <v>49.763333333333335</v>
      </c>
      <c r="I909" s="32">
        <v>-144.51666666666668</v>
      </c>
      <c r="J909" s="60">
        <v>43528</v>
      </c>
      <c r="K909" s="49">
        <v>0.94513888888888886</v>
      </c>
      <c r="L909" s="46">
        <v>4000</v>
      </c>
      <c r="M909" s="19" t="s">
        <v>1191</v>
      </c>
      <c r="N909" s="25" t="s">
        <v>77</v>
      </c>
      <c r="O909" s="64" t="s">
        <v>27</v>
      </c>
      <c r="P909" s="62" t="s">
        <v>71</v>
      </c>
      <c r="Q909" s="64" t="s">
        <v>106</v>
      </c>
      <c r="R909" s="7">
        <v>1</v>
      </c>
      <c r="S909" s="7" t="s">
        <v>77</v>
      </c>
      <c r="T909" s="7">
        <v>76</v>
      </c>
      <c r="U909" s="7" t="s">
        <v>59</v>
      </c>
      <c r="V909" s="7">
        <v>13</v>
      </c>
      <c r="W909" s="7" t="s">
        <v>59</v>
      </c>
      <c r="X909" s="7" t="s">
        <v>77</v>
      </c>
      <c r="Y909" s="59" t="s">
        <v>1514</v>
      </c>
    </row>
    <row r="910" spans="1:25" x14ac:dyDescent="0.55000000000000004">
      <c r="A910" t="s">
        <v>2019</v>
      </c>
      <c r="B910" s="57">
        <v>34</v>
      </c>
      <c r="C910" t="s">
        <v>53</v>
      </c>
      <c r="D910" s="19">
        <v>1</v>
      </c>
      <c r="E910" s="46">
        <v>30</v>
      </c>
      <c r="F910" s="32">
        <v>49.69166666666667</v>
      </c>
      <c r="G910" s="32">
        <v>-144.51333333333332</v>
      </c>
      <c r="H910" s="32">
        <v>49.763333333333335</v>
      </c>
      <c r="I910" s="32">
        <v>-144.51666666666668</v>
      </c>
      <c r="J910" s="60">
        <v>43528</v>
      </c>
      <c r="K910" s="49">
        <v>0.94513888888888886</v>
      </c>
      <c r="L910" s="46">
        <v>4000</v>
      </c>
      <c r="M910" s="19" t="s">
        <v>1193</v>
      </c>
      <c r="N910" s="25" t="s">
        <v>77</v>
      </c>
      <c r="O910" s="64" t="s">
        <v>27</v>
      </c>
      <c r="P910" s="62" t="s">
        <v>71</v>
      </c>
      <c r="Q910" s="64" t="s">
        <v>106</v>
      </c>
      <c r="R910" s="7">
        <v>1</v>
      </c>
      <c r="S910" s="7" t="s">
        <v>77</v>
      </c>
      <c r="T910" s="7">
        <v>72</v>
      </c>
      <c r="U910" s="7" t="s">
        <v>59</v>
      </c>
      <c r="V910" s="7">
        <v>12</v>
      </c>
      <c r="W910" s="7" t="s">
        <v>59</v>
      </c>
      <c r="X910" s="7" t="s">
        <v>77</v>
      </c>
      <c r="Y910" s="59" t="s">
        <v>1514</v>
      </c>
    </row>
    <row r="911" spans="1:25" x14ac:dyDescent="0.55000000000000004">
      <c r="A911" t="s">
        <v>2019</v>
      </c>
      <c r="B911" s="57">
        <v>34</v>
      </c>
      <c r="C911" t="s">
        <v>53</v>
      </c>
      <c r="D911" s="19">
        <v>1</v>
      </c>
      <c r="E911" s="46">
        <v>30</v>
      </c>
      <c r="F911" s="32">
        <v>49.69166666666667</v>
      </c>
      <c r="G911" s="32">
        <v>-144.51333333333332</v>
      </c>
      <c r="H911" s="32">
        <v>49.763333333333335</v>
      </c>
      <c r="I911" s="32">
        <v>-144.51666666666668</v>
      </c>
      <c r="J911" s="60">
        <v>43528</v>
      </c>
      <c r="K911" s="49">
        <v>0.94513888888888886</v>
      </c>
      <c r="L911" s="46">
        <v>4000</v>
      </c>
      <c r="M911" s="19" t="s">
        <v>1192</v>
      </c>
      <c r="N911" s="25" t="s">
        <v>77</v>
      </c>
      <c r="O911" s="64" t="s">
        <v>27</v>
      </c>
      <c r="P911" s="62" t="s">
        <v>71</v>
      </c>
      <c r="Q911" s="64" t="s">
        <v>106</v>
      </c>
      <c r="R911" s="7">
        <v>1</v>
      </c>
      <c r="S911" s="7" t="s">
        <v>77</v>
      </c>
      <c r="T911" s="7">
        <v>71</v>
      </c>
      <c r="U911" s="7" t="s">
        <v>59</v>
      </c>
      <c r="V911" s="7">
        <v>12</v>
      </c>
      <c r="W911" s="7" t="s">
        <v>59</v>
      </c>
      <c r="X911" s="7" t="s">
        <v>77</v>
      </c>
      <c r="Y911" s="59" t="s">
        <v>1514</v>
      </c>
    </row>
    <row r="912" spans="1:25" x14ac:dyDescent="0.55000000000000004">
      <c r="A912" t="s">
        <v>2019</v>
      </c>
      <c r="B912" s="57">
        <v>34</v>
      </c>
      <c r="C912" t="s">
        <v>53</v>
      </c>
      <c r="D912" s="19">
        <v>1</v>
      </c>
      <c r="E912" s="46">
        <v>30</v>
      </c>
      <c r="F912" s="32">
        <v>49.69166666666667</v>
      </c>
      <c r="G912" s="32">
        <v>-144.51333333333332</v>
      </c>
      <c r="H912" s="32">
        <v>49.763333333333335</v>
      </c>
      <c r="I912" s="32">
        <v>-144.51666666666668</v>
      </c>
      <c r="J912" s="60">
        <v>43528</v>
      </c>
      <c r="K912" s="49">
        <v>0.94513888888888886</v>
      </c>
      <c r="L912" s="46">
        <v>4000</v>
      </c>
      <c r="M912" s="19" t="s">
        <v>1194</v>
      </c>
      <c r="N912" s="25" t="s">
        <v>77</v>
      </c>
      <c r="O912" s="64" t="s">
        <v>27</v>
      </c>
      <c r="P912" s="62" t="s">
        <v>71</v>
      </c>
      <c r="Q912" s="64" t="s">
        <v>106</v>
      </c>
      <c r="R912" s="7">
        <v>1</v>
      </c>
      <c r="S912" s="7" t="s">
        <v>77</v>
      </c>
      <c r="T912" s="7">
        <v>62</v>
      </c>
      <c r="U912" s="7" t="s">
        <v>59</v>
      </c>
      <c r="V912" s="7">
        <v>9.5</v>
      </c>
      <c r="W912" s="7" t="s">
        <v>59</v>
      </c>
      <c r="X912" s="7" t="s">
        <v>77</v>
      </c>
      <c r="Y912" s="59" t="s">
        <v>1514</v>
      </c>
    </row>
    <row r="913" spans="1:27" x14ac:dyDescent="0.55000000000000004">
      <c r="A913" t="s">
        <v>2019</v>
      </c>
      <c r="B913" s="57">
        <v>34</v>
      </c>
      <c r="C913" t="s">
        <v>53</v>
      </c>
      <c r="D913" s="19">
        <v>1</v>
      </c>
      <c r="E913" s="46">
        <v>30</v>
      </c>
      <c r="F913" s="32">
        <v>49.69166666666667</v>
      </c>
      <c r="G913" s="32">
        <v>-144.51333333333332</v>
      </c>
      <c r="H913" s="32">
        <v>49.763333333333335</v>
      </c>
      <c r="I913" s="32">
        <v>-144.51666666666668</v>
      </c>
      <c r="J913" s="60">
        <v>43528</v>
      </c>
      <c r="K913" s="49">
        <v>0.94513888888888886</v>
      </c>
      <c r="L913" s="46">
        <v>4000</v>
      </c>
      <c r="M913" s="19" t="s">
        <v>1168</v>
      </c>
      <c r="N913" s="25" t="s">
        <v>77</v>
      </c>
      <c r="O913" s="64" t="s">
        <v>27</v>
      </c>
      <c r="P913" s="62" t="s">
        <v>68</v>
      </c>
      <c r="Q913" s="64" t="s">
        <v>388</v>
      </c>
      <c r="R913" s="7">
        <v>1</v>
      </c>
      <c r="S913" s="7" t="s">
        <v>77</v>
      </c>
      <c r="T913" s="7">
        <v>90</v>
      </c>
      <c r="U913" s="55" t="s">
        <v>57</v>
      </c>
      <c r="V913" s="7">
        <v>66</v>
      </c>
      <c r="W913" s="7" t="s">
        <v>29</v>
      </c>
      <c r="X913" s="7" t="s">
        <v>77</v>
      </c>
      <c r="Y913" s="59" t="s">
        <v>1514</v>
      </c>
    </row>
    <row r="914" spans="1:27" x14ac:dyDescent="0.55000000000000004">
      <c r="A914" t="s">
        <v>2019</v>
      </c>
      <c r="B914" s="57">
        <v>35</v>
      </c>
      <c r="C914" t="s">
        <v>74</v>
      </c>
      <c r="D914" s="19">
        <v>2</v>
      </c>
      <c r="E914" s="46">
        <v>250</v>
      </c>
      <c r="F914" s="32">
        <v>50.667833333333334</v>
      </c>
      <c r="G914" s="32">
        <v>-144.50666666666666</v>
      </c>
      <c r="H914" s="32" t="s">
        <v>77</v>
      </c>
      <c r="I914" s="32" t="s">
        <v>77</v>
      </c>
      <c r="J914" s="60">
        <v>43529</v>
      </c>
      <c r="K914" s="49">
        <v>0.26180555555555557</v>
      </c>
      <c r="L914" s="46">
        <v>4170</v>
      </c>
      <c r="M914" s="19" t="s">
        <v>1123</v>
      </c>
      <c r="N914" s="25" t="s">
        <v>77</v>
      </c>
      <c r="O914" s="64" t="s">
        <v>27</v>
      </c>
      <c r="P914" s="62" t="s">
        <v>79</v>
      </c>
      <c r="Q914" s="64" t="s">
        <v>78</v>
      </c>
      <c r="R914" s="7">
        <v>1</v>
      </c>
      <c r="S914" s="7">
        <v>0.25</v>
      </c>
      <c r="T914" s="7">
        <v>0.25</v>
      </c>
      <c r="U914" s="55" t="s">
        <v>78</v>
      </c>
      <c r="V914" s="7" t="s">
        <v>107</v>
      </c>
      <c r="W914" s="7" t="s">
        <v>29</v>
      </c>
      <c r="X914" s="7" t="s">
        <v>77</v>
      </c>
      <c r="Y914" s="59" t="s">
        <v>1514</v>
      </c>
    </row>
    <row r="915" spans="1:27" x14ac:dyDescent="0.55000000000000004">
      <c r="A915" t="s">
        <v>2019</v>
      </c>
      <c r="B915" s="57">
        <v>35</v>
      </c>
      <c r="C915" t="s">
        <v>74</v>
      </c>
      <c r="D915" s="19">
        <v>2</v>
      </c>
      <c r="E915" s="46">
        <v>250</v>
      </c>
      <c r="F915" s="32">
        <v>50.667833333333334</v>
      </c>
      <c r="G915" s="32">
        <v>-144.50666666666666</v>
      </c>
      <c r="H915" s="32" t="s">
        <v>77</v>
      </c>
      <c r="I915" s="32" t="s">
        <v>77</v>
      </c>
      <c r="J915" s="60">
        <v>43529</v>
      </c>
      <c r="K915" s="49">
        <v>0.26180555555555557</v>
      </c>
      <c r="L915" s="46">
        <v>4170</v>
      </c>
      <c r="M915" s="19" t="s">
        <v>1122</v>
      </c>
      <c r="N915" s="25" t="s">
        <v>77</v>
      </c>
      <c r="O915" s="64" t="s">
        <v>27</v>
      </c>
      <c r="P915" s="62" t="s">
        <v>79</v>
      </c>
      <c r="Q915" s="64" t="s">
        <v>78</v>
      </c>
      <c r="R915" s="7">
        <v>1</v>
      </c>
      <c r="S915" s="7">
        <v>0.5</v>
      </c>
      <c r="T915" s="7">
        <v>0.5</v>
      </c>
      <c r="U915" s="55" t="s">
        <v>78</v>
      </c>
      <c r="V915" s="7" t="s">
        <v>107</v>
      </c>
      <c r="W915" s="7" t="s">
        <v>29</v>
      </c>
      <c r="X915" s="7" t="s">
        <v>77</v>
      </c>
      <c r="Y915" s="59" t="s">
        <v>1514</v>
      </c>
    </row>
    <row r="916" spans="1:27" x14ac:dyDescent="0.55000000000000004">
      <c r="A916" t="s">
        <v>2019</v>
      </c>
      <c r="B916" s="57">
        <v>35</v>
      </c>
      <c r="C916" t="s">
        <v>74</v>
      </c>
      <c r="D916" s="19">
        <v>2</v>
      </c>
      <c r="E916" s="46">
        <v>250</v>
      </c>
      <c r="F916" s="32">
        <v>50.667833333333334</v>
      </c>
      <c r="G916" s="32">
        <v>-144.50666666666666</v>
      </c>
      <c r="H916" s="32" t="s">
        <v>77</v>
      </c>
      <c r="I916" s="32" t="s">
        <v>77</v>
      </c>
      <c r="J916" s="60">
        <v>43529</v>
      </c>
      <c r="K916" s="49">
        <v>0.26180555555555557</v>
      </c>
      <c r="L916" s="46">
        <v>4170</v>
      </c>
      <c r="M916" s="19" t="s">
        <v>1121</v>
      </c>
      <c r="N916" s="25" t="s">
        <v>77</v>
      </c>
      <c r="O916" s="64" t="s">
        <v>27</v>
      </c>
      <c r="P916" s="62" t="s">
        <v>79</v>
      </c>
      <c r="Q916" s="64" t="s">
        <v>78</v>
      </c>
      <c r="R916" s="7">
        <v>1</v>
      </c>
      <c r="S916" s="7">
        <v>1</v>
      </c>
      <c r="T916" s="7">
        <v>1</v>
      </c>
      <c r="U916" s="55" t="s">
        <v>78</v>
      </c>
      <c r="V916" s="7" t="s">
        <v>107</v>
      </c>
      <c r="W916" s="7" t="s">
        <v>29</v>
      </c>
      <c r="X916" s="7" t="s">
        <v>77</v>
      </c>
      <c r="Y916" s="59" t="s">
        <v>1514</v>
      </c>
    </row>
    <row r="917" spans="1:27" x14ac:dyDescent="0.55000000000000004">
      <c r="A917" t="s">
        <v>2019</v>
      </c>
      <c r="B917" s="57">
        <v>35</v>
      </c>
      <c r="C917" t="s">
        <v>74</v>
      </c>
      <c r="D917" s="19">
        <v>2</v>
      </c>
      <c r="E917" s="46">
        <v>250</v>
      </c>
      <c r="F917" s="32">
        <v>50.667833333333334</v>
      </c>
      <c r="G917" s="32">
        <v>-144.50666666666666</v>
      </c>
      <c r="H917" s="32" t="s">
        <v>77</v>
      </c>
      <c r="I917" s="32" t="s">
        <v>77</v>
      </c>
      <c r="J917" s="60">
        <v>43529</v>
      </c>
      <c r="K917" s="49">
        <v>0.26180555555555557</v>
      </c>
      <c r="L917" s="46">
        <v>4170</v>
      </c>
      <c r="M917" s="19" t="s">
        <v>1120</v>
      </c>
      <c r="N917" s="25" t="s">
        <v>77</v>
      </c>
      <c r="O917" s="64" t="s">
        <v>27</v>
      </c>
      <c r="P917" s="62" t="s">
        <v>79</v>
      </c>
      <c r="Q917" s="64" t="s">
        <v>78</v>
      </c>
      <c r="R917" s="7">
        <v>1</v>
      </c>
      <c r="S917" s="7">
        <v>2</v>
      </c>
      <c r="T917" s="7">
        <v>2</v>
      </c>
      <c r="U917" s="55" t="s">
        <v>78</v>
      </c>
      <c r="V917" s="7" t="s">
        <v>107</v>
      </c>
      <c r="W917" s="7" t="s">
        <v>29</v>
      </c>
      <c r="X917" s="7" t="s">
        <v>77</v>
      </c>
      <c r="Y917" s="59" t="s">
        <v>1514</v>
      </c>
      <c r="AA917" s="62" t="s">
        <v>1127</v>
      </c>
    </row>
    <row r="918" spans="1:27" x14ac:dyDescent="0.55000000000000004">
      <c r="A918" t="s">
        <v>2019</v>
      </c>
      <c r="B918" s="57">
        <v>35</v>
      </c>
      <c r="C918" t="s">
        <v>74</v>
      </c>
      <c r="D918" s="19">
        <v>2</v>
      </c>
      <c r="E918" s="46">
        <v>250</v>
      </c>
      <c r="F918" s="32">
        <v>50.667833333333334</v>
      </c>
      <c r="G918" s="32">
        <v>-144.50666666666666</v>
      </c>
      <c r="H918" s="32" t="s">
        <v>77</v>
      </c>
      <c r="I918" s="32" t="s">
        <v>77</v>
      </c>
      <c r="J918" s="60">
        <v>43529</v>
      </c>
      <c r="K918" s="49">
        <v>0.26180555555555557</v>
      </c>
      <c r="L918" s="46">
        <v>4170</v>
      </c>
      <c r="M918" s="19" t="s">
        <v>1117</v>
      </c>
      <c r="N918" s="25" t="s">
        <v>77</v>
      </c>
      <c r="O918" s="64" t="s">
        <v>27</v>
      </c>
      <c r="P918" s="62" t="s">
        <v>1238</v>
      </c>
      <c r="Q918" s="64" t="s">
        <v>425</v>
      </c>
      <c r="R918" s="7">
        <v>3</v>
      </c>
      <c r="S918" s="7">
        <v>2</v>
      </c>
      <c r="T918" s="7">
        <v>6</v>
      </c>
      <c r="U918" s="55" t="s">
        <v>56</v>
      </c>
      <c r="V918" s="7" t="s">
        <v>107</v>
      </c>
      <c r="W918" s="7" t="s">
        <v>29</v>
      </c>
      <c r="X918" s="7" t="s">
        <v>77</v>
      </c>
      <c r="Y918" s="59" t="s">
        <v>1514</v>
      </c>
      <c r="AA918" s="62" t="s">
        <v>1128</v>
      </c>
    </row>
    <row r="919" spans="1:27" x14ac:dyDescent="0.55000000000000004">
      <c r="A919" t="s">
        <v>2019</v>
      </c>
      <c r="B919" s="57">
        <v>35</v>
      </c>
      <c r="C919" t="s">
        <v>74</v>
      </c>
      <c r="D919" s="19">
        <v>2</v>
      </c>
      <c r="E919" s="46">
        <v>250</v>
      </c>
      <c r="F919" s="32">
        <v>50.667833333333334</v>
      </c>
      <c r="G919" s="32">
        <v>-144.50666666666666</v>
      </c>
      <c r="H919" s="32" t="s">
        <v>77</v>
      </c>
      <c r="I919" s="32" t="s">
        <v>77</v>
      </c>
      <c r="J919" s="60">
        <v>43529</v>
      </c>
      <c r="K919" s="49">
        <v>0.26180555555555557</v>
      </c>
      <c r="L919" s="46">
        <v>4170</v>
      </c>
      <c r="M919" s="19" t="s">
        <v>1118</v>
      </c>
      <c r="N919" s="25" t="s">
        <v>77</v>
      </c>
      <c r="O919" s="64" t="s">
        <v>27</v>
      </c>
      <c r="P919" s="62" t="s">
        <v>1238</v>
      </c>
      <c r="Q919" s="64" t="s">
        <v>425</v>
      </c>
      <c r="R919" s="7">
        <v>3</v>
      </c>
      <c r="S919" s="7">
        <v>2</v>
      </c>
      <c r="T919" s="7">
        <v>6</v>
      </c>
      <c r="U919" s="55" t="s">
        <v>56</v>
      </c>
      <c r="V919" s="7" t="s">
        <v>107</v>
      </c>
      <c r="W919" s="7" t="s">
        <v>29</v>
      </c>
      <c r="X919" s="7" t="s">
        <v>77</v>
      </c>
      <c r="Y919" s="59" t="s">
        <v>1514</v>
      </c>
      <c r="AA919" s="62" t="s">
        <v>1128</v>
      </c>
    </row>
    <row r="920" spans="1:27" x14ac:dyDescent="0.55000000000000004">
      <c r="A920" t="s">
        <v>2019</v>
      </c>
      <c r="B920" s="57">
        <v>35</v>
      </c>
      <c r="C920" t="s">
        <v>74</v>
      </c>
      <c r="D920" s="19">
        <v>2</v>
      </c>
      <c r="E920" s="46">
        <v>250</v>
      </c>
      <c r="F920" s="32">
        <v>50.667833333333334</v>
      </c>
      <c r="G920" s="32">
        <v>-144.50666666666666</v>
      </c>
      <c r="H920" s="32" t="s">
        <v>77</v>
      </c>
      <c r="I920" s="32" t="s">
        <v>77</v>
      </c>
      <c r="J920" s="60">
        <v>43529</v>
      </c>
      <c r="K920" s="49">
        <v>0.26180555555555557</v>
      </c>
      <c r="L920" s="46">
        <v>4170</v>
      </c>
      <c r="M920" s="19" t="s">
        <v>1119</v>
      </c>
      <c r="N920" s="25" t="s">
        <v>77</v>
      </c>
      <c r="O920" s="64" t="s">
        <v>27</v>
      </c>
      <c r="P920" s="62" t="s">
        <v>1238</v>
      </c>
      <c r="Q920" s="64" t="s">
        <v>425</v>
      </c>
      <c r="R920" s="7">
        <v>3</v>
      </c>
      <c r="S920" s="7">
        <v>2</v>
      </c>
      <c r="T920" s="7">
        <v>6</v>
      </c>
      <c r="U920" s="55" t="s">
        <v>56</v>
      </c>
      <c r="V920" s="7" t="s">
        <v>107</v>
      </c>
      <c r="W920" s="7" t="s">
        <v>29</v>
      </c>
      <c r="X920" s="7" t="s">
        <v>77</v>
      </c>
      <c r="Y920" s="59" t="s">
        <v>1514</v>
      </c>
      <c r="AA920" s="62" t="s">
        <v>1128</v>
      </c>
    </row>
    <row r="921" spans="1:27" x14ac:dyDescent="0.55000000000000004">
      <c r="A921" t="s">
        <v>2019</v>
      </c>
      <c r="B921" s="57">
        <v>35</v>
      </c>
      <c r="C921" t="s">
        <v>74</v>
      </c>
      <c r="D921" s="19">
        <v>2</v>
      </c>
      <c r="E921" s="46">
        <v>250</v>
      </c>
      <c r="F921" s="32">
        <v>50.667833333333334</v>
      </c>
      <c r="G921" s="32">
        <v>-144.50666666666666</v>
      </c>
      <c r="H921" s="32" t="s">
        <v>77</v>
      </c>
      <c r="I921" s="32" t="s">
        <v>77</v>
      </c>
      <c r="J921" s="60">
        <v>43529</v>
      </c>
      <c r="K921" s="49">
        <v>0.26180555555555557</v>
      </c>
      <c r="L921" s="46">
        <v>4170</v>
      </c>
      <c r="M921" s="19">
        <v>22023</v>
      </c>
      <c r="N921" s="25" t="s">
        <v>77</v>
      </c>
      <c r="O921" s="64" t="s">
        <v>1302</v>
      </c>
      <c r="P921" s="62" t="s">
        <v>1238</v>
      </c>
      <c r="Q921" s="64" t="s">
        <v>425</v>
      </c>
      <c r="R921" s="7">
        <v>4</v>
      </c>
      <c r="S921" s="7">
        <v>2</v>
      </c>
      <c r="T921" s="7">
        <v>6</v>
      </c>
      <c r="U921" s="55" t="s">
        <v>56</v>
      </c>
      <c r="V921" s="7" t="s">
        <v>107</v>
      </c>
      <c r="W921" s="7" t="s">
        <v>29</v>
      </c>
      <c r="X921" s="7" t="s">
        <v>77</v>
      </c>
      <c r="Y921" s="59" t="s">
        <v>1514</v>
      </c>
    </row>
    <row r="922" spans="1:27" x14ac:dyDescent="0.55000000000000004">
      <c r="A922" t="s">
        <v>2019</v>
      </c>
      <c r="B922" s="57">
        <v>35</v>
      </c>
      <c r="C922" t="s">
        <v>74</v>
      </c>
      <c r="D922" s="19">
        <v>2</v>
      </c>
      <c r="E922" s="46">
        <v>250</v>
      </c>
      <c r="F922" s="32">
        <v>50.667833333333334</v>
      </c>
      <c r="G922" s="32">
        <v>-144.50666666666666</v>
      </c>
      <c r="H922" s="32" t="s">
        <v>77</v>
      </c>
      <c r="I922" s="32" t="s">
        <v>77</v>
      </c>
      <c r="J922" s="60">
        <v>43529</v>
      </c>
      <c r="K922" s="49">
        <v>0.26180555555555557</v>
      </c>
      <c r="L922" s="46">
        <v>4170</v>
      </c>
      <c r="M922" s="19" t="s">
        <v>1115</v>
      </c>
      <c r="N922" s="25" t="s">
        <v>77</v>
      </c>
      <c r="O922" s="64" t="s">
        <v>27</v>
      </c>
      <c r="P922" s="62" t="s">
        <v>67</v>
      </c>
      <c r="Q922" s="64" t="s">
        <v>31</v>
      </c>
      <c r="R922" s="7">
        <v>1</v>
      </c>
      <c r="S922" s="7">
        <v>4</v>
      </c>
      <c r="T922" s="7">
        <v>15</v>
      </c>
      <c r="U922" s="55" t="s">
        <v>56</v>
      </c>
      <c r="V922" s="7" t="s">
        <v>107</v>
      </c>
      <c r="W922" s="7" t="s">
        <v>29</v>
      </c>
      <c r="X922" s="7" t="s">
        <v>77</v>
      </c>
      <c r="Y922" s="59" t="s">
        <v>1514</v>
      </c>
    </row>
    <row r="923" spans="1:27" x14ac:dyDescent="0.55000000000000004">
      <c r="A923" t="s">
        <v>2019</v>
      </c>
      <c r="B923" s="57">
        <v>35</v>
      </c>
      <c r="C923" t="s">
        <v>74</v>
      </c>
      <c r="D923" s="19">
        <v>2</v>
      </c>
      <c r="E923" s="46">
        <v>250</v>
      </c>
      <c r="F923" s="32">
        <v>50.667833333333334</v>
      </c>
      <c r="G923" s="32">
        <v>-144.50666666666666</v>
      </c>
      <c r="H923" s="32" t="s">
        <v>77</v>
      </c>
      <c r="I923" s="32" t="s">
        <v>77</v>
      </c>
      <c r="J923" s="60">
        <v>43529</v>
      </c>
      <c r="K923" s="49">
        <v>0.26180555555555557</v>
      </c>
      <c r="L923" s="46">
        <v>4170</v>
      </c>
      <c r="M923" s="19" t="s">
        <v>1116</v>
      </c>
      <c r="N923" s="25" t="s">
        <v>77</v>
      </c>
      <c r="O923" s="64" t="s">
        <v>27</v>
      </c>
      <c r="P923" s="62" t="s">
        <v>69</v>
      </c>
      <c r="Q923" s="62" t="s">
        <v>63</v>
      </c>
      <c r="R923" s="7">
        <v>1</v>
      </c>
      <c r="S923" s="7">
        <v>4</v>
      </c>
      <c r="T923" s="7">
        <v>22</v>
      </c>
      <c r="U923" s="55" t="s">
        <v>56</v>
      </c>
      <c r="V923" s="7" t="s">
        <v>107</v>
      </c>
      <c r="W923" s="7" t="s">
        <v>29</v>
      </c>
      <c r="X923" s="7" t="s">
        <v>77</v>
      </c>
      <c r="Y923" s="59" t="s">
        <v>1514</v>
      </c>
      <c r="AA923" s="62" t="s">
        <v>1129</v>
      </c>
    </row>
    <row r="924" spans="1:27" x14ac:dyDescent="0.55000000000000004">
      <c r="A924" t="s">
        <v>2019</v>
      </c>
      <c r="B924" s="57">
        <v>35</v>
      </c>
      <c r="C924" t="s">
        <v>74</v>
      </c>
      <c r="D924" s="19">
        <v>2</v>
      </c>
      <c r="E924" s="46">
        <v>250</v>
      </c>
      <c r="F924" s="32">
        <v>50.667833333333334</v>
      </c>
      <c r="G924" s="32">
        <v>-144.50666666666666</v>
      </c>
      <c r="H924" s="32" t="s">
        <v>77</v>
      </c>
      <c r="I924" s="32" t="s">
        <v>77</v>
      </c>
      <c r="J924" s="60">
        <v>43529</v>
      </c>
      <c r="K924" s="49">
        <v>0.26180555555555557</v>
      </c>
      <c r="L924" s="46">
        <v>4170</v>
      </c>
      <c r="M924" s="19" t="s">
        <v>1113</v>
      </c>
      <c r="N924" s="25" t="s">
        <v>77</v>
      </c>
      <c r="O924" s="64" t="s">
        <v>27</v>
      </c>
      <c r="P924" s="62" t="s">
        <v>67</v>
      </c>
      <c r="Q924" s="64" t="s">
        <v>189</v>
      </c>
      <c r="R924" s="7">
        <v>2</v>
      </c>
      <c r="S924" s="7">
        <v>4</v>
      </c>
      <c r="T924" s="7">
        <v>17</v>
      </c>
      <c r="U924" s="55" t="s">
        <v>56</v>
      </c>
      <c r="V924" s="7" t="s">
        <v>107</v>
      </c>
      <c r="W924" s="7" t="s">
        <v>29</v>
      </c>
      <c r="X924" s="7" t="s">
        <v>77</v>
      </c>
      <c r="Y924" s="59" t="s">
        <v>1514</v>
      </c>
    </row>
    <row r="925" spans="1:27" x14ac:dyDescent="0.55000000000000004">
      <c r="A925" t="s">
        <v>2019</v>
      </c>
      <c r="B925" s="57">
        <v>35</v>
      </c>
      <c r="C925" t="s">
        <v>74</v>
      </c>
      <c r="D925" s="19">
        <v>2</v>
      </c>
      <c r="E925" s="46">
        <v>250</v>
      </c>
      <c r="F925" s="32">
        <v>50.667833333333334</v>
      </c>
      <c r="G925" s="32">
        <v>-144.50666666666666</v>
      </c>
      <c r="H925" s="32" t="s">
        <v>77</v>
      </c>
      <c r="I925" s="32" t="s">
        <v>77</v>
      </c>
      <c r="J925" s="60">
        <v>43529</v>
      </c>
      <c r="K925" s="49">
        <v>0.26180555555555557</v>
      </c>
      <c r="L925" s="46">
        <v>4170</v>
      </c>
      <c r="M925" s="19" t="s">
        <v>1112</v>
      </c>
      <c r="N925" s="25" t="s">
        <v>77</v>
      </c>
      <c r="O925" s="64" t="s">
        <v>27</v>
      </c>
      <c r="P925" s="62" t="s">
        <v>67</v>
      </c>
      <c r="Q925" s="64" t="s">
        <v>189</v>
      </c>
      <c r="R925" s="7">
        <v>1</v>
      </c>
      <c r="S925" s="7">
        <v>4</v>
      </c>
      <c r="T925" s="7">
        <v>16</v>
      </c>
      <c r="U925" s="55" t="s">
        <v>56</v>
      </c>
      <c r="V925" s="7" t="s">
        <v>107</v>
      </c>
      <c r="W925" s="7" t="s">
        <v>29</v>
      </c>
      <c r="X925" s="7" t="s">
        <v>77</v>
      </c>
      <c r="Y925" s="59" t="s">
        <v>1514</v>
      </c>
    </row>
    <row r="926" spans="1:27" x14ac:dyDescent="0.55000000000000004">
      <c r="A926" t="s">
        <v>2019</v>
      </c>
      <c r="B926" s="57">
        <v>35</v>
      </c>
      <c r="C926" t="s">
        <v>74</v>
      </c>
      <c r="D926" s="19">
        <v>2</v>
      </c>
      <c r="E926" s="46">
        <v>250</v>
      </c>
      <c r="F926" s="32">
        <v>50.667833333333334</v>
      </c>
      <c r="G926" s="32">
        <v>-144.50666666666666</v>
      </c>
      <c r="H926" s="32" t="s">
        <v>77</v>
      </c>
      <c r="I926" s="32" t="s">
        <v>77</v>
      </c>
      <c r="J926" s="60">
        <v>43529</v>
      </c>
      <c r="K926" s="49">
        <v>0.26180555555555557</v>
      </c>
      <c r="L926" s="46">
        <v>4170</v>
      </c>
      <c r="M926" s="19" t="s">
        <v>1114</v>
      </c>
      <c r="N926" s="25" t="s">
        <v>77</v>
      </c>
      <c r="O926" s="64" t="s">
        <v>27</v>
      </c>
      <c r="P926" s="62" t="s">
        <v>67</v>
      </c>
      <c r="Q926" s="64" t="s">
        <v>189</v>
      </c>
      <c r="R926" s="7">
        <v>1</v>
      </c>
      <c r="S926" s="7">
        <v>4</v>
      </c>
      <c r="T926" s="7">
        <v>15</v>
      </c>
      <c r="U926" s="55" t="s">
        <v>56</v>
      </c>
      <c r="V926" s="7" t="s">
        <v>107</v>
      </c>
      <c r="W926" s="7" t="s">
        <v>29</v>
      </c>
      <c r="X926" s="7" t="s">
        <v>77</v>
      </c>
      <c r="Y926" s="59" t="s">
        <v>1514</v>
      </c>
    </row>
    <row r="927" spans="1:27" x14ac:dyDescent="0.55000000000000004">
      <c r="A927" t="s">
        <v>2019</v>
      </c>
      <c r="B927" s="57">
        <v>35</v>
      </c>
      <c r="C927" t="s">
        <v>53</v>
      </c>
      <c r="D927" s="19">
        <v>1</v>
      </c>
      <c r="E927" s="46">
        <v>30</v>
      </c>
      <c r="F927" s="32">
        <v>50.695166666666665</v>
      </c>
      <c r="G927" s="32">
        <v>-144.53333333333333</v>
      </c>
      <c r="H927" s="32">
        <v>50.752499999999998</v>
      </c>
      <c r="I927" s="32">
        <v>-144.6</v>
      </c>
      <c r="J927" s="60">
        <v>43529</v>
      </c>
      <c r="K927" s="49">
        <v>0.28819444444444448</v>
      </c>
      <c r="L927" s="46">
        <v>4170</v>
      </c>
      <c r="M927" s="19" t="s">
        <v>1209</v>
      </c>
      <c r="N927" s="25">
        <v>110</v>
      </c>
      <c r="O927" s="64" t="s">
        <v>27</v>
      </c>
      <c r="P927" s="62" t="s">
        <v>69</v>
      </c>
      <c r="Q927" s="64" t="s">
        <v>328</v>
      </c>
      <c r="R927" s="7">
        <v>1</v>
      </c>
      <c r="S927" s="7" t="s">
        <v>77</v>
      </c>
      <c r="T927" s="7">
        <v>505</v>
      </c>
      <c r="U927" s="7" t="s">
        <v>58</v>
      </c>
      <c r="V927" s="7">
        <v>1268</v>
      </c>
      <c r="W927" s="7" t="s">
        <v>110</v>
      </c>
      <c r="X927" s="7" t="s">
        <v>77</v>
      </c>
      <c r="Y927" s="59" t="s">
        <v>1514</v>
      </c>
    </row>
    <row r="928" spans="1:27" x14ac:dyDescent="0.55000000000000004">
      <c r="A928" t="s">
        <v>2019</v>
      </c>
      <c r="B928" s="57">
        <v>35</v>
      </c>
      <c r="C928" t="s">
        <v>53</v>
      </c>
      <c r="D928" s="19">
        <v>1</v>
      </c>
      <c r="E928" s="46">
        <v>30</v>
      </c>
      <c r="F928" s="32">
        <v>50.695166666666665</v>
      </c>
      <c r="G928" s="32">
        <v>-144.53333333333333</v>
      </c>
      <c r="H928" s="32">
        <v>50.752499999999998</v>
      </c>
      <c r="I928" s="32">
        <v>-144.6</v>
      </c>
      <c r="J928" s="60">
        <v>43529</v>
      </c>
      <c r="K928" s="49">
        <v>0.28819444444444448</v>
      </c>
      <c r="L928" s="46">
        <v>4170</v>
      </c>
      <c r="M928" s="19" t="s">
        <v>1205</v>
      </c>
      <c r="N928" s="25">
        <v>103</v>
      </c>
      <c r="O928" s="64" t="s">
        <v>27</v>
      </c>
      <c r="P928" s="62" t="s">
        <v>69</v>
      </c>
      <c r="Q928" s="64" t="s">
        <v>328</v>
      </c>
      <c r="R928" s="7">
        <v>1</v>
      </c>
      <c r="S928" s="7" t="s">
        <v>77</v>
      </c>
      <c r="T928" s="7">
        <v>484</v>
      </c>
      <c r="U928" s="7" t="s">
        <v>58</v>
      </c>
      <c r="V928" s="7">
        <v>1154</v>
      </c>
      <c r="W928" s="7" t="s">
        <v>110</v>
      </c>
      <c r="X928" s="7" t="s">
        <v>77</v>
      </c>
      <c r="Y928" s="59" t="s">
        <v>1514</v>
      </c>
    </row>
    <row r="929" spans="1:25" x14ac:dyDescent="0.55000000000000004">
      <c r="A929" t="s">
        <v>2019</v>
      </c>
      <c r="B929" s="57">
        <v>35</v>
      </c>
      <c r="C929" t="s">
        <v>53</v>
      </c>
      <c r="D929" s="19">
        <v>1</v>
      </c>
      <c r="E929" s="46">
        <v>30</v>
      </c>
      <c r="F929" s="32">
        <v>50.695166666666665</v>
      </c>
      <c r="G929" s="32">
        <v>-144.53333333333333</v>
      </c>
      <c r="H929" s="32">
        <v>50.752499999999998</v>
      </c>
      <c r="I929" s="32">
        <v>-144.6</v>
      </c>
      <c r="J929" s="60">
        <v>43529</v>
      </c>
      <c r="K929" s="49">
        <v>0.28819444444444448</v>
      </c>
      <c r="L929" s="46">
        <v>4170</v>
      </c>
      <c r="M929" s="19" t="s">
        <v>1212</v>
      </c>
      <c r="N929" s="25">
        <v>196</v>
      </c>
      <c r="O929" s="64" t="s">
        <v>27</v>
      </c>
      <c r="P929" s="62" t="s">
        <v>69</v>
      </c>
      <c r="Q929" s="64" t="s">
        <v>328</v>
      </c>
      <c r="R929" s="7">
        <v>1</v>
      </c>
      <c r="S929" s="7" t="s">
        <v>77</v>
      </c>
      <c r="T929" s="7">
        <v>466</v>
      </c>
      <c r="U929" s="7" t="s">
        <v>58</v>
      </c>
      <c r="V929" s="7">
        <v>858</v>
      </c>
      <c r="W929" s="7" t="s">
        <v>110</v>
      </c>
      <c r="X929" s="7" t="s">
        <v>77</v>
      </c>
      <c r="Y929" s="59" t="s">
        <v>1514</v>
      </c>
    </row>
    <row r="930" spans="1:25" x14ac:dyDescent="0.55000000000000004">
      <c r="A930" t="s">
        <v>2019</v>
      </c>
      <c r="B930" s="57">
        <v>35</v>
      </c>
      <c r="C930" t="s">
        <v>53</v>
      </c>
      <c r="D930" s="19">
        <v>1</v>
      </c>
      <c r="E930" s="46">
        <v>30</v>
      </c>
      <c r="F930" s="32">
        <v>50.695166666666665</v>
      </c>
      <c r="G930" s="32">
        <v>-144.53333333333333</v>
      </c>
      <c r="H930" s="32">
        <v>50.752499999999998</v>
      </c>
      <c r="I930" s="32">
        <v>-144.6</v>
      </c>
      <c r="J930" s="60">
        <v>43529</v>
      </c>
      <c r="K930" s="49">
        <v>0.28819444444444448</v>
      </c>
      <c r="L930" s="46">
        <v>4170</v>
      </c>
      <c r="M930" s="19" t="s">
        <v>1220</v>
      </c>
      <c r="N930" s="25">
        <v>124</v>
      </c>
      <c r="O930" s="64" t="s">
        <v>27</v>
      </c>
      <c r="P930" s="62" t="s">
        <v>69</v>
      </c>
      <c r="Q930" s="64" t="s">
        <v>328</v>
      </c>
      <c r="R930" s="7">
        <v>1</v>
      </c>
      <c r="S930" s="7" t="s">
        <v>77</v>
      </c>
      <c r="T930" s="7">
        <v>466</v>
      </c>
      <c r="U930" s="7" t="s">
        <v>58</v>
      </c>
      <c r="V930" s="7">
        <v>890</v>
      </c>
      <c r="W930" s="7" t="s">
        <v>110</v>
      </c>
      <c r="X930" s="7" t="s">
        <v>77</v>
      </c>
      <c r="Y930" s="59" t="s">
        <v>1514</v>
      </c>
    </row>
    <row r="931" spans="1:25" x14ac:dyDescent="0.55000000000000004">
      <c r="A931" t="s">
        <v>2019</v>
      </c>
      <c r="B931" s="57">
        <v>35</v>
      </c>
      <c r="C931" t="s">
        <v>53</v>
      </c>
      <c r="D931" s="19">
        <v>1</v>
      </c>
      <c r="E931" s="46">
        <v>30</v>
      </c>
      <c r="F931" s="32">
        <v>50.695166666666665</v>
      </c>
      <c r="G931" s="32">
        <v>-144.53333333333333</v>
      </c>
      <c r="H931" s="32">
        <v>50.752499999999998</v>
      </c>
      <c r="I931" s="32">
        <v>-144.6</v>
      </c>
      <c r="J931" s="60">
        <v>43529</v>
      </c>
      <c r="K931" s="49">
        <v>0.28819444444444448</v>
      </c>
      <c r="L931" s="46">
        <v>4170</v>
      </c>
      <c r="M931" s="19" t="s">
        <v>1206</v>
      </c>
      <c r="N931" s="25">
        <v>105</v>
      </c>
      <c r="O931" s="64" t="s">
        <v>27</v>
      </c>
      <c r="P931" s="62" t="s">
        <v>69</v>
      </c>
      <c r="Q931" s="64" t="s">
        <v>328</v>
      </c>
      <c r="R931" s="7">
        <v>1</v>
      </c>
      <c r="S931" s="7" t="s">
        <v>77</v>
      </c>
      <c r="T931" s="7">
        <v>452</v>
      </c>
      <c r="U931" s="7" t="s">
        <v>58</v>
      </c>
      <c r="V931" s="7">
        <v>823</v>
      </c>
      <c r="W931" s="7" t="s">
        <v>110</v>
      </c>
      <c r="X931" s="7" t="s">
        <v>77</v>
      </c>
      <c r="Y931" s="59" t="s">
        <v>1514</v>
      </c>
    </row>
    <row r="932" spans="1:25" x14ac:dyDescent="0.55000000000000004">
      <c r="A932" t="s">
        <v>2019</v>
      </c>
      <c r="B932" s="57">
        <v>35</v>
      </c>
      <c r="C932" t="s">
        <v>53</v>
      </c>
      <c r="D932" s="19">
        <v>1</v>
      </c>
      <c r="E932" s="46">
        <v>30</v>
      </c>
      <c r="F932" s="32">
        <v>50.695166666666665</v>
      </c>
      <c r="G932" s="32">
        <v>-144.53333333333333</v>
      </c>
      <c r="H932" s="32">
        <v>50.752499999999998</v>
      </c>
      <c r="I932" s="32">
        <v>-144.6</v>
      </c>
      <c r="J932" s="60">
        <v>43529</v>
      </c>
      <c r="K932" s="49">
        <v>0.28819444444444448</v>
      </c>
      <c r="L932" s="46">
        <v>4170</v>
      </c>
      <c r="M932" s="19" t="s">
        <v>1211</v>
      </c>
      <c r="N932" s="25">
        <v>299</v>
      </c>
      <c r="O932" s="64" t="s">
        <v>27</v>
      </c>
      <c r="P932" s="62" t="s">
        <v>69</v>
      </c>
      <c r="Q932" s="64" t="s">
        <v>328</v>
      </c>
      <c r="R932" s="7">
        <v>1</v>
      </c>
      <c r="S932" s="7" t="s">
        <v>77</v>
      </c>
      <c r="T932" s="7">
        <v>443</v>
      </c>
      <c r="U932" s="7" t="s">
        <v>58</v>
      </c>
      <c r="V932" s="7">
        <v>775</v>
      </c>
      <c r="W932" s="7" t="s">
        <v>110</v>
      </c>
      <c r="X932" s="7" t="s">
        <v>77</v>
      </c>
      <c r="Y932" s="59" t="s">
        <v>1514</v>
      </c>
    </row>
    <row r="933" spans="1:25" x14ac:dyDescent="0.55000000000000004">
      <c r="A933" t="s">
        <v>2019</v>
      </c>
      <c r="B933" s="57">
        <v>35</v>
      </c>
      <c r="C933" t="s">
        <v>53</v>
      </c>
      <c r="D933" s="19">
        <v>1</v>
      </c>
      <c r="E933" s="46">
        <v>30</v>
      </c>
      <c r="F933" s="32">
        <v>50.695166666666665</v>
      </c>
      <c r="G933" s="32">
        <v>-144.53333333333333</v>
      </c>
      <c r="H933" s="32">
        <v>50.752499999999998</v>
      </c>
      <c r="I933" s="32">
        <v>-144.6</v>
      </c>
      <c r="J933" s="60">
        <v>43529</v>
      </c>
      <c r="K933" s="49">
        <v>0.28819444444444448</v>
      </c>
      <c r="L933" s="46">
        <v>4170</v>
      </c>
      <c r="M933" s="19" t="s">
        <v>1207</v>
      </c>
      <c r="N933" s="25">
        <v>113</v>
      </c>
      <c r="O933" s="64" t="s">
        <v>27</v>
      </c>
      <c r="P933" s="62" t="s">
        <v>69</v>
      </c>
      <c r="Q933" s="64" t="s">
        <v>328</v>
      </c>
      <c r="R933" s="7">
        <v>1</v>
      </c>
      <c r="S933" s="7" t="s">
        <v>77</v>
      </c>
      <c r="T933" s="7">
        <v>440</v>
      </c>
      <c r="U933" s="7" t="s">
        <v>58</v>
      </c>
      <c r="V933" s="7">
        <v>732</v>
      </c>
      <c r="W933" s="7" t="s">
        <v>110</v>
      </c>
      <c r="X933" s="7" t="s">
        <v>77</v>
      </c>
      <c r="Y933" s="59" t="s">
        <v>1514</v>
      </c>
    </row>
    <row r="934" spans="1:25" x14ac:dyDescent="0.55000000000000004">
      <c r="A934" t="s">
        <v>2019</v>
      </c>
      <c r="B934" s="57">
        <v>35</v>
      </c>
      <c r="C934" t="s">
        <v>53</v>
      </c>
      <c r="D934" s="19">
        <v>1</v>
      </c>
      <c r="E934" s="46">
        <v>30</v>
      </c>
      <c r="F934" s="32">
        <v>50.695166666666665</v>
      </c>
      <c r="G934" s="32">
        <v>-144.53333333333333</v>
      </c>
      <c r="H934" s="32">
        <v>50.752499999999998</v>
      </c>
      <c r="I934" s="32">
        <v>-144.6</v>
      </c>
      <c r="J934" s="60">
        <v>43529</v>
      </c>
      <c r="K934" s="49">
        <v>0.28819444444444448</v>
      </c>
      <c r="L934" s="46">
        <v>4170</v>
      </c>
      <c r="M934" s="19" t="s">
        <v>1208</v>
      </c>
      <c r="N934" s="25">
        <v>119</v>
      </c>
      <c r="O934" s="64" t="s">
        <v>27</v>
      </c>
      <c r="P934" s="62" t="s">
        <v>69</v>
      </c>
      <c r="Q934" s="64" t="s">
        <v>328</v>
      </c>
      <c r="R934" s="7">
        <v>1</v>
      </c>
      <c r="S934" s="7" t="s">
        <v>77</v>
      </c>
      <c r="T934" s="7">
        <v>438</v>
      </c>
      <c r="U934" s="7" t="s">
        <v>58</v>
      </c>
      <c r="V934" s="7">
        <v>771</v>
      </c>
      <c r="W934" s="7" t="s">
        <v>110</v>
      </c>
      <c r="X934" s="7" t="s">
        <v>77</v>
      </c>
      <c r="Y934" s="59" t="s">
        <v>1514</v>
      </c>
    </row>
    <row r="935" spans="1:25" x14ac:dyDescent="0.55000000000000004">
      <c r="A935" t="s">
        <v>2019</v>
      </c>
      <c r="B935" s="57">
        <v>35</v>
      </c>
      <c r="C935" t="s">
        <v>53</v>
      </c>
      <c r="D935" s="19">
        <v>1</v>
      </c>
      <c r="E935" s="46">
        <v>30</v>
      </c>
      <c r="F935" s="32">
        <v>50.695166666666665</v>
      </c>
      <c r="G935" s="32">
        <v>-144.53333333333333</v>
      </c>
      <c r="H935" s="32">
        <v>50.752499999999998</v>
      </c>
      <c r="I935" s="32">
        <v>-144.6</v>
      </c>
      <c r="J935" s="60">
        <v>43529</v>
      </c>
      <c r="K935" s="49">
        <v>0.28819444444444448</v>
      </c>
      <c r="L935" s="46">
        <v>4170</v>
      </c>
      <c r="M935" s="19" t="s">
        <v>1227</v>
      </c>
      <c r="N935" s="25">
        <v>274</v>
      </c>
      <c r="O935" s="64" t="s">
        <v>27</v>
      </c>
      <c r="P935" s="62" t="s">
        <v>69</v>
      </c>
      <c r="Q935" s="64" t="s">
        <v>328</v>
      </c>
      <c r="R935" s="7">
        <v>1</v>
      </c>
      <c r="S935" s="7" t="s">
        <v>77</v>
      </c>
      <c r="T935" s="7">
        <v>413</v>
      </c>
      <c r="U935" s="7" t="s">
        <v>58</v>
      </c>
      <c r="V935" s="7">
        <v>673</v>
      </c>
      <c r="W935" s="7" t="s">
        <v>110</v>
      </c>
      <c r="X935" s="7" t="s">
        <v>77</v>
      </c>
      <c r="Y935" s="59" t="s">
        <v>1514</v>
      </c>
    </row>
    <row r="936" spans="1:25" x14ac:dyDescent="0.55000000000000004">
      <c r="A936" t="s">
        <v>2019</v>
      </c>
      <c r="B936" s="57">
        <v>35</v>
      </c>
      <c r="C936" t="s">
        <v>53</v>
      </c>
      <c r="D936" s="19">
        <v>1</v>
      </c>
      <c r="E936" s="46">
        <v>30</v>
      </c>
      <c r="F936" s="32">
        <v>50.695166666666665</v>
      </c>
      <c r="G936" s="32">
        <v>-144.53333333333333</v>
      </c>
      <c r="H936" s="32">
        <v>50.752499999999998</v>
      </c>
      <c r="I936" s="32">
        <v>-144.6</v>
      </c>
      <c r="J936" s="60">
        <v>43529</v>
      </c>
      <c r="K936" s="49">
        <v>0.28819444444444448</v>
      </c>
      <c r="L936" s="46">
        <v>4170</v>
      </c>
      <c r="M936" s="19" t="s">
        <v>1225</v>
      </c>
      <c r="N936" s="25">
        <v>267</v>
      </c>
      <c r="O936" s="64" t="s">
        <v>27</v>
      </c>
      <c r="P936" s="62" t="s">
        <v>69</v>
      </c>
      <c r="Q936" s="64" t="s">
        <v>328</v>
      </c>
      <c r="R936" s="7">
        <v>1</v>
      </c>
      <c r="S936" s="7" t="s">
        <v>77</v>
      </c>
      <c r="T936" s="7">
        <v>402</v>
      </c>
      <c r="U936" s="7" t="s">
        <v>58</v>
      </c>
      <c r="V936" s="7">
        <v>609</v>
      </c>
      <c r="W936" s="7" t="s">
        <v>110</v>
      </c>
      <c r="X936" s="7" t="s">
        <v>77</v>
      </c>
      <c r="Y936" s="59" t="s">
        <v>1514</v>
      </c>
    </row>
    <row r="937" spans="1:25" x14ac:dyDescent="0.55000000000000004">
      <c r="A937" t="s">
        <v>2019</v>
      </c>
      <c r="B937" s="57">
        <v>35</v>
      </c>
      <c r="C937" t="s">
        <v>53</v>
      </c>
      <c r="D937" s="19">
        <v>1</v>
      </c>
      <c r="E937" s="46">
        <v>30</v>
      </c>
      <c r="F937" s="32">
        <v>50.695166666666665</v>
      </c>
      <c r="G937" s="32">
        <v>-144.53333333333333</v>
      </c>
      <c r="H937" s="32">
        <v>50.752499999999998</v>
      </c>
      <c r="I937" s="32">
        <v>-144.6</v>
      </c>
      <c r="J937" s="60">
        <v>43529</v>
      </c>
      <c r="K937" s="49">
        <v>0.28819444444444448</v>
      </c>
      <c r="L937" s="46">
        <v>4170</v>
      </c>
      <c r="M937" s="19" t="s">
        <v>1204</v>
      </c>
      <c r="N937" s="25">
        <v>121</v>
      </c>
      <c r="O937" s="64" t="s">
        <v>27</v>
      </c>
      <c r="P937" s="62" t="s">
        <v>69</v>
      </c>
      <c r="Q937" s="64" t="s">
        <v>328</v>
      </c>
      <c r="R937" s="7">
        <v>1</v>
      </c>
      <c r="S937" s="7" t="s">
        <v>77</v>
      </c>
      <c r="T937" s="7">
        <v>400</v>
      </c>
      <c r="U937" s="7" t="s">
        <v>58</v>
      </c>
      <c r="V937" s="7">
        <v>577</v>
      </c>
      <c r="W937" s="7" t="s">
        <v>110</v>
      </c>
      <c r="X937" s="7" t="s">
        <v>77</v>
      </c>
      <c r="Y937" s="59" t="s">
        <v>1514</v>
      </c>
    </row>
    <row r="938" spans="1:25" x14ac:dyDescent="0.55000000000000004">
      <c r="A938" t="s">
        <v>2019</v>
      </c>
      <c r="B938" s="57">
        <v>35</v>
      </c>
      <c r="C938" t="s">
        <v>53</v>
      </c>
      <c r="D938" s="19">
        <v>1</v>
      </c>
      <c r="E938" s="46">
        <v>30</v>
      </c>
      <c r="F938" s="32">
        <v>50.695166666666665</v>
      </c>
      <c r="G938" s="32">
        <v>-144.53333333333333</v>
      </c>
      <c r="H938" s="32">
        <v>50.752499999999998</v>
      </c>
      <c r="I938" s="32">
        <v>-144.6</v>
      </c>
      <c r="J938" s="60">
        <v>43529</v>
      </c>
      <c r="K938" s="49">
        <v>0.28819444444444448</v>
      </c>
      <c r="L938" s="46">
        <v>4170</v>
      </c>
      <c r="M938" s="19" t="s">
        <v>1223</v>
      </c>
      <c r="N938" s="25">
        <v>285</v>
      </c>
      <c r="O938" s="64" t="s">
        <v>27</v>
      </c>
      <c r="P938" s="62" t="s">
        <v>69</v>
      </c>
      <c r="Q938" s="64" t="s">
        <v>328</v>
      </c>
      <c r="R938" s="7">
        <v>1</v>
      </c>
      <c r="S938" s="7" t="s">
        <v>77</v>
      </c>
      <c r="T938" s="7">
        <v>387</v>
      </c>
      <c r="U938" s="7" t="s">
        <v>58</v>
      </c>
      <c r="V938" s="7">
        <v>535</v>
      </c>
      <c r="W938" s="7" t="s">
        <v>110</v>
      </c>
      <c r="X938" s="7" t="s">
        <v>77</v>
      </c>
      <c r="Y938" s="59" t="s">
        <v>1514</v>
      </c>
    </row>
    <row r="939" spans="1:25" x14ac:dyDescent="0.55000000000000004">
      <c r="A939" t="s">
        <v>2019</v>
      </c>
      <c r="B939" s="57">
        <v>35</v>
      </c>
      <c r="C939" t="s">
        <v>53</v>
      </c>
      <c r="D939" s="19">
        <v>1</v>
      </c>
      <c r="E939" s="46">
        <v>30</v>
      </c>
      <c r="F939" s="32">
        <v>50.695166666666665</v>
      </c>
      <c r="G939" s="32">
        <v>-144.53333333333333</v>
      </c>
      <c r="H939" s="32">
        <v>50.752499999999998</v>
      </c>
      <c r="I939" s="32">
        <v>-144.6</v>
      </c>
      <c r="J939" s="60">
        <v>43529</v>
      </c>
      <c r="K939" s="49">
        <v>0.28819444444444448</v>
      </c>
      <c r="L939" s="46">
        <v>4170</v>
      </c>
      <c r="M939" s="19" t="s">
        <v>1222</v>
      </c>
      <c r="N939" s="25">
        <v>290</v>
      </c>
      <c r="O939" s="64" t="s">
        <v>27</v>
      </c>
      <c r="P939" s="62" t="s">
        <v>69</v>
      </c>
      <c r="Q939" s="64" t="s">
        <v>328</v>
      </c>
      <c r="R939" s="7">
        <v>1</v>
      </c>
      <c r="S939" s="7" t="s">
        <v>77</v>
      </c>
      <c r="T939" s="7">
        <v>386</v>
      </c>
      <c r="U939" s="7" t="s">
        <v>58</v>
      </c>
      <c r="V939" s="7">
        <v>530</v>
      </c>
      <c r="W939" s="7" t="s">
        <v>110</v>
      </c>
      <c r="X939" s="7" t="s">
        <v>77</v>
      </c>
      <c r="Y939" s="59" t="s">
        <v>1514</v>
      </c>
    </row>
    <row r="940" spans="1:25" x14ac:dyDescent="0.55000000000000004">
      <c r="A940" t="s">
        <v>2019</v>
      </c>
      <c r="B940" s="57">
        <v>35</v>
      </c>
      <c r="C940" t="s">
        <v>53</v>
      </c>
      <c r="D940" s="19">
        <v>1</v>
      </c>
      <c r="E940" s="46">
        <v>30</v>
      </c>
      <c r="F940" s="32">
        <v>50.695166666666665</v>
      </c>
      <c r="G940" s="32">
        <v>-144.53333333333333</v>
      </c>
      <c r="H940" s="32">
        <v>50.752499999999998</v>
      </c>
      <c r="I940" s="32">
        <v>-144.6</v>
      </c>
      <c r="J940" s="60">
        <v>43529</v>
      </c>
      <c r="K940" s="49">
        <v>0.28819444444444448</v>
      </c>
      <c r="L940" s="46">
        <v>4170</v>
      </c>
      <c r="M940" s="19" t="s">
        <v>1210</v>
      </c>
      <c r="N940" s="25">
        <v>176</v>
      </c>
      <c r="O940" s="64" t="s">
        <v>27</v>
      </c>
      <c r="P940" s="62" t="s">
        <v>69</v>
      </c>
      <c r="Q940" s="64" t="s">
        <v>328</v>
      </c>
      <c r="R940" s="7">
        <v>1</v>
      </c>
      <c r="S940" s="7" t="s">
        <v>77</v>
      </c>
      <c r="T940" s="7">
        <v>380</v>
      </c>
      <c r="U940" s="7" t="s">
        <v>58</v>
      </c>
      <c r="V940" s="7">
        <v>513</v>
      </c>
      <c r="W940" s="7" t="s">
        <v>110</v>
      </c>
      <c r="X940" s="7" t="s">
        <v>77</v>
      </c>
      <c r="Y940" s="59" t="s">
        <v>1514</v>
      </c>
    </row>
    <row r="941" spans="1:25" x14ac:dyDescent="0.55000000000000004">
      <c r="A941" t="s">
        <v>2019</v>
      </c>
      <c r="B941" s="57">
        <v>35</v>
      </c>
      <c r="C941" t="s">
        <v>53</v>
      </c>
      <c r="D941" s="19">
        <v>1</v>
      </c>
      <c r="E941" s="46">
        <v>30</v>
      </c>
      <c r="F941" s="32">
        <v>50.695166666666665</v>
      </c>
      <c r="G941" s="32">
        <v>-144.53333333333333</v>
      </c>
      <c r="H941" s="32">
        <v>50.752499999999998</v>
      </c>
      <c r="I941" s="32">
        <v>-144.6</v>
      </c>
      <c r="J941" s="60">
        <v>43529</v>
      </c>
      <c r="K941" s="49">
        <v>0.28819444444444448</v>
      </c>
      <c r="L941" s="46">
        <v>4170</v>
      </c>
      <c r="M941" s="19" t="s">
        <v>1226</v>
      </c>
      <c r="N941" s="25">
        <v>261</v>
      </c>
      <c r="O941" s="64" t="s">
        <v>27</v>
      </c>
      <c r="P941" s="62" t="s">
        <v>69</v>
      </c>
      <c r="Q941" s="64" t="s">
        <v>328</v>
      </c>
      <c r="R941" s="7">
        <v>1</v>
      </c>
      <c r="S941" s="7" t="s">
        <v>77</v>
      </c>
      <c r="T941" s="7">
        <v>301</v>
      </c>
      <c r="U941" s="7" t="s">
        <v>58</v>
      </c>
      <c r="V941" s="7">
        <v>169</v>
      </c>
      <c r="W941" s="7" t="s">
        <v>110</v>
      </c>
      <c r="X941" s="7" t="s">
        <v>77</v>
      </c>
      <c r="Y941" s="59" t="s">
        <v>1514</v>
      </c>
    </row>
    <row r="942" spans="1:25" x14ac:dyDescent="0.55000000000000004">
      <c r="A942" t="s">
        <v>2019</v>
      </c>
      <c r="B942" s="57">
        <v>35</v>
      </c>
      <c r="C942" t="s">
        <v>53</v>
      </c>
      <c r="D942" s="19">
        <v>1</v>
      </c>
      <c r="E942" s="46">
        <v>30</v>
      </c>
      <c r="F942" s="32">
        <v>50.695166666666665</v>
      </c>
      <c r="G942" s="32">
        <v>-144.53333333333333</v>
      </c>
      <c r="H942" s="32">
        <v>50.752499999999998</v>
      </c>
      <c r="I942" s="32">
        <v>-144.6</v>
      </c>
      <c r="J942" s="60">
        <v>43529</v>
      </c>
      <c r="K942" s="49">
        <v>0.28819444444444448</v>
      </c>
      <c r="L942" s="46">
        <v>4170</v>
      </c>
      <c r="M942" s="19" t="s">
        <v>1217</v>
      </c>
      <c r="N942" s="25">
        <v>294</v>
      </c>
      <c r="O942" s="64" t="s">
        <v>27</v>
      </c>
      <c r="P942" s="62" t="s">
        <v>69</v>
      </c>
      <c r="Q942" s="64" t="s">
        <v>328</v>
      </c>
      <c r="R942" s="7">
        <v>1</v>
      </c>
      <c r="S942" s="7" t="s">
        <v>77</v>
      </c>
      <c r="T942" s="7">
        <v>300</v>
      </c>
      <c r="U942" s="7" t="s">
        <v>58</v>
      </c>
      <c r="V942" s="7">
        <v>275</v>
      </c>
      <c r="W942" s="7" t="s">
        <v>110</v>
      </c>
      <c r="X942" s="7" t="s">
        <v>77</v>
      </c>
      <c r="Y942" s="59" t="s">
        <v>1514</v>
      </c>
    </row>
    <row r="943" spans="1:25" x14ac:dyDescent="0.55000000000000004">
      <c r="A943" t="s">
        <v>2019</v>
      </c>
      <c r="B943" s="57">
        <v>35</v>
      </c>
      <c r="C943" t="s">
        <v>53</v>
      </c>
      <c r="D943" s="19">
        <v>1</v>
      </c>
      <c r="E943" s="46">
        <v>30</v>
      </c>
      <c r="F943" s="32">
        <v>50.695166666666665</v>
      </c>
      <c r="G943" s="32">
        <v>-144.53333333333333</v>
      </c>
      <c r="H943" s="32">
        <v>50.752499999999998</v>
      </c>
      <c r="I943" s="32">
        <v>-144.6</v>
      </c>
      <c r="J943" s="60">
        <v>43529</v>
      </c>
      <c r="K943" s="49">
        <v>0.28819444444444448</v>
      </c>
      <c r="L943" s="46">
        <v>4170</v>
      </c>
      <c r="M943" s="19" t="s">
        <v>1219</v>
      </c>
      <c r="N943" s="25">
        <v>298</v>
      </c>
      <c r="O943" s="64" t="s">
        <v>27</v>
      </c>
      <c r="P943" s="62" t="s">
        <v>69</v>
      </c>
      <c r="Q943" s="64" t="s">
        <v>328</v>
      </c>
      <c r="R943" s="7">
        <v>1</v>
      </c>
      <c r="S943" s="7" t="s">
        <v>77</v>
      </c>
      <c r="T943" s="7">
        <v>295</v>
      </c>
      <c r="U943" s="7" t="s">
        <v>58</v>
      </c>
      <c r="V943" s="7">
        <v>264</v>
      </c>
      <c r="W943" s="7" t="s">
        <v>110</v>
      </c>
      <c r="X943" s="7" t="s">
        <v>77</v>
      </c>
      <c r="Y943" s="59" t="s">
        <v>1514</v>
      </c>
    </row>
    <row r="944" spans="1:25" x14ac:dyDescent="0.55000000000000004">
      <c r="A944" t="s">
        <v>2019</v>
      </c>
      <c r="B944" s="57">
        <v>35</v>
      </c>
      <c r="C944" t="s">
        <v>53</v>
      </c>
      <c r="D944" s="19">
        <v>1</v>
      </c>
      <c r="E944" s="46">
        <v>30</v>
      </c>
      <c r="F944" s="32">
        <v>50.695166666666665</v>
      </c>
      <c r="G944" s="32">
        <v>-144.53333333333333</v>
      </c>
      <c r="H944" s="32">
        <v>50.752499999999998</v>
      </c>
      <c r="I944" s="32">
        <v>-144.6</v>
      </c>
      <c r="J944" s="60">
        <v>43529</v>
      </c>
      <c r="K944" s="49">
        <v>0.28819444444444448</v>
      </c>
      <c r="L944" s="46">
        <v>4170</v>
      </c>
      <c r="M944" s="19" t="s">
        <v>1214</v>
      </c>
      <c r="N944" s="25">
        <v>276</v>
      </c>
      <c r="O944" s="64" t="s">
        <v>27</v>
      </c>
      <c r="P944" s="62" t="s">
        <v>69</v>
      </c>
      <c r="Q944" s="64" t="s">
        <v>328</v>
      </c>
      <c r="R944" s="7">
        <v>1</v>
      </c>
      <c r="S944" s="7" t="s">
        <v>77</v>
      </c>
      <c r="T944" s="7">
        <v>292</v>
      </c>
      <c r="U944" s="7" t="s">
        <v>58</v>
      </c>
      <c r="V944" s="7">
        <v>227</v>
      </c>
      <c r="W944" s="7" t="s">
        <v>110</v>
      </c>
      <c r="X944" s="7" t="s">
        <v>77</v>
      </c>
      <c r="Y944" s="59" t="s">
        <v>1514</v>
      </c>
    </row>
    <row r="945" spans="1:27" x14ac:dyDescent="0.55000000000000004">
      <c r="A945" t="s">
        <v>2019</v>
      </c>
      <c r="B945" s="57">
        <v>35</v>
      </c>
      <c r="C945" t="s">
        <v>53</v>
      </c>
      <c r="D945" s="19">
        <v>1</v>
      </c>
      <c r="E945" s="46">
        <v>30</v>
      </c>
      <c r="F945" s="32">
        <v>50.695166666666665</v>
      </c>
      <c r="G945" s="32">
        <v>-144.53333333333333</v>
      </c>
      <c r="H945" s="32">
        <v>50.752499999999998</v>
      </c>
      <c r="I945" s="32">
        <v>-144.6</v>
      </c>
      <c r="J945" s="60">
        <v>43529</v>
      </c>
      <c r="K945" s="49">
        <v>0.28819444444444448</v>
      </c>
      <c r="L945" s="46">
        <v>4170</v>
      </c>
      <c r="M945" s="19" t="s">
        <v>1228</v>
      </c>
      <c r="N945" s="25">
        <v>292</v>
      </c>
      <c r="O945" s="64" t="s">
        <v>27</v>
      </c>
      <c r="P945" s="62" t="s">
        <v>69</v>
      </c>
      <c r="Q945" s="64" t="s">
        <v>328</v>
      </c>
      <c r="R945" s="7">
        <v>1</v>
      </c>
      <c r="S945" s="7" t="s">
        <v>77</v>
      </c>
      <c r="T945" s="7">
        <v>289</v>
      </c>
      <c r="U945" s="7" t="s">
        <v>58</v>
      </c>
      <c r="V945" s="7">
        <v>231</v>
      </c>
      <c r="W945" s="7" t="s">
        <v>110</v>
      </c>
      <c r="X945" s="7" t="s">
        <v>77</v>
      </c>
      <c r="Y945" s="59" t="s">
        <v>1514</v>
      </c>
    </row>
    <row r="946" spans="1:27" x14ac:dyDescent="0.55000000000000004">
      <c r="A946" t="s">
        <v>2019</v>
      </c>
      <c r="B946" s="57">
        <v>35</v>
      </c>
      <c r="C946" t="s">
        <v>53</v>
      </c>
      <c r="D946" s="19">
        <v>1</v>
      </c>
      <c r="E946" s="46">
        <v>30</v>
      </c>
      <c r="F946" s="32">
        <v>50.695166666666665</v>
      </c>
      <c r="G946" s="32">
        <v>-144.53333333333333</v>
      </c>
      <c r="H946" s="32">
        <v>50.752499999999998</v>
      </c>
      <c r="I946" s="32">
        <v>-144.6</v>
      </c>
      <c r="J946" s="60">
        <v>43529</v>
      </c>
      <c r="K946" s="49">
        <v>0.28819444444444448</v>
      </c>
      <c r="L946" s="46">
        <v>4170</v>
      </c>
      <c r="M946" s="19" t="s">
        <v>1221</v>
      </c>
      <c r="N946" s="25">
        <v>297</v>
      </c>
      <c r="O946" s="64" t="s">
        <v>27</v>
      </c>
      <c r="P946" s="62" t="s">
        <v>69</v>
      </c>
      <c r="Q946" s="64" t="s">
        <v>328</v>
      </c>
      <c r="R946" s="7">
        <v>1</v>
      </c>
      <c r="S946" s="7" t="s">
        <v>77</v>
      </c>
      <c r="T946" s="7">
        <v>280</v>
      </c>
      <c r="U946" s="7" t="s">
        <v>58</v>
      </c>
      <c r="V946" s="7">
        <v>219</v>
      </c>
      <c r="W946" s="7" t="s">
        <v>110</v>
      </c>
      <c r="X946" s="7" t="s">
        <v>77</v>
      </c>
      <c r="Y946" s="59" t="s">
        <v>1514</v>
      </c>
    </row>
    <row r="947" spans="1:27" x14ac:dyDescent="0.55000000000000004">
      <c r="A947" t="s">
        <v>2019</v>
      </c>
      <c r="B947" s="57">
        <v>35</v>
      </c>
      <c r="C947" t="s">
        <v>53</v>
      </c>
      <c r="D947" s="19">
        <v>1</v>
      </c>
      <c r="E947" s="46">
        <v>30</v>
      </c>
      <c r="F947" s="32">
        <v>50.695166666666665</v>
      </c>
      <c r="G947" s="32">
        <v>-144.53333333333333</v>
      </c>
      <c r="H947" s="32">
        <v>50.752499999999998</v>
      </c>
      <c r="I947" s="32">
        <v>-144.6</v>
      </c>
      <c r="J947" s="60">
        <v>43529</v>
      </c>
      <c r="K947" s="49">
        <v>0.28819444444444448</v>
      </c>
      <c r="L947" s="46">
        <v>4170</v>
      </c>
      <c r="M947" s="19" t="s">
        <v>1216</v>
      </c>
      <c r="N947" s="25">
        <v>295</v>
      </c>
      <c r="O947" s="64" t="s">
        <v>27</v>
      </c>
      <c r="P947" s="62" t="s">
        <v>69</v>
      </c>
      <c r="Q947" s="64" t="s">
        <v>328</v>
      </c>
      <c r="R947" s="7">
        <v>1</v>
      </c>
      <c r="S947" s="7" t="s">
        <v>77</v>
      </c>
      <c r="T947" s="7">
        <v>277</v>
      </c>
      <c r="U947" s="7" t="s">
        <v>58</v>
      </c>
      <c r="V947" s="7">
        <v>218</v>
      </c>
      <c r="W947" s="7" t="s">
        <v>110</v>
      </c>
      <c r="X947" s="7" t="s">
        <v>77</v>
      </c>
      <c r="Y947" s="59" t="s">
        <v>1514</v>
      </c>
    </row>
    <row r="948" spans="1:27" x14ac:dyDescent="0.55000000000000004">
      <c r="A948" t="s">
        <v>2019</v>
      </c>
      <c r="B948" s="57">
        <v>35</v>
      </c>
      <c r="C948" t="s">
        <v>53</v>
      </c>
      <c r="D948" s="19">
        <v>1</v>
      </c>
      <c r="E948" s="46">
        <v>30</v>
      </c>
      <c r="F948" s="32">
        <v>50.695166666666665</v>
      </c>
      <c r="G948" s="32">
        <v>-144.53333333333333</v>
      </c>
      <c r="H948" s="32">
        <v>50.752499999999998</v>
      </c>
      <c r="I948" s="32">
        <v>-144.6</v>
      </c>
      <c r="J948" s="60">
        <v>43529</v>
      </c>
      <c r="K948" s="49">
        <v>0.28819444444444448</v>
      </c>
      <c r="L948" s="46">
        <v>4170</v>
      </c>
      <c r="M948" s="19" t="s">
        <v>1224</v>
      </c>
      <c r="N948" s="25">
        <v>300</v>
      </c>
      <c r="O948" s="64" t="s">
        <v>27</v>
      </c>
      <c r="P948" s="62" t="s">
        <v>69</v>
      </c>
      <c r="Q948" s="64" t="s">
        <v>328</v>
      </c>
      <c r="R948" s="7">
        <v>1</v>
      </c>
      <c r="S948" s="7" t="s">
        <v>77</v>
      </c>
      <c r="T948" s="7">
        <v>276</v>
      </c>
      <c r="U948" s="7" t="s">
        <v>58</v>
      </c>
      <c r="V948" s="7">
        <v>201</v>
      </c>
      <c r="W948" s="7" t="s">
        <v>110</v>
      </c>
      <c r="X948" s="7" t="s">
        <v>77</v>
      </c>
      <c r="Y948" s="59" t="s">
        <v>1514</v>
      </c>
    </row>
    <row r="949" spans="1:27" x14ac:dyDescent="0.55000000000000004">
      <c r="A949" t="s">
        <v>2019</v>
      </c>
      <c r="B949" s="57">
        <v>35</v>
      </c>
      <c r="C949" t="s">
        <v>53</v>
      </c>
      <c r="D949" s="19">
        <v>1</v>
      </c>
      <c r="E949" s="46">
        <v>30</v>
      </c>
      <c r="F949" s="32">
        <v>50.695166666666665</v>
      </c>
      <c r="G949" s="32">
        <v>-144.53333333333333</v>
      </c>
      <c r="H949" s="32">
        <v>50.752499999999998</v>
      </c>
      <c r="I949" s="32">
        <v>-144.6</v>
      </c>
      <c r="J949" s="60">
        <v>43529</v>
      </c>
      <c r="K949" s="49">
        <v>0.28819444444444448</v>
      </c>
      <c r="L949" s="46">
        <v>4170</v>
      </c>
      <c r="M949" s="19" t="s">
        <v>1218</v>
      </c>
      <c r="N949" s="25">
        <v>284</v>
      </c>
      <c r="O949" s="64" t="s">
        <v>27</v>
      </c>
      <c r="P949" s="62" t="s">
        <v>69</v>
      </c>
      <c r="Q949" s="64" t="s">
        <v>328</v>
      </c>
      <c r="R949" s="7">
        <v>1</v>
      </c>
      <c r="S949" s="7" t="s">
        <v>77</v>
      </c>
      <c r="T949" s="7">
        <v>253</v>
      </c>
      <c r="U949" s="7" t="s">
        <v>58</v>
      </c>
      <c r="V949" s="7">
        <v>148</v>
      </c>
      <c r="W949" s="7" t="s">
        <v>110</v>
      </c>
      <c r="X949" s="7" t="s">
        <v>77</v>
      </c>
      <c r="Y949" s="59" t="s">
        <v>1514</v>
      </c>
    </row>
    <row r="950" spans="1:27" x14ac:dyDescent="0.55000000000000004">
      <c r="A950" t="s">
        <v>2019</v>
      </c>
      <c r="B950" s="57">
        <v>35</v>
      </c>
      <c r="C950" t="s">
        <v>53</v>
      </c>
      <c r="D950" s="19">
        <v>1</v>
      </c>
      <c r="E950" s="46">
        <v>30</v>
      </c>
      <c r="F950" s="32">
        <v>50.695166666666665</v>
      </c>
      <c r="G950" s="32">
        <v>-144.53333333333333</v>
      </c>
      <c r="H950" s="32">
        <v>50.752499999999998</v>
      </c>
      <c r="I950" s="32">
        <v>-144.6</v>
      </c>
      <c r="J950" s="60">
        <v>43529</v>
      </c>
      <c r="K950" s="49">
        <v>0.28819444444444448</v>
      </c>
      <c r="L950" s="46">
        <v>4170</v>
      </c>
      <c r="M950" s="19" t="s">
        <v>1215</v>
      </c>
      <c r="N950" s="25">
        <v>291</v>
      </c>
      <c r="O950" s="64" t="s">
        <v>27</v>
      </c>
      <c r="P950" s="62" t="s">
        <v>69</v>
      </c>
      <c r="Q950" s="64" t="s">
        <v>328</v>
      </c>
      <c r="R950" s="7">
        <v>1</v>
      </c>
      <c r="S950" s="7" t="s">
        <v>77</v>
      </c>
      <c r="T950" s="7">
        <v>242</v>
      </c>
      <c r="U950" s="7" t="s">
        <v>58</v>
      </c>
      <c r="V950" s="7">
        <v>149</v>
      </c>
      <c r="W950" s="7" t="s">
        <v>110</v>
      </c>
      <c r="X950" s="7" t="s">
        <v>77</v>
      </c>
      <c r="Y950" s="59" t="s">
        <v>1514</v>
      </c>
    </row>
    <row r="951" spans="1:27" x14ac:dyDescent="0.55000000000000004">
      <c r="A951" t="s">
        <v>2019</v>
      </c>
      <c r="B951" s="57">
        <v>35</v>
      </c>
      <c r="C951" t="s">
        <v>53</v>
      </c>
      <c r="D951" s="19">
        <v>1</v>
      </c>
      <c r="E951" s="46">
        <v>30</v>
      </c>
      <c r="F951" s="32">
        <v>50.695166666666665</v>
      </c>
      <c r="G951" s="32">
        <v>-144.53333333333333</v>
      </c>
      <c r="H951" s="32">
        <v>50.752499999999998</v>
      </c>
      <c r="I951" s="32">
        <v>-144.6</v>
      </c>
      <c r="J951" s="60">
        <v>43529</v>
      </c>
      <c r="K951" s="49">
        <v>0.28819444444444448</v>
      </c>
      <c r="L951" s="46">
        <v>4170</v>
      </c>
      <c r="M951" s="19" t="s">
        <v>1213</v>
      </c>
      <c r="N951" s="25">
        <v>269</v>
      </c>
      <c r="O951" s="64" t="s">
        <v>27</v>
      </c>
      <c r="P951" s="62" t="s">
        <v>69</v>
      </c>
      <c r="Q951" s="64" t="s">
        <v>134</v>
      </c>
      <c r="R951" s="7">
        <v>1</v>
      </c>
      <c r="S951" s="7" t="s">
        <v>77</v>
      </c>
      <c r="T951" s="7">
        <v>310</v>
      </c>
      <c r="U951" s="7" t="s">
        <v>58</v>
      </c>
      <c r="V951" s="7">
        <v>326</v>
      </c>
      <c r="W951" s="7" t="s">
        <v>110</v>
      </c>
      <c r="X951" s="7" t="s">
        <v>77</v>
      </c>
      <c r="Y951" s="59" t="s">
        <v>1514</v>
      </c>
    </row>
    <row r="952" spans="1:27" x14ac:dyDescent="0.55000000000000004">
      <c r="A952" t="s">
        <v>2019</v>
      </c>
      <c r="B952" s="57">
        <v>35</v>
      </c>
      <c r="C952" t="s">
        <v>53</v>
      </c>
      <c r="D952" s="19">
        <v>1</v>
      </c>
      <c r="E952" s="46">
        <v>30</v>
      </c>
      <c r="F952" s="32">
        <v>50.695166666666665</v>
      </c>
      <c r="G952" s="32">
        <v>-144.53333333333333</v>
      </c>
      <c r="H952" s="32">
        <v>50.752499999999998</v>
      </c>
      <c r="I952" s="32">
        <v>-144.6</v>
      </c>
      <c r="J952" s="60">
        <v>43529</v>
      </c>
      <c r="K952" s="49">
        <v>0.28819444444444448</v>
      </c>
      <c r="L952" s="46">
        <v>4170</v>
      </c>
      <c r="M952" s="19" t="s">
        <v>1202</v>
      </c>
      <c r="N952" s="25" t="s">
        <v>77</v>
      </c>
      <c r="O952" s="64" t="s">
        <v>27</v>
      </c>
      <c r="P952" s="62" t="s">
        <v>68</v>
      </c>
      <c r="Q952" s="64" t="s">
        <v>388</v>
      </c>
      <c r="R952" s="7">
        <v>1</v>
      </c>
      <c r="S952" s="7" t="s">
        <v>77</v>
      </c>
      <c r="T952" s="7">
        <v>120</v>
      </c>
      <c r="U952" s="7" t="s">
        <v>57</v>
      </c>
      <c r="V952" s="7" t="s">
        <v>1229</v>
      </c>
      <c r="W952" s="7" t="s">
        <v>29</v>
      </c>
      <c r="X952" s="7" t="s">
        <v>77</v>
      </c>
      <c r="Y952" s="59" t="s">
        <v>1514</v>
      </c>
    </row>
    <row r="953" spans="1:27" x14ac:dyDescent="0.55000000000000004">
      <c r="A953" t="s">
        <v>2019</v>
      </c>
      <c r="B953" s="57">
        <v>35</v>
      </c>
      <c r="C953" t="s">
        <v>53</v>
      </c>
      <c r="D953" s="19">
        <v>1</v>
      </c>
      <c r="E953" s="46">
        <v>30</v>
      </c>
      <c r="F953" s="32">
        <v>50.695166666666665</v>
      </c>
      <c r="G953" s="32">
        <v>-144.53333333333333</v>
      </c>
      <c r="H953" s="32">
        <v>50.752499999999998</v>
      </c>
      <c r="I953" s="32">
        <v>-144.6</v>
      </c>
      <c r="J953" s="60">
        <v>43529</v>
      </c>
      <c r="K953" s="49">
        <v>0.28819444444444448</v>
      </c>
      <c r="L953" s="46">
        <v>4170</v>
      </c>
      <c r="M953" s="19" t="s">
        <v>1201</v>
      </c>
      <c r="N953" s="25" t="s">
        <v>77</v>
      </c>
      <c r="O953" s="64" t="s">
        <v>27</v>
      </c>
      <c r="P953" s="62" t="s">
        <v>68</v>
      </c>
      <c r="Q953" s="64" t="s">
        <v>388</v>
      </c>
      <c r="R953" s="7">
        <v>1</v>
      </c>
      <c r="S953" s="7" t="s">
        <v>77</v>
      </c>
      <c r="T953" s="7">
        <v>90</v>
      </c>
      <c r="U953" s="7" t="s">
        <v>57</v>
      </c>
      <c r="V953" s="7" t="s">
        <v>1229</v>
      </c>
      <c r="W953" s="7" t="s">
        <v>29</v>
      </c>
      <c r="X953" s="7" t="s">
        <v>77</v>
      </c>
      <c r="Y953" s="59" t="s">
        <v>1514</v>
      </c>
    </row>
    <row r="954" spans="1:27" x14ac:dyDescent="0.55000000000000004">
      <c r="A954" t="s">
        <v>2019</v>
      </c>
      <c r="B954" s="57">
        <v>35</v>
      </c>
      <c r="C954" t="s">
        <v>53</v>
      </c>
      <c r="D954" s="19">
        <v>1</v>
      </c>
      <c r="E954" s="46">
        <v>30</v>
      </c>
      <c r="F954" s="32">
        <v>50.695166666666665</v>
      </c>
      <c r="G954" s="32">
        <v>-144.53333333333333</v>
      </c>
      <c r="H954" s="32">
        <v>50.752499999999998</v>
      </c>
      <c r="I954" s="32">
        <v>-144.6</v>
      </c>
      <c r="J954" s="60">
        <v>43529</v>
      </c>
      <c r="K954" s="49">
        <v>0.28819444444444448</v>
      </c>
      <c r="L954" s="46">
        <v>4170</v>
      </c>
      <c r="M954" s="19" t="s">
        <v>1203</v>
      </c>
      <c r="N954" s="25" t="s">
        <v>77</v>
      </c>
      <c r="O954" s="64" t="s">
        <v>27</v>
      </c>
      <c r="P954" s="62" t="s">
        <v>386</v>
      </c>
      <c r="Q954" s="64" t="s">
        <v>387</v>
      </c>
      <c r="R954" s="7">
        <v>1</v>
      </c>
      <c r="S954" s="7" t="s">
        <v>77</v>
      </c>
      <c r="T954" s="7">
        <v>200</v>
      </c>
      <c r="U954" s="7" t="s">
        <v>57</v>
      </c>
      <c r="V954" s="7">
        <v>500</v>
      </c>
      <c r="W954" s="7" t="s">
        <v>29</v>
      </c>
      <c r="X954" s="7" t="s">
        <v>77</v>
      </c>
      <c r="Y954" s="59" t="s">
        <v>1514</v>
      </c>
    </row>
    <row r="955" spans="1:27" x14ac:dyDescent="0.55000000000000004">
      <c r="A955" t="s">
        <v>2019</v>
      </c>
      <c r="B955" s="57">
        <v>36</v>
      </c>
      <c r="C955" t="s">
        <v>74</v>
      </c>
      <c r="D955" s="19">
        <v>2</v>
      </c>
      <c r="E955" s="46">
        <v>250</v>
      </c>
      <c r="F955" s="32">
        <v>51.666666666666664</v>
      </c>
      <c r="G955" s="32">
        <v>-144.5</v>
      </c>
      <c r="H955" s="32" t="s">
        <v>77</v>
      </c>
      <c r="I955" s="32" t="s">
        <v>77</v>
      </c>
      <c r="J955" s="60">
        <v>43529</v>
      </c>
      <c r="K955" s="49">
        <v>0.60069444444444442</v>
      </c>
      <c r="L955" s="46">
        <v>3900</v>
      </c>
      <c r="M955" s="19" t="s">
        <v>1260</v>
      </c>
      <c r="N955" s="25" t="s">
        <v>77</v>
      </c>
      <c r="O955" s="64" t="s">
        <v>1997</v>
      </c>
      <c r="P955" s="62" t="s">
        <v>79</v>
      </c>
      <c r="Q955" s="64" t="s">
        <v>78</v>
      </c>
      <c r="R955" s="7">
        <v>1</v>
      </c>
      <c r="S955" s="7">
        <v>0.25</v>
      </c>
      <c r="T955" s="7">
        <v>0.25</v>
      </c>
      <c r="U955" s="55" t="s">
        <v>78</v>
      </c>
      <c r="V955" s="7" t="s">
        <v>107</v>
      </c>
      <c r="W955" s="7" t="s">
        <v>29</v>
      </c>
      <c r="X955" s="7" t="s">
        <v>77</v>
      </c>
      <c r="Y955" s="59" t="s">
        <v>1514</v>
      </c>
    </row>
    <row r="956" spans="1:27" x14ac:dyDescent="0.55000000000000004">
      <c r="A956" t="s">
        <v>2019</v>
      </c>
      <c r="B956" s="57">
        <v>36</v>
      </c>
      <c r="C956" t="s">
        <v>74</v>
      </c>
      <c r="D956" s="19">
        <v>2</v>
      </c>
      <c r="E956" s="46">
        <v>250</v>
      </c>
      <c r="F956" s="32">
        <v>51.666666666666664</v>
      </c>
      <c r="G956" s="32">
        <v>-144.5</v>
      </c>
      <c r="H956" s="32" t="s">
        <v>77</v>
      </c>
      <c r="I956" s="32" t="s">
        <v>77</v>
      </c>
      <c r="J956" s="60">
        <v>43529</v>
      </c>
      <c r="K956" s="49">
        <v>0.60069444444444442</v>
      </c>
      <c r="L956" s="46">
        <v>3900</v>
      </c>
      <c r="M956" s="19" t="s">
        <v>1259</v>
      </c>
      <c r="N956" s="25" t="s">
        <v>77</v>
      </c>
      <c r="O956" s="64" t="s">
        <v>1997</v>
      </c>
      <c r="P956" s="62" t="s">
        <v>79</v>
      </c>
      <c r="Q956" s="64" t="s">
        <v>78</v>
      </c>
      <c r="R956" s="7">
        <v>1</v>
      </c>
      <c r="S956" s="7">
        <v>0.5</v>
      </c>
      <c r="T956" s="7">
        <v>0.5</v>
      </c>
      <c r="U956" s="55" t="s">
        <v>78</v>
      </c>
      <c r="V956" s="7" t="s">
        <v>107</v>
      </c>
      <c r="W956" s="7" t="s">
        <v>29</v>
      </c>
      <c r="X956" s="7" t="s">
        <v>77</v>
      </c>
      <c r="Y956" s="59" t="s">
        <v>1514</v>
      </c>
    </row>
    <row r="957" spans="1:27" x14ac:dyDescent="0.55000000000000004">
      <c r="A957" t="s">
        <v>2019</v>
      </c>
      <c r="B957" s="57">
        <v>36</v>
      </c>
      <c r="C957" t="s">
        <v>74</v>
      </c>
      <c r="D957" s="19">
        <v>2</v>
      </c>
      <c r="E957" s="46">
        <v>250</v>
      </c>
      <c r="F957" s="32">
        <v>51.666666666666664</v>
      </c>
      <c r="G957" s="32">
        <v>-144.5</v>
      </c>
      <c r="H957" s="32" t="s">
        <v>77</v>
      </c>
      <c r="I957" s="32" t="s">
        <v>77</v>
      </c>
      <c r="J957" s="60">
        <v>43529</v>
      </c>
      <c r="K957" s="49">
        <v>0.60069444444444442</v>
      </c>
      <c r="L957" s="46">
        <v>3900</v>
      </c>
      <c r="M957" s="19" t="s">
        <v>1258</v>
      </c>
      <c r="N957" s="25" t="s">
        <v>77</v>
      </c>
      <c r="O957" s="64" t="s">
        <v>1997</v>
      </c>
      <c r="P957" s="62" t="s">
        <v>79</v>
      </c>
      <c r="Q957" s="64" t="s">
        <v>78</v>
      </c>
      <c r="R957" s="7">
        <v>1</v>
      </c>
      <c r="S957" s="7">
        <v>1</v>
      </c>
      <c r="T957" s="7">
        <v>1</v>
      </c>
      <c r="U957" s="55" t="s">
        <v>78</v>
      </c>
      <c r="V957" s="7" t="s">
        <v>107</v>
      </c>
      <c r="W957" s="7" t="s">
        <v>29</v>
      </c>
      <c r="X957" s="7" t="s">
        <v>77</v>
      </c>
      <c r="Y957" s="59" t="s">
        <v>1514</v>
      </c>
    </row>
    <row r="958" spans="1:27" x14ac:dyDescent="0.55000000000000004">
      <c r="A958" t="s">
        <v>2019</v>
      </c>
      <c r="B958" s="57">
        <v>36</v>
      </c>
      <c r="C958" t="s">
        <v>74</v>
      </c>
      <c r="D958" s="19">
        <v>2</v>
      </c>
      <c r="E958" s="46">
        <v>250</v>
      </c>
      <c r="F958" s="32">
        <v>51.666666666666664</v>
      </c>
      <c r="G958" s="32">
        <v>-144.5</v>
      </c>
      <c r="H958" s="32" t="s">
        <v>77</v>
      </c>
      <c r="I958" s="32" t="s">
        <v>77</v>
      </c>
      <c r="J958" s="60">
        <v>43529</v>
      </c>
      <c r="K958" s="49">
        <v>0.60069444444444442</v>
      </c>
      <c r="L958" s="46">
        <v>3900</v>
      </c>
      <c r="M958" s="19" t="s">
        <v>1257</v>
      </c>
      <c r="N958" s="25" t="s">
        <v>77</v>
      </c>
      <c r="O958" s="64" t="s">
        <v>1997</v>
      </c>
      <c r="P958" s="62" t="s">
        <v>79</v>
      </c>
      <c r="Q958" s="64" t="s">
        <v>78</v>
      </c>
      <c r="R958" s="7">
        <v>1</v>
      </c>
      <c r="S958" s="7">
        <v>2</v>
      </c>
      <c r="T958" s="7">
        <v>2</v>
      </c>
      <c r="U958" s="55" t="s">
        <v>78</v>
      </c>
      <c r="V958" s="7" t="s">
        <v>107</v>
      </c>
      <c r="W958" s="7" t="s">
        <v>29</v>
      </c>
      <c r="X958" s="7" t="s">
        <v>77</v>
      </c>
      <c r="Y958" s="59" t="s">
        <v>1514</v>
      </c>
    </row>
    <row r="959" spans="1:27" x14ac:dyDescent="0.55000000000000004">
      <c r="A959" t="s">
        <v>2019</v>
      </c>
      <c r="B959" s="57">
        <v>36</v>
      </c>
      <c r="C959" t="s">
        <v>74</v>
      </c>
      <c r="D959" s="19">
        <v>2</v>
      </c>
      <c r="E959" s="46">
        <v>250</v>
      </c>
      <c r="F959" s="32">
        <v>51.666666666666664</v>
      </c>
      <c r="G959" s="32">
        <v>-144.5</v>
      </c>
      <c r="H959" s="32" t="s">
        <v>77</v>
      </c>
      <c r="I959" s="32" t="s">
        <v>77</v>
      </c>
      <c r="J959" s="60">
        <v>43529</v>
      </c>
      <c r="K959" s="49">
        <v>0.60069444444444442</v>
      </c>
      <c r="L959" s="46">
        <v>3900</v>
      </c>
      <c r="M959" s="19" t="s">
        <v>1256</v>
      </c>
      <c r="N959" s="25" t="s">
        <v>77</v>
      </c>
      <c r="O959" s="64" t="s">
        <v>1997</v>
      </c>
      <c r="P959" s="62" t="s">
        <v>79</v>
      </c>
      <c r="Q959" s="64" t="s">
        <v>78</v>
      </c>
      <c r="R959" s="7">
        <v>1</v>
      </c>
      <c r="S959" s="7">
        <v>4</v>
      </c>
      <c r="T959" s="7">
        <v>4</v>
      </c>
      <c r="U959" s="55" t="s">
        <v>78</v>
      </c>
      <c r="V959" s="7" t="s">
        <v>107</v>
      </c>
      <c r="W959" s="7" t="s">
        <v>29</v>
      </c>
      <c r="X959" s="7" t="s">
        <v>77</v>
      </c>
      <c r="Y959" s="59" t="s">
        <v>1514</v>
      </c>
      <c r="AA959" s="62" t="s">
        <v>1263</v>
      </c>
    </row>
    <row r="960" spans="1:27" x14ac:dyDescent="0.55000000000000004">
      <c r="A960" t="s">
        <v>2019</v>
      </c>
      <c r="B960" s="57">
        <v>36</v>
      </c>
      <c r="C960" t="s">
        <v>53</v>
      </c>
      <c r="D960" s="19">
        <v>1</v>
      </c>
      <c r="E960" s="46">
        <v>30</v>
      </c>
      <c r="F960" s="32">
        <v>51.688333333333333</v>
      </c>
      <c r="G960" s="32">
        <v>-144.50666666666666</v>
      </c>
      <c r="H960" s="32">
        <v>51.76166666666667</v>
      </c>
      <c r="I960" s="32">
        <v>-144.51</v>
      </c>
      <c r="J960" s="60">
        <v>43529</v>
      </c>
      <c r="K960" s="49">
        <v>0.63194444444444442</v>
      </c>
      <c r="L960" s="46">
        <v>3900</v>
      </c>
      <c r="M960" s="19" t="s">
        <v>1305</v>
      </c>
      <c r="N960" s="25">
        <v>283</v>
      </c>
      <c r="O960" s="64" t="s">
        <v>1997</v>
      </c>
      <c r="P960" s="62" t="s">
        <v>69</v>
      </c>
      <c r="Q960" s="64" t="s">
        <v>328</v>
      </c>
      <c r="R960" s="7">
        <v>1</v>
      </c>
      <c r="S960" s="7" t="s">
        <v>77</v>
      </c>
      <c r="T960" s="7">
        <v>545</v>
      </c>
      <c r="U960" s="7" t="s">
        <v>58</v>
      </c>
      <c r="V960" s="7">
        <v>1489</v>
      </c>
      <c r="W960" s="55" t="s">
        <v>110</v>
      </c>
      <c r="X960" s="7" t="s">
        <v>77</v>
      </c>
      <c r="Y960" s="59" t="s">
        <v>1514</v>
      </c>
    </row>
    <row r="961" spans="1:27" x14ac:dyDescent="0.55000000000000004">
      <c r="A961" t="s">
        <v>2019</v>
      </c>
      <c r="B961" s="57">
        <v>36</v>
      </c>
      <c r="C961" t="s">
        <v>53</v>
      </c>
      <c r="D961" s="19">
        <v>1</v>
      </c>
      <c r="E961" s="46">
        <v>30</v>
      </c>
      <c r="F961" s="32">
        <v>51.688333333333333</v>
      </c>
      <c r="G961" s="32">
        <v>-144.50666666666666</v>
      </c>
      <c r="H961" s="32">
        <v>51.76166666666667</v>
      </c>
      <c r="I961" s="32">
        <v>-144.51</v>
      </c>
      <c r="J961" s="60">
        <v>43529</v>
      </c>
      <c r="K961" s="49">
        <v>0.63194444444444442</v>
      </c>
      <c r="L961" s="46">
        <v>3900</v>
      </c>
      <c r="M961" s="19" t="s">
        <v>1307</v>
      </c>
      <c r="N961" s="25">
        <v>281</v>
      </c>
      <c r="O961" s="64" t="s">
        <v>1997</v>
      </c>
      <c r="P961" s="62" t="s">
        <v>69</v>
      </c>
      <c r="Q961" s="64" t="s">
        <v>328</v>
      </c>
      <c r="R961" s="7">
        <v>1</v>
      </c>
      <c r="S961" s="7" t="s">
        <v>77</v>
      </c>
      <c r="T961" s="7">
        <v>525</v>
      </c>
      <c r="U961" s="7" t="s">
        <v>58</v>
      </c>
      <c r="V961" s="7">
        <v>1409</v>
      </c>
      <c r="W961" s="55" t="s">
        <v>110</v>
      </c>
      <c r="X961" s="7" t="s">
        <v>77</v>
      </c>
      <c r="Y961" s="59" t="s">
        <v>1514</v>
      </c>
    </row>
    <row r="962" spans="1:27" x14ac:dyDescent="0.55000000000000004">
      <c r="A962" t="s">
        <v>2019</v>
      </c>
      <c r="B962" s="57">
        <v>36</v>
      </c>
      <c r="C962" t="s">
        <v>53</v>
      </c>
      <c r="D962" s="19">
        <v>1</v>
      </c>
      <c r="E962" s="46">
        <v>30</v>
      </c>
      <c r="F962" s="32">
        <v>51.688333333333333</v>
      </c>
      <c r="G962" s="32">
        <v>-144.50666666666666</v>
      </c>
      <c r="H962" s="32">
        <v>51.76166666666667</v>
      </c>
      <c r="I962" s="32">
        <v>-144.51</v>
      </c>
      <c r="J962" s="60">
        <v>43529</v>
      </c>
      <c r="K962" s="49">
        <v>0.63194444444444442</v>
      </c>
      <c r="L962" s="46">
        <v>3900</v>
      </c>
      <c r="M962" s="19" t="s">
        <v>1308</v>
      </c>
      <c r="N962" s="25">
        <v>299</v>
      </c>
      <c r="O962" s="64" t="s">
        <v>1997</v>
      </c>
      <c r="P962" s="62" t="s">
        <v>69</v>
      </c>
      <c r="Q962" s="64" t="s">
        <v>328</v>
      </c>
      <c r="R962" s="7">
        <v>1</v>
      </c>
      <c r="S962" s="7" t="s">
        <v>77</v>
      </c>
      <c r="T962" s="7">
        <v>498</v>
      </c>
      <c r="U962" s="7" t="s">
        <v>58</v>
      </c>
      <c r="V962" s="7">
        <v>691</v>
      </c>
      <c r="W962" s="55" t="s">
        <v>110</v>
      </c>
      <c r="X962" s="7" t="s">
        <v>77</v>
      </c>
      <c r="Y962" s="59" t="s">
        <v>1514</v>
      </c>
    </row>
    <row r="963" spans="1:27" x14ac:dyDescent="0.55000000000000004">
      <c r="A963" t="s">
        <v>2019</v>
      </c>
      <c r="B963" s="57">
        <v>36</v>
      </c>
      <c r="C963" t="s">
        <v>53</v>
      </c>
      <c r="D963" s="19">
        <v>1</v>
      </c>
      <c r="E963" s="46">
        <v>30</v>
      </c>
      <c r="F963" s="32">
        <v>51.688333333333333</v>
      </c>
      <c r="G963" s="32">
        <v>-144.50666666666666</v>
      </c>
      <c r="H963" s="32">
        <v>51.76166666666667</v>
      </c>
      <c r="I963" s="32">
        <v>-144.51</v>
      </c>
      <c r="J963" s="60">
        <v>43529</v>
      </c>
      <c r="K963" s="49">
        <v>0.63194444444444442</v>
      </c>
      <c r="L963" s="46">
        <v>3900</v>
      </c>
      <c r="M963" s="19" t="s">
        <v>1306</v>
      </c>
      <c r="N963" s="25">
        <v>150</v>
      </c>
      <c r="O963" s="64" t="s">
        <v>1997</v>
      </c>
      <c r="P963" s="62" t="s">
        <v>69</v>
      </c>
      <c r="Q963" s="64" t="s">
        <v>328</v>
      </c>
      <c r="R963" s="7">
        <v>1</v>
      </c>
      <c r="S963" s="7" t="s">
        <v>77</v>
      </c>
      <c r="T963" s="7">
        <v>490</v>
      </c>
      <c r="U963" s="7" t="s">
        <v>58</v>
      </c>
      <c r="V963" s="7">
        <v>1066</v>
      </c>
      <c r="W963" s="55" t="s">
        <v>110</v>
      </c>
      <c r="X963" s="7" t="s">
        <v>77</v>
      </c>
      <c r="Y963" s="59" t="s">
        <v>1514</v>
      </c>
    </row>
    <row r="964" spans="1:27" x14ac:dyDescent="0.55000000000000004">
      <c r="A964" t="s">
        <v>2019</v>
      </c>
      <c r="B964" s="57">
        <v>36</v>
      </c>
      <c r="C964" t="s">
        <v>53</v>
      </c>
      <c r="D964" s="19">
        <v>1</v>
      </c>
      <c r="E964" s="46">
        <v>30</v>
      </c>
      <c r="F964" s="32">
        <v>51.688333333333333</v>
      </c>
      <c r="G964" s="32">
        <v>-144.50666666666666</v>
      </c>
      <c r="H964" s="32">
        <v>51.76166666666667</v>
      </c>
      <c r="I964" s="32">
        <v>-144.51</v>
      </c>
      <c r="J964" s="60">
        <v>43529</v>
      </c>
      <c r="K964" s="49">
        <v>0.63194444444444442</v>
      </c>
      <c r="L964" s="46">
        <v>3900</v>
      </c>
      <c r="M964" s="19" t="s">
        <v>1309</v>
      </c>
      <c r="N964" s="25">
        <v>287</v>
      </c>
      <c r="O964" s="64" t="s">
        <v>1997</v>
      </c>
      <c r="P964" s="62" t="s">
        <v>69</v>
      </c>
      <c r="Q964" s="64" t="s">
        <v>328</v>
      </c>
      <c r="R964" s="7">
        <v>1</v>
      </c>
      <c r="S964" s="7" t="s">
        <v>77</v>
      </c>
      <c r="T964" s="7">
        <v>442</v>
      </c>
      <c r="U964" s="7" t="s">
        <v>58</v>
      </c>
      <c r="V964" s="7">
        <v>763</v>
      </c>
      <c r="W964" s="55" t="s">
        <v>110</v>
      </c>
      <c r="X964" s="7" t="s">
        <v>77</v>
      </c>
      <c r="Y964" s="59" t="s">
        <v>1514</v>
      </c>
    </row>
    <row r="965" spans="1:27" x14ac:dyDescent="0.55000000000000004">
      <c r="A965" t="s">
        <v>2019</v>
      </c>
      <c r="B965" s="57">
        <v>36</v>
      </c>
      <c r="C965" t="s">
        <v>53</v>
      </c>
      <c r="D965" s="19">
        <v>1</v>
      </c>
      <c r="E965" s="46">
        <v>30</v>
      </c>
      <c r="F965" s="32">
        <v>51.688333333333333</v>
      </c>
      <c r="G965" s="32">
        <v>-144.50666666666666</v>
      </c>
      <c r="H965" s="32">
        <v>51.76166666666667</v>
      </c>
      <c r="I965" s="32">
        <v>-144.51</v>
      </c>
      <c r="J965" s="60">
        <v>43529</v>
      </c>
      <c r="K965" s="49">
        <v>0.63194444444444442</v>
      </c>
      <c r="L965" s="46">
        <v>3900</v>
      </c>
      <c r="M965" s="19" t="s">
        <v>1311</v>
      </c>
      <c r="N965" s="25">
        <v>280</v>
      </c>
      <c r="O965" s="64" t="s">
        <v>1997</v>
      </c>
      <c r="P965" s="62" t="s">
        <v>69</v>
      </c>
      <c r="Q965" s="64" t="s">
        <v>328</v>
      </c>
      <c r="R965" s="7">
        <v>1</v>
      </c>
      <c r="S965" s="7" t="s">
        <v>77</v>
      </c>
      <c r="T965" s="7">
        <v>415</v>
      </c>
      <c r="U965" s="7" t="s">
        <v>58</v>
      </c>
      <c r="V965" s="7">
        <v>599</v>
      </c>
      <c r="W965" s="55" t="s">
        <v>110</v>
      </c>
      <c r="X965" s="7" t="s">
        <v>77</v>
      </c>
      <c r="Y965" s="59" t="s">
        <v>1514</v>
      </c>
    </row>
    <row r="966" spans="1:27" x14ac:dyDescent="0.55000000000000004">
      <c r="A966" t="s">
        <v>2019</v>
      </c>
      <c r="B966" s="57">
        <v>36</v>
      </c>
      <c r="C966" t="s">
        <v>53</v>
      </c>
      <c r="D966" s="19">
        <v>1</v>
      </c>
      <c r="E966" s="46">
        <v>30</v>
      </c>
      <c r="F966" s="32">
        <v>51.688333333333333</v>
      </c>
      <c r="G966" s="32">
        <v>-144.50666666666666</v>
      </c>
      <c r="H966" s="32">
        <v>51.76166666666667</v>
      </c>
      <c r="I966" s="32">
        <v>-144.51</v>
      </c>
      <c r="J966" s="60">
        <v>43529</v>
      </c>
      <c r="K966" s="49">
        <v>0.63194444444444442</v>
      </c>
      <c r="L966" s="46">
        <v>3900</v>
      </c>
      <c r="M966" s="19" t="s">
        <v>1310</v>
      </c>
      <c r="N966" s="25">
        <v>296</v>
      </c>
      <c r="O966" s="64" t="s">
        <v>1997</v>
      </c>
      <c r="P966" s="62" t="s">
        <v>69</v>
      </c>
      <c r="Q966" s="64" t="s">
        <v>328</v>
      </c>
      <c r="R966" s="7">
        <v>1</v>
      </c>
      <c r="S966" s="7" t="s">
        <v>77</v>
      </c>
      <c r="T966" s="7">
        <v>280</v>
      </c>
      <c r="U966" s="7" t="s">
        <v>58</v>
      </c>
      <c r="V966" s="7">
        <v>216</v>
      </c>
      <c r="W966" s="55" t="s">
        <v>110</v>
      </c>
      <c r="X966" s="7" t="s">
        <v>77</v>
      </c>
      <c r="Y966" s="59" t="s">
        <v>1514</v>
      </c>
    </row>
    <row r="967" spans="1:27" x14ac:dyDescent="0.55000000000000004">
      <c r="A967" t="s">
        <v>2019</v>
      </c>
      <c r="B967" s="57">
        <v>36</v>
      </c>
      <c r="C967" t="s">
        <v>53</v>
      </c>
      <c r="D967" s="19">
        <v>1</v>
      </c>
      <c r="E967" s="46">
        <v>30</v>
      </c>
      <c r="F967" s="32">
        <v>51.688333333333333</v>
      </c>
      <c r="G967" s="32">
        <v>-144.50666666666666</v>
      </c>
      <c r="H967" s="32">
        <v>51.76166666666667</v>
      </c>
      <c r="I967" s="32">
        <v>-144.51</v>
      </c>
      <c r="J967" s="60">
        <v>43529</v>
      </c>
      <c r="K967" s="49">
        <v>0.63194444444444442</v>
      </c>
      <c r="L967" s="46">
        <v>3900</v>
      </c>
      <c r="M967" s="19" t="s">
        <v>1312</v>
      </c>
      <c r="N967" s="25">
        <v>293</v>
      </c>
      <c r="O967" s="64" t="s">
        <v>1997</v>
      </c>
      <c r="P967" s="62" t="s">
        <v>69</v>
      </c>
      <c r="Q967" s="64" t="s">
        <v>328</v>
      </c>
      <c r="R967" s="7">
        <v>1</v>
      </c>
      <c r="S967" s="7" t="s">
        <v>77</v>
      </c>
      <c r="T967" s="7">
        <v>273</v>
      </c>
      <c r="U967" s="7" t="s">
        <v>58</v>
      </c>
      <c r="V967" s="7">
        <v>199</v>
      </c>
      <c r="W967" s="55" t="s">
        <v>110</v>
      </c>
      <c r="X967" s="7" t="s">
        <v>77</v>
      </c>
      <c r="Y967" s="59" t="s">
        <v>1514</v>
      </c>
    </row>
    <row r="968" spans="1:27" x14ac:dyDescent="0.55000000000000004">
      <c r="A968" t="s">
        <v>2019</v>
      </c>
      <c r="B968" s="57">
        <v>36</v>
      </c>
      <c r="C968" t="s">
        <v>53</v>
      </c>
      <c r="D968" s="19">
        <v>1</v>
      </c>
      <c r="E968" s="46">
        <v>30</v>
      </c>
      <c r="F968" s="32">
        <v>51.688333333333333</v>
      </c>
      <c r="G968" s="32">
        <v>-144.50666666666666</v>
      </c>
      <c r="H968" s="32">
        <v>51.76166666666667</v>
      </c>
      <c r="I968" s="32">
        <v>-144.51</v>
      </c>
      <c r="J968" s="60">
        <v>43529</v>
      </c>
      <c r="K968" s="49">
        <v>0.63194444444444442</v>
      </c>
      <c r="L968" s="46">
        <v>3900</v>
      </c>
      <c r="M968" s="19" t="s">
        <v>1304</v>
      </c>
      <c r="N968" s="25">
        <v>131</v>
      </c>
      <c r="O968" s="64" t="s">
        <v>1997</v>
      </c>
      <c r="P968" s="62" t="s">
        <v>69</v>
      </c>
      <c r="Q968" s="64" t="s">
        <v>134</v>
      </c>
      <c r="R968" s="7">
        <v>1</v>
      </c>
      <c r="S968" s="7" t="s">
        <v>77</v>
      </c>
      <c r="T968" s="7">
        <v>372</v>
      </c>
      <c r="U968" s="7" t="s">
        <v>58</v>
      </c>
      <c r="V968" s="7">
        <v>564</v>
      </c>
      <c r="W968" s="55" t="s">
        <v>110</v>
      </c>
      <c r="X968" s="7" t="s">
        <v>77</v>
      </c>
      <c r="Y968" s="59" t="s">
        <v>1514</v>
      </c>
    </row>
    <row r="969" spans="1:27" x14ac:dyDescent="0.55000000000000004">
      <c r="A969" t="s">
        <v>2019</v>
      </c>
      <c r="B969" s="57">
        <v>36</v>
      </c>
      <c r="C969" t="s">
        <v>53</v>
      </c>
      <c r="D969" s="19">
        <v>1</v>
      </c>
      <c r="E969" s="46">
        <v>30</v>
      </c>
      <c r="F969" s="32">
        <v>51.688333333333333</v>
      </c>
      <c r="G969" s="32">
        <v>-144.50666666666666</v>
      </c>
      <c r="H969" s="32">
        <v>51.76166666666667</v>
      </c>
      <c r="I969" s="32">
        <v>-144.51</v>
      </c>
      <c r="J969" s="60">
        <v>43529</v>
      </c>
      <c r="K969" s="49">
        <v>0.63194444444444442</v>
      </c>
      <c r="L969" s="46">
        <v>3900</v>
      </c>
      <c r="M969" s="19" t="s">
        <v>591</v>
      </c>
      <c r="N969" s="25" t="s">
        <v>77</v>
      </c>
      <c r="O969" s="64" t="s">
        <v>1997</v>
      </c>
      <c r="P969" s="62" t="s">
        <v>68</v>
      </c>
      <c r="Q969" s="62" t="s">
        <v>388</v>
      </c>
      <c r="R969" s="7">
        <v>1</v>
      </c>
      <c r="S969" s="7" t="s">
        <v>77</v>
      </c>
      <c r="T969" s="7">
        <v>150</v>
      </c>
      <c r="U969" s="7" t="s">
        <v>57</v>
      </c>
      <c r="V969" s="7">
        <v>100</v>
      </c>
      <c r="W969" s="55" t="s">
        <v>29</v>
      </c>
      <c r="X969" s="7" t="s">
        <v>77</v>
      </c>
      <c r="Y969" s="59" t="s">
        <v>1514</v>
      </c>
    </row>
    <row r="970" spans="1:27" x14ac:dyDescent="0.55000000000000004">
      <c r="A970" t="s">
        <v>2019</v>
      </c>
      <c r="B970" s="57">
        <v>36</v>
      </c>
      <c r="C970" t="s">
        <v>53</v>
      </c>
      <c r="D970" s="19">
        <v>1</v>
      </c>
      <c r="E970" s="46">
        <v>30</v>
      </c>
      <c r="F970" s="32">
        <v>51.688333333333333</v>
      </c>
      <c r="G970" s="32">
        <v>-144.50666666666666</v>
      </c>
      <c r="H970" s="32">
        <v>51.76166666666667</v>
      </c>
      <c r="I970" s="32">
        <v>-144.51</v>
      </c>
      <c r="J970" s="60">
        <v>43529</v>
      </c>
      <c r="K970" s="49">
        <v>0.63194444444444442</v>
      </c>
      <c r="L970" s="46">
        <v>3900</v>
      </c>
      <c r="M970" s="19" t="s">
        <v>1303</v>
      </c>
      <c r="N970" s="25" t="s">
        <v>77</v>
      </c>
      <c r="O970" s="64" t="s">
        <v>1997</v>
      </c>
      <c r="P970" s="64" t="s">
        <v>69</v>
      </c>
      <c r="Q970" s="64" t="s">
        <v>1313</v>
      </c>
      <c r="R970" s="7">
        <v>1</v>
      </c>
      <c r="S970" s="7" t="s">
        <v>77</v>
      </c>
      <c r="T970" s="7">
        <v>360</v>
      </c>
      <c r="U970" s="7" t="s">
        <v>58</v>
      </c>
      <c r="V970" s="7">
        <v>17</v>
      </c>
      <c r="W970" s="55" t="s">
        <v>29</v>
      </c>
      <c r="X970" s="7" t="s">
        <v>77</v>
      </c>
      <c r="Y970" s="59" t="s">
        <v>1514</v>
      </c>
    </row>
    <row r="971" spans="1:27" x14ac:dyDescent="0.55000000000000004">
      <c r="A971" t="s">
        <v>2019</v>
      </c>
      <c r="B971" s="57">
        <v>37</v>
      </c>
      <c r="C971" t="s">
        <v>74</v>
      </c>
      <c r="D971" s="19">
        <v>2</v>
      </c>
      <c r="E971" s="46">
        <v>250</v>
      </c>
      <c r="F971" s="32">
        <v>52.666666666666664</v>
      </c>
      <c r="G971" s="32">
        <v>-144.5</v>
      </c>
      <c r="H971" s="32" t="s">
        <v>77</v>
      </c>
      <c r="I971" s="32" t="s">
        <v>77</v>
      </c>
      <c r="J971" s="60">
        <v>43529</v>
      </c>
      <c r="K971" s="49">
        <v>0.92708333333333337</v>
      </c>
      <c r="L971" s="46">
        <v>4000</v>
      </c>
      <c r="M971" s="19" t="s">
        <v>1268</v>
      </c>
      <c r="N971" s="25" t="s">
        <v>77</v>
      </c>
      <c r="O971" s="64" t="s">
        <v>27</v>
      </c>
      <c r="P971" s="62" t="s">
        <v>79</v>
      </c>
      <c r="Q971" s="64" t="s">
        <v>78</v>
      </c>
      <c r="R971" s="7">
        <v>1</v>
      </c>
      <c r="S971" s="7">
        <v>0.25</v>
      </c>
      <c r="T971" s="7">
        <v>0.25</v>
      </c>
      <c r="U971" s="55" t="s">
        <v>78</v>
      </c>
      <c r="V971" s="7" t="s">
        <v>107</v>
      </c>
      <c r="W971" s="7" t="s">
        <v>29</v>
      </c>
      <c r="X971" s="7" t="s">
        <v>77</v>
      </c>
      <c r="Y971" s="59" t="s">
        <v>1514</v>
      </c>
    </row>
    <row r="972" spans="1:27" x14ac:dyDescent="0.55000000000000004">
      <c r="A972" t="s">
        <v>2019</v>
      </c>
      <c r="B972" s="57">
        <v>37</v>
      </c>
      <c r="C972" t="s">
        <v>74</v>
      </c>
      <c r="D972" s="19">
        <v>2</v>
      </c>
      <c r="E972" s="46">
        <v>250</v>
      </c>
      <c r="F972" s="32">
        <v>52.666666666666664</v>
      </c>
      <c r="G972" s="32">
        <v>-144.5</v>
      </c>
      <c r="H972" s="32" t="s">
        <v>77</v>
      </c>
      <c r="I972" s="32" t="s">
        <v>77</v>
      </c>
      <c r="J972" s="60">
        <v>43529</v>
      </c>
      <c r="K972" s="49">
        <v>0.92708333333333337</v>
      </c>
      <c r="L972" s="46">
        <v>4000</v>
      </c>
      <c r="M972" s="19" t="s">
        <v>1267</v>
      </c>
      <c r="N972" s="25" t="s">
        <v>77</v>
      </c>
      <c r="O972" s="64" t="s">
        <v>27</v>
      </c>
      <c r="P972" s="62" t="s">
        <v>79</v>
      </c>
      <c r="Q972" s="64" t="s">
        <v>78</v>
      </c>
      <c r="R972" s="7">
        <v>1</v>
      </c>
      <c r="S972" s="7">
        <v>0.5</v>
      </c>
      <c r="T972" s="7">
        <v>0.5</v>
      </c>
      <c r="U972" s="55" t="s">
        <v>78</v>
      </c>
      <c r="V972" s="7" t="s">
        <v>107</v>
      </c>
      <c r="W972" s="7" t="s">
        <v>29</v>
      </c>
      <c r="X972" s="7" t="s">
        <v>77</v>
      </c>
      <c r="Y972" s="59" t="s">
        <v>1514</v>
      </c>
    </row>
    <row r="973" spans="1:27" x14ac:dyDescent="0.55000000000000004">
      <c r="A973" t="s">
        <v>2019</v>
      </c>
      <c r="B973" s="57">
        <v>37</v>
      </c>
      <c r="C973" t="s">
        <v>74</v>
      </c>
      <c r="D973" s="19">
        <v>2</v>
      </c>
      <c r="E973" s="46">
        <v>250</v>
      </c>
      <c r="F973" s="32">
        <v>52.666666666666664</v>
      </c>
      <c r="G973" s="32">
        <v>-144.5</v>
      </c>
      <c r="H973" s="32" t="s">
        <v>77</v>
      </c>
      <c r="I973" s="32" t="s">
        <v>77</v>
      </c>
      <c r="J973" s="60">
        <v>43529</v>
      </c>
      <c r="K973" s="49">
        <v>0.92708333333333337</v>
      </c>
      <c r="L973" s="46">
        <v>4000</v>
      </c>
      <c r="M973" s="19" t="s">
        <v>1266</v>
      </c>
      <c r="N973" s="25" t="s">
        <v>77</v>
      </c>
      <c r="O973" s="64" t="s">
        <v>27</v>
      </c>
      <c r="P973" s="62" t="s">
        <v>79</v>
      </c>
      <c r="Q973" s="64" t="s">
        <v>78</v>
      </c>
      <c r="R973" s="7">
        <v>1</v>
      </c>
      <c r="S973" s="7">
        <v>1</v>
      </c>
      <c r="T973" s="7">
        <v>1</v>
      </c>
      <c r="U973" s="55" t="s">
        <v>78</v>
      </c>
      <c r="V973" s="7" t="s">
        <v>107</v>
      </c>
      <c r="W973" s="7" t="s">
        <v>29</v>
      </c>
      <c r="X973" s="7" t="s">
        <v>77</v>
      </c>
      <c r="Y973" s="59" t="s">
        <v>1514</v>
      </c>
    </row>
    <row r="974" spans="1:27" x14ac:dyDescent="0.55000000000000004">
      <c r="A974" t="s">
        <v>2019</v>
      </c>
      <c r="B974" s="57">
        <v>37</v>
      </c>
      <c r="C974" t="s">
        <v>74</v>
      </c>
      <c r="D974" s="19">
        <v>2</v>
      </c>
      <c r="E974" s="46">
        <v>250</v>
      </c>
      <c r="F974" s="32">
        <v>52.666666666666664</v>
      </c>
      <c r="G974" s="32">
        <v>-144.5</v>
      </c>
      <c r="H974" s="32" t="s">
        <v>77</v>
      </c>
      <c r="I974" s="32" t="s">
        <v>77</v>
      </c>
      <c r="J974" s="60">
        <v>43529</v>
      </c>
      <c r="K974" s="49">
        <v>0.92708333333333337</v>
      </c>
      <c r="L974" s="46">
        <v>4000</v>
      </c>
      <c r="M974" s="19" t="s">
        <v>1265</v>
      </c>
      <c r="N974" s="25" t="s">
        <v>77</v>
      </c>
      <c r="O974" s="64" t="s">
        <v>27</v>
      </c>
      <c r="P974" s="62" t="s">
        <v>79</v>
      </c>
      <c r="Q974" s="64" t="s">
        <v>78</v>
      </c>
      <c r="R974" s="7">
        <v>1</v>
      </c>
      <c r="S974" s="7">
        <v>2</v>
      </c>
      <c r="T974" s="7">
        <v>2</v>
      </c>
      <c r="U974" s="55" t="s">
        <v>78</v>
      </c>
      <c r="V974" s="7" t="s">
        <v>107</v>
      </c>
      <c r="W974" s="7" t="s">
        <v>29</v>
      </c>
      <c r="X974" s="7" t="s">
        <v>77</v>
      </c>
      <c r="Y974" s="59" t="s">
        <v>1514</v>
      </c>
    </row>
    <row r="975" spans="1:27" x14ac:dyDescent="0.55000000000000004">
      <c r="A975" t="s">
        <v>2019</v>
      </c>
      <c r="B975" s="57">
        <v>37</v>
      </c>
      <c r="C975" t="s">
        <v>74</v>
      </c>
      <c r="D975" s="19">
        <v>2</v>
      </c>
      <c r="E975" s="46">
        <v>250</v>
      </c>
      <c r="F975" s="32">
        <v>52.666666666666664</v>
      </c>
      <c r="G975" s="32">
        <v>-144.5</v>
      </c>
      <c r="H975" s="32" t="s">
        <v>77</v>
      </c>
      <c r="I975" s="32" t="s">
        <v>77</v>
      </c>
      <c r="J975" s="60">
        <v>43529</v>
      </c>
      <c r="K975" s="49">
        <v>0.92708333333333337</v>
      </c>
      <c r="L975" s="46">
        <v>4000</v>
      </c>
      <c r="M975" s="19" t="s">
        <v>1269</v>
      </c>
      <c r="N975" s="25" t="s">
        <v>77</v>
      </c>
      <c r="O975" s="64" t="s">
        <v>27</v>
      </c>
      <c r="P975" s="62" t="s">
        <v>1238</v>
      </c>
      <c r="Q975" s="64" t="s">
        <v>425</v>
      </c>
      <c r="R975" s="7">
        <v>3</v>
      </c>
      <c r="S975" s="7">
        <v>2</v>
      </c>
      <c r="T975" s="7">
        <v>6</v>
      </c>
      <c r="U975" s="55" t="s">
        <v>56</v>
      </c>
      <c r="V975" s="7" t="s">
        <v>107</v>
      </c>
      <c r="W975" s="7" t="s">
        <v>29</v>
      </c>
      <c r="X975" s="7" t="s">
        <v>77</v>
      </c>
      <c r="Y975" s="59" t="s">
        <v>1514</v>
      </c>
      <c r="AA975" s="62" t="s">
        <v>1291</v>
      </c>
    </row>
    <row r="976" spans="1:27" x14ac:dyDescent="0.55000000000000004">
      <c r="A976" t="s">
        <v>2019</v>
      </c>
      <c r="B976" s="57">
        <v>37</v>
      </c>
      <c r="C976" t="s">
        <v>74</v>
      </c>
      <c r="D976" s="19">
        <v>2</v>
      </c>
      <c r="E976" s="46">
        <v>250</v>
      </c>
      <c r="F976" s="32">
        <v>52.666666666666664</v>
      </c>
      <c r="G976" s="32">
        <v>-144.5</v>
      </c>
      <c r="H976" s="32" t="s">
        <v>77</v>
      </c>
      <c r="I976" s="32" t="s">
        <v>77</v>
      </c>
      <c r="J976" s="60">
        <v>43529</v>
      </c>
      <c r="K976" s="49">
        <v>0.92708333333333337</v>
      </c>
      <c r="L976" s="46">
        <v>4000</v>
      </c>
      <c r="M976" s="19" t="s">
        <v>1270</v>
      </c>
      <c r="N976" s="25" t="s">
        <v>77</v>
      </c>
      <c r="O976" s="64" t="s">
        <v>27</v>
      </c>
      <c r="P976" s="62" t="s">
        <v>1238</v>
      </c>
      <c r="Q976" s="64" t="s">
        <v>425</v>
      </c>
      <c r="R976" s="7">
        <v>3</v>
      </c>
      <c r="S976" s="7">
        <v>2</v>
      </c>
      <c r="T976" s="7">
        <v>6</v>
      </c>
      <c r="U976" s="55" t="s">
        <v>56</v>
      </c>
      <c r="V976" s="7" t="s">
        <v>107</v>
      </c>
      <c r="W976" s="7" t="s">
        <v>29</v>
      </c>
      <c r="X976" s="7" t="s">
        <v>77</v>
      </c>
      <c r="Y976" s="59" t="s">
        <v>1514</v>
      </c>
      <c r="AA976" s="62" t="s">
        <v>1291</v>
      </c>
    </row>
    <row r="977" spans="1:27" x14ac:dyDescent="0.55000000000000004">
      <c r="A977" t="s">
        <v>2019</v>
      </c>
      <c r="B977" s="57">
        <v>37</v>
      </c>
      <c r="C977" t="s">
        <v>74</v>
      </c>
      <c r="D977" s="19">
        <v>2</v>
      </c>
      <c r="E977" s="46">
        <v>250</v>
      </c>
      <c r="F977" s="32">
        <v>52.666666666666664</v>
      </c>
      <c r="G977" s="32">
        <v>-144.5</v>
      </c>
      <c r="H977" s="32" t="s">
        <v>77</v>
      </c>
      <c r="I977" s="32" t="s">
        <v>77</v>
      </c>
      <c r="J977" s="60">
        <v>43529</v>
      </c>
      <c r="K977" s="49">
        <v>0.92708333333333337</v>
      </c>
      <c r="L977" s="46">
        <v>4000</v>
      </c>
      <c r="M977" s="19" t="s">
        <v>1271</v>
      </c>
      <c r="N977" s="25" t="s">
        <v>77</v>
      </c>
      <c r="O977" s="64" t="s">
        <v>27</v>
      </c>
      <c r="P977" s="62" t="s">
        <v>1238</v>
      </c>
      <c r="Q977" s="64" t="s">
        <v>425</v>
      </c>
      <c r="R977" s="7">
        <v>3</v>
      </c>
      <c r="S977" s="7">
        <v>2</v>
      </c>
      <c r="T977" s="7">
        <v>6</v>
      </c>
      <c r="U977" s="55" t="s">
        <v>56</v>
      </c>
      <c r="V977" s="7" t="s">
        <v>107</v>
      </c>
      <c r="W977" s="7" t="s">
        <v>29</v>
      </c>
      <c r="X977" s="7" t="s">
        <v>77</v>
      </c>
      <c r="Y977" s="59" t="s">
        <v>1514</v>
      </c>
      <c r="AA977" s="62" t="s">
        <v>1291</v>
      </c>
    </row>
    <row r="978" spans="1:27" x14ac:dyDescent="0.55000000000000004">
      <c r="A978" t="s">
        <v>2019</v>
      </c>
      <c r="B978" s="57">
        <v>37</v>
      </c>
      <c r="C978" t="s">
        <v>74</v>
      </c>
      <c r="D978" s="19">
        <v>2</v>
      </c>
      <c r="E978" s="46">
        <v>250</v>
      </c>
      <c r="F978" s="32">
        <v>52.666666666666664</v>
      </c>
      <c r="G978" s="32">
        <v>-144.5</v>
      </c>
      <c r="H978" s="32" t="s">
        <v>77</v>
      </c>
      <c r="I978" s="32" t="s">
        <v>77</v>
      </c>
      <c r="J978" s="60">
        <v>43529</v>
      </c>
      <c r="K978" s="49">
        <v>0.92708333333333337</v>
      </c>
      <c r="L978" s="46">
        <v>4000</v>
      </c>
      <c r="M978" s="19" t="s">
        <v>1264</v>
      </c>
      <c r="N978" s="25" t="s">
        <v>77</v>
      </c>
      <c r="O978" s="64" t="s">
        <v>27</v>
      </c>
      <c r="P978" s="62" t="s">
        <v>79</v>
      </c>
      <c r="Q978" s="64" t="s">
        <v>78</v>
      </c>
      <c r="R978" s="7">
        <v>1</v>
      </c>
      <c r="S978" s="7">
        <v>4</v>
      </c>
      <c r="T978" s="7">
        <v>4</v>
      </c>
      <c r="U978" s="55" t="s">
        <v>78</v>
      </c>
      <c r="V978" s="7" t="s">
        <v>107</v>
      </c>
      <c r="W978" s="7" t="s">
        <v>29</v>
      </c>
      <c r="X978" s="7" t="s">
        <v>77</v>
      </c>
      <c r="Y978" s="59" t="s">
        <v>1514</v>
      </c>
    </row>
    <row r="979" spans="1:27" x14ac:dyDescent="0.55000000000000004">
      <c r="A979" t="s">
        <v>2019</v>
      </c>
      <c r="B979" s="57">
        <v>37</v>
      </c>
      <c r="C979" t="s">
        <v>53</v>
      </c>
      <c r="D979" s="19">
        <v>1</v>
      </c>
      <c r="E979" s="46">
        <v>30</v>
      </c>
      <c r="F979" s="32">
        <v>52.69083333333333</v>
      </c>
      <c r="G979" s="32">
        <v>-144.494</v>
      </c>
      <c r="H979" s="32">
        <v>52.766666666666666</v>
      </c>
      <c r="I979" s="32">
        <v>-144.48666666666668</v>
      </c>
      <c r="J979" s="60">
        <v>43529</v>
      </c>
      <c r="K979" s="49">
        <v>0.95763888888888893</v>
      </c>
      <c r="L979" s="46">
        <v>4050</v>
      </c>
      <c r="M979" s="19" t="s">
        <v>1319</v>
      </c>
      <c r="N979" s="25" t="s">
        <v>77</v>
      </c>
      <c r="O979" s="62" t="s">
        <v>27</v>
      </c>
      <c r="P979" s="62" t="s">
        <v>69</v>
      </c>
      <c r="Q979" s="62" t="s">
        <v>1714</v>
      </c>
      <c r="R979" s="7">
        <v>25</v>
      </c>
      <c r="S979" s="7" t="s">
        <v>77</v>
      </c>
      <c r="T979" s="7" t="s">
        <v>1345</v>
      </c>
      <c r="U979" s="7" t="s">
        <v>58</v>
      </c>
      <c r="V979" s="7" t="s">
        <v>107</v>
      </c>
      <c r="W979" s="7" t="s">
        <v>29</v>
      </c>
      <c r="X979" s="7" t="s">
        <v>77</v>
      </c>
      <c r="Y979" s="59" t="s">
        <v>1514</v>
      </c>
    </row>
    <row r="980" spans="1:27" x14ac:dyDescent="0.55000000000000004">
      <c r="A980" t="s">
        <v>2019</v>
      </c>
      <c r="B980" s="57">
        <v>37</v>
      </c>
      <c r="C980" t="s">
        <v>53</v>
      </c>
      <c r="D980" s="19">
        <v>1</v>
      </c>
      <c r="E980" s="46">
        <v>30</v>
      </c>
      <c r="F980" s="32">
        <v>52.69083333333333</v>
      </c>
      <c r="G980" s="32">
        <v>-144.494</v>
      </c>
      <c r="H980" s="32">
        <v>52.766666666666666</v>
      </c>
      <c r="I980" s="32">
        <v>-144.48666666666668</v>
      </c>
      <c r="J980" s="60">
        <v>43529</v>
      </c>
      <c r="K980" s="49">
        <v>0.95763888888888893</v>
      </c>
      <c r="L980" s="46">
        <v>4050</v>
      </c>
      <c r="M980" s="19" t="s">
        <v>1324</v>
      </c>
      <c r="N980" s="25">
        <v>331</v>
      </c>
      <c r="O980" s="62" t="s">
        <v>27</v>
      </c>
      <c r="P980" s="62" t="s">
        <v>69</v>
      </c>
      <c r="Q980" s="64" t="s">
        <v>584</v>
      </c>
      <c r="R980" s="7">
        <v>1</v>
      </c>
      <c r="S980" s="7" t="s">
        <v>77</v>
      </c>
      <c r="T980" s="7">
        <v>470</v>
      </c>
      <c r="U980" s="7" t="s">
        <v>58</v>
      </c>
      <c r="V980" s="7">
        <v>1060</v>
      </c>
      <c r="W980" s="7" t="s">
        <v>110</v>
      </c>
      <c r="X980" s="7" t="s">
        <v>77</v>
      </c>
      <c r="Y980" s="59" t="s">
        <v>1514</v>
      </c>
    </row>
    <row r="981" spans="1:27" x14ac:dyDescent="0.55000000000000004">
      <c r="A981" t="s">
        <v>2019</v>
      </c>
      <c r="B981" s="57">
        <v>37</v>
      </c>
      <c r="C981" t="s">
        <v>53</v>
      </c>
      <c r="D981" s="19">
        <v>1</v>
      </c>
      <c r="E981" s="46">
        <v>30</v>
      </c>
      <c r="F981" s="32">
        <v>52.69083333333333</v>
      </c>
      <c r="G981" s="32">
        <v>-144.494</v>
      </c>
      <c r="H981" s="32">
        <v>52.766666666666666</v>
      </c>
      <c r="I981" s="32">
        <v>-144.48666666666668</v>
      </c>
      <c r="J981" s="60">
        <v>43529</v>
      </c>
      <c r="K981" s="49">
        <v>0.95763888888888893</v>
      </c>
      <c r="L981" s="46">
        <v>4050</v>
      </c>
      <c r="M981" s="19" t="s">
        <v>1323</v>
      </c>
      <c r="N981" s="25">
        <v>334</v>
      </c>
      <c r="O981" s="62" t="s">
        <v>27</v>
      </c>
      <c r="P981" s="62" t="s">
        <v>69</v>
      </c>
      <c r="Q981" s="64" t="s">
        <v>584</v>
      </c>
      <c r="R981" s="7">
        <v>1</v>
      </c>
      <c r="S981" s="7" t="s">
        <v>77</v>
      </c>
      <c r="T981" s="7">
        <v>469</v>
      </c>
      <c r="U981" s="7" t="s">
        <v>58</v>
      </c>
      <c r="V981" s="7">
        <v>763</v>
      </c>
      <c r="W981" s="7" t="s">
        <v>110</v>
      </c>
      <c r="X981" s="7" t="s">
        <v>77</v>
      </c>
      <c r="Y981" s="59" t="s">
        <v>1514</v>
      </c>
    </row>
    <row r="982" spans="1:27" x14ac:dyDescent="0.55000000000000004">
      <c r="A982" t="s">
        <v>2019</v>
      </c>
      <c r="B982" s="57">
        <v>37</v>
      </c>
      <c r="C982" t="s">
        <v>53</v>
      </c>
      <c r="D982" s="19">
        <v>1</v>
      </c>
      <c r="E982" s="46">
        <v>30</v>
      </c>
      <c r="F982" s="32">
        <v>52.69083333333333</v>
      </c>
      <c r="G982" s="32">
        <v>-144.494</v>
      </c>
      <c r="H982" s="32">
        <v>52.766666666666666</v>
      </c>
      <c r="I982" s="32">
        <v>-144.48666666666668</v>
      </c>
      <c r="J982" s="60">
        <v>43529</v>
      </c>
      <c r="K982" s="49">
        <v>0.95763888888888893</v>
      </c>
      <c r="L982" s="46">
        <v>4050</v>
      </c>
      <c r="M982" s="19" t="s">
        <v>1322</v>
      </c>
      <c r="N982" s="25">
        <v>340</v>
      </c>
      <c r="O982" s="62" t="s">
        <v>27</v>
      </c>
      <c r="P982" s="62" t="s">
        <v>69</v>
      </c>
      <c r="Q982" s="64" t="s">
        <v>584</v>
      </c>
      <c r="R982" s="7">
        <v>1</v>
      </c>
      <c r="S982" s="7" t="s">
        <v>77</v>
      </c>
      <c r="T982" s="7">
        <v>457</v>
      </c>
      <c r="U982" s="7" t="s">
        <v>58</v>
      </c>
      <c r="V982" s="7">
        <v>1015</v>
      </c>
      <c r="W982" s="7" t="s">
        <v>110</v>
      </c>
      <c r="X982" s="7" t="s">
        <v>77</v>
      </c>
      <c r="Y982" s="59" t="s">
        <v>1514</v>
      </c>
    </row>
    <row r="983" spans="1:27" x14ac:dyDescent="0.55000000000000004">
      <c r="A983" t="s">
        <v>2019</v>
      </c>
      <c r="B983" s="57">
        <v>37</v>
      </c>
      <c r="C983" t="s">
        <v>53</v>
      </c>
      <c r="D983" s="19">
        <v>1</v>
      </c>
      <c r="E983" s="46">
        <v>30</v>
      </c>
      <c r="F983" s="32">
        <v>52.69083333333333</v>
      </c>
      <c r="G983" s="32">
        <v>-144.494</v>
      </c>
      <c r="H983" s="32">
        <v>52.766666666666666</v>
      </c>
      <c r="I983" s="32">
        <v>-144.48666666666668</v>
      </c>
      <c r="J983" s="60">
        <v>43529</v>
      </c>
      <c r="K983" s="49">
        <v>0.95763888888888893</v>
      </c>
      <c r="L983" s="46">
        <v>4050</v>
      </c>
      <c r="M983" s="19" t="s">
        <v>1327</v>
      </c>
      <c r="N983" s="25">
        <v>344</v>
      </c>
      <c r="O983" s="62" t="s">
        <v>27</v>
      </c>
      <c r="P983" s="62" t="s">
        <v>69</v>
      </c>
      <c r="Q983" s="64" t="s">
        <v>584</v>
      </c>
      <c r="R983" s="7">
        <v>1</v>
      </c>
      <c r="S983" s="7" t="s">
        <v>77</v>
      </c>
      <c r="T983" s="7">
        <v>407</v>
      </c>
      <c r="U983" s="7" t="s">
        <v>58</v>
      </c>
      <c r="V983" s="7">
        <v>738</v>
      </c>
      <c r="W983" s="7" t="s">
        <v>110</v>
      </c>
      <c r="X983" s="7" t="s">
        <v>77</v>
      </c>
      <c r="Y983" s="59" t="s">
        <v>1514</v>
      </c>
    </row>
    <row r="984" spans="1:27" x14ac:dyDescent="0.55000000000000004">
      <c r="A984" t="s">
        <v>2019</v>
      </c>
      <c r="B984" s="57">
        <v>37</v>
      </c>
      <c r="C984" t="s">
        <v>53</v>
      </c>
      <c r="D984" s="19">
        <v>1</v>
      </c>
      <c r="E984" s="46">
        <v>30</v>
      </c>
      <c r="F984" s="32">
        <v>52.69083333333333</v>
      </c>
      <c r="G984" s="32">
        <v>-144.494</v>
      </c>
      <c r="H984" s="32">
        <v>52.766666666666666</v>
      </c>
      <c r="I984" s="32">
        <v>-144.48666666666668</v>
      </c>
      <c r="J984" s="60">
        <v>43529</v>
      </c>
      <c r="K984" s="49">
        <v>0.95763888888888893</v>
      </c>
      <c r="L984" s="46">
        <v>4050</v>
      </c>
      <c r="M984" s="19" t="s">
        <v>1325</v>
      </c>
      <c r="N984" s="25">
        <v>329</v>
      </c>
      <c r="O984" s="62" t="s">
        <v>27</v>
      </c>
      <c r="P984" s="62" t="s">
        <v>69</v>
      </c>
      <c r="Q984" s="64" t="s">
        <v>584</v>
      </c>
      <c r="R984" s="7">
        <v>1</v>
      </c>
      <c r="S984" s="7" t="s">
        <v>77</v>
      </c>
      <c r="T984" s="7">
        <v>400</v>
      </c>
      <c r="U984" s="7" t="s">
        <v>58</v>
      </c>
      <c r="V984" s="7">
        <v>703</v>
      </c>
      <c r="W984" s="7" t="s">
        <v>110</v>
      </c>
      <c r="X984" s="7" t="s">
        <v>77</v>
      </c>
      <c r="Y984" s="59" t="s">
        <v>1514</v>
      </c>
    </row>
    <row r="985" spans="1:27" x14ac:dyDescent="0.55000000000000004">
      <c r="A985" t="s">
        <v>2019</v>
      </c>
      <c r="B985" s="57">
        <v>37</v>
      </c>
      <c r="C985" t="s">
        <v>53</v>
      </c>
      <c r="D985" s="19">
        <v>1</v>
      </c>
      <c r="E985" s="46">
        <v>30</v>
      </c>
      <c r="F985" s="32">
        <v>52.69083333333333</v>
      </c>
      <c r="G985" s="32">
        <v>-144.494</v>
      </c>
      <c r="H985" s="32">
        <v>52.766666666666666</v>
      </c>
      <c r="I985" s="32">
        <v>-144.48666666666668</v>
      </c>
      <c r="J985" s="60">
        <v>43529</v>
      </c>
      <c r="K985" s="49">
        <v>0.95763888888888893</v>
      </c>
      <c r="L985" s="46">
        <v>4050</v>
      </c>
      <c r="M985" s="19" t="s">
        <v>1326</v>
      </c>
      <c r="N985" s="25">
        <v>342</v>
      </c>
      <c r="O985" s="62" t="s">
        <v>27</v>
      </c>
      <c r="P985" s="62" t="s">
        <v>69</v>
      </c>
      <c r="Q985" s="64" t="s">
        <v>584</v>
      </c>
      <c r="R985" s="7">
        <v>1</v>
      </c>
      <c r="S985" s="7" t="s">
        <v>77</v>
      </c>
      <c r="T985" s="7">
        <v>386</v>
      </c>
      <c r="U985" s="7" t="s">
        <v>58</v>
      </c>
      <c r="V985" s="7">
        <v>605</v>
      </c>
      <c r="W985" s="7" t="s">
        <v>110</v>
      </c>
      <c r="X985" s="7" t="s">
        <v>77</v>
      </c>
      <c r="Y985" s="59" t="s">
        <v>1514</v>
      </c>
    </row>
    <row r="986" spans="1:27" x14ac:dyDescent="0.55000000000000004">
      <c r="A986" t="s">
        <v>2019</v>
      </c>
      <c r="B986" s="57">
        <v>37</v>
      </c>
      <c r="C986" t="s">
        <v>53</v>
      </c>
      <c r="D986" s="19">
        <v>1</v>
      </c>
      <c r="E986" s="46">
        <v>30</v>
      </c>
      <c r="F986" s="32">
        <v>52.69083333333333</v>
      </c>
      <c r="G986" s="32">
        <v>-144.494</v>
      </c>
      <c r="H986" s="32">
        <v>52.766666666666666</v>
      </c>
      <c r="I986" s="32">
        <v>-144.48666666666668</v>
      </c>
      <c r="J986" s="60">
        <v>43529</v>
      </c>
      <c r="K986" s="49">
        <v>0.95763888888888893</v>
      </c>
      <c r="L986" s="46">
        <v>4050</v>
      </c>
      <c r="M986" s="19" t="s">
        <v>1328</v>
      </c>
      <c r="N986" s="25">
        <v>345</v>
      </c>
      <c r="O986" s="62" t="s">
        <v>27</v>
      </c>
      <c r="P986" s="62" t="s">
        <v>69</v>
      </c>
      <c r="Q986" s="64" t="s">
        <v>133</v>
      </c>
      <c r="R986" s="7">
        <v>1</v>
      </c>
      <c r="S986" s="7" t="s">
        <v>77</v>
      </c>
      <c r="T986" s="7">
        <v>384</v>
      </c>
      <c r="U986" s="7" t="s">
        <v>58</v>
      </c>
      <c r="V986" s="7">
        <v>638</v>
      </c>
      <c r="W986" s="7" t="s">
        <v>110</v>
      </c>
      <c r="X986" s="7" t="s">
        <v>77</v>
      </c>
      <c r="Y986" s="59" t="s">
        <v>1514</v>
      </c>
    </row>
    <row r="987" spans="1:27" x14ac:dyDescent="0.55000000000000004">
      <c r="A987" t="s">
        <v>2019</v>
      </c>
      <c r="B987" s="57">
        <v>37</v>
      </c>
      <c r="C987" t="s">
        <v>53</v>
      </c>
      <c r="D987" s="19">
        <v>1</v>
      </c>
      <c r="E987" s="46">
        <v>30</v>
      </c>
      <c r="F987" s="32">
        <v>52.69083333333333</v>
      </c>
      <c r="G987" s="32">
        <v>-144.494</v>
      </c>
      <c r="H987" s="32">
        <v>52.766666666666666</v>
      </c>
      <c r="I987" s="32">
        <v>-144.48666666666668</v>
      </c>
      <c r="J987" s="60">
        <v>43529</v>
      </c>
      <c r="K987" s="49">
        <v>0.95763888888888893</v>
      </c>
      <c r="L987" s="46">
        <v>4050</v>
      </c>
      <c r="M987" s="19" t="s">
        <v>1321</v>
      </c>
      <c r="N987" s="25" t="s">
        <v>77</v>
      </c>
      <c r="O987" s="62" t="s">
        <v>27</v>
      </c>
      <c r="P987" s="62" t="s">
        <v>69</v>
      </c>
      <c r="Q987" s="64" t="s">
        <v>1343</v>
      </c>
      <c r="R987" s="7">
        <v>1</v>
      </c>
      <c r="S987" s="7" t="s">
        <v>77</v>
      </c>
      <c r="T987" s="7">
        <v>105</v>
      </c>
      <c r="U987" s="7" t="s">
        <v>58</v>
      </c>
      <c r="V987" s="7">
        <v>7</v>
      </c>
      <c r="W987" s="7" t="s">
        <v>29</v>
      </c>
      <c r="X987" s="7" t="s">
        <v>77</v>
      </c>
      <c r="Y987" s="59" t="s">
        <v>1514</v>
      </c>
    </row>
    <row r="988" spans="1:27" x14ac:dyDescent="0.55000000000000004">
      <c r="A988" t="s">
        <v>2019</v>
      </c>
      <c r="B988" s="57">
        <v>37</v>
      </c>
      <c r="C988" t="s">
        <v>53</v>
      </c>
      <c r="D988" s="19">
        <v>1</v>
      </c>
      <c r="E988" s="46">
        <v>30</v>
      </c>
      <c r="F988" s="32">
        <v>52.69083333333333</v>
      </c>
      <c r="G988" s="32">
        <v>-144.494</v>
      </c>
      <c r="H988" s="32">
        <v>52.766666666666666</v>
      </c>
      <c r="I988" s="32">
        <v>-144.48666666666668</v>
      </c>
      <c r="J988" s="60">
        <v>43529</v>
      </c>
      <c r="K988" s="49">
        <v>0.95763888888888893</v>
      </c>
      <c r="L988" s="46">
        <v>4050</v>
      </c>
      <c r="M988" s="19" t="s">
        <v>1339</v>
      </c>
      <c r="N988" s="25" t="s">
        <v>77</v>
      </c>
      <c r="O988" s="62" t="s">
        <v>27</v>
      </c>
      <c r="P988" s="62" t="s">
        <v>71</v>
      </c>
      <c r="Q988" s="64" t="s">
        <v>64</v>
      </c>
      <c r="R988" s="7">
        <v>1</v>
      </c>
      <c r="S988" s="7" t="s">
        <v>77</v>
      </c>
      <c r="T988" s="7">
        <v>44</v>
      </c>
      <c r="U988" s="7" t="s">
        <v>59</v>
      </c>
      <c r="V988" s="7">
        <v>3</v>
      </c>
      <c r="W988" s="7" t="s">
        <v>59</v>
      </c>
      <c r="X988" s="7" t="s">
        <v>77</v>
      </c>
      <c r="Y988" s="59" t="s">
        <v>1514</v>
      </c>
    </row>
    <row r="989" spans="1:27" x14ac:dyDescent="0.55000000000000004">
      <c r="A989" t="s">
        <v>2019</v>
      </c>
      <c r="B989" s="57">
        <v>37</v>
      </c>
      <c r="C989" t="s">
        <v>53</v>
      </c>
      <c r="D989" s="19">
        <v>1</v>
      </c>
      <c r="E989" s="46">
        <v>30</v>
      </c>
      <c r="F989" s="32">
        <v>52.69083333333333</v>
      </c>
      <c r="G989" s="32">
        <v>-144.494</v>
      </c>
      <c r="H989" s="32">
        <v>52.766666666666666</v>
      </c>
      <c r="I989" s="32">
        <v>-144.48666666666668</v>
      </c>
      <c r="J989" s="60">
        <v>43529</v>
      </c>
      <c r="K989" s="49">
        <v>0.95763888888888893</v>
      </c>
      <c r="L989" s="46">
        <v>4050</v>
      </c>
      <c r="M989" s="19" t="s">
        <v>1320</v>
      </c>
      <c r="N989" s="25" t="s">
        <v>77</v>
      </c>
      <c r="O989" s="62" t="s">
        <v>27</v>
      </c>
      <c r="P989" s="62" t="s">
        <v>69</v>
      </c>
      <c r="Q989" s="64" t="s">
        <v>876</v>
      </c>
      <c r="R989" s="7">
        <v>15</v>
      </c>
      <c r="S989" s="7" t="s">
        <v>77</v>
      </c>
      <c r="T989" s="7" t="s">
        <v>1346</v>
      </c>
      <c r="U989" s="7" t="s">
        <v>58</v>
      </c>
      <c r="V989" s="7" t="s">
        <v>107</v>
      </c>
      <c r="W989" s="7" t="s">
        <v>29</v>
      </c>
      <c r="X989" s="7" t="s">
        <v>77</v>
      </c>
      <c r="Y989" s="59" t="s">
        <v>1514</v>
      </c>
    </row>
    <row r="990" spans="1:27" x14ac:dyDescent="0.55000000000000004">
      <c r="A990" t="s">
        <v>2019</v>
      </c>
      <c r="B990" s="57">
        <v>37</v>
      </c>
      <c r="C990" t="s">
        <v>53</v>
      </c>
      <c r="D990" s="19">
        <v>1</v>
      </c>
      <c r="E990" s="46">
        <v>30</v>
      </c>
      <c r="F990" s="32">
        <v>52.69083333333333</v>
      </c>
      <c r="G990" s="32">
        <v>-144.494</v>
      </c>
      <c r="H990" s="32">
        <v>52.766666666666666</v>
      </c>
      <c r="I990" s="32">
        <v>-144.48666666666668</v>
      </c>
      <c r="J990" s="60">
        <v>43529</v>
      </c>
      <c r="K990" s="49">
        <v>0.95763888888888893</v>
      </c>
      <c r="L990" s="46">
        <v>4050</v>
      </c>
      <c r="M990" s="19" t="s">
        <v>1316</v>
      </c>
      <c r="N990" s="25" t="s">
        <v>77</v>
      </c>
      <c r="O990" s="62" t="s">
        <v>27</v>
      </c>
      <c r="P990" s="62" t="s">
        <v>68</v>
      </c>
      <c r="Q990" s="64" t="s">
        <v>498</v>
      </c>
      <c r="R990" s="7">
        <v>1</v>
      </c>
      <c r="S990" s="7" t="s">
        <v>77</v>
      </c>
      <c r="T990" s="7">
        <v>210</v>
      </c>
      <c r="U990" s="7" t="s">
        <v>57</v>
      </c>
      <c r="V990" s="7">
        <v>291</v>
      </c>
      <c r="W990" s="7" t="s">
        <v>29</v>
      </c>
      <c r="X990" s="7" t="s">
        <v>77</v>
      </c>
      <c r="Y990" s="59" t="s">
        <v>1514</v>
      </c>
    </row>
    <row r="991" spans="1:27" x14ac:dyDescent="0.55000000000000004">
      <c r="A991" t="s">
        <v>2019</v>
      </c>
      <c r="B991" s="57">
        <v>37</v>
      </c>
      <c r="C991" t="s">
        <v>53</v>
      </c>
      <c r="D991" s="19">
        <v>1</v>
      </c>
      <c r="E991" s="46">
        <v>30</v>
      </c>
      <c r="F991" s="32">
        <v>52.69083333333333</v>
      </c>
      <c r="G991" s="32">
        <v>-144.494</v>
      </c>
      <c r="H991" s="32">
        <v>52.766666666666666</v>
      </c>
      <c r="I991" s="32">
        <v>-144.48666666666668</v>
      </c>
      <c r="J991" s="60">
        <v>43529</v>
      </c>
      <c r="K991" s="49">
        <v>0.95763888888888893</v>
      </c>
      <c r="L991" s="46">
        <v>4050</v>
      </c>
      <c r="M991" s="19" t="s">
        <v>1314</v>
      </c>
      <c r="N991" s="25" t="s">
        <v>77</v>
      </c>
      <c r="O991" s="62" t="s">
        <v>27</v>
      </c>
      <c r="P991" s="62" t="s">
        <v>68</v>
      </c>
      <c r="Q991" s="64" t="s">
        <v>498</v>
      </c>
      <c r="R991" s="7">
        <v>1</v>
      </c>
      <c r="S991" s="7" t="s">
        <v>77</v>
      </c>
      <c r="T991" s="7">
        <v>200</v>
      </c>
      <c r="U991" s="7" t="s">
        <v>57</v>
      </c>
      <c r="V991" s="7">
        <v>370</v>
      </c>
      <c r="W991" s="7" t="s">
        <v>29</v>
      </c>
      <c r="X991" s="7" t="s">
        <v>77</v>
      </c>
      <c r="Y991" s="59" t="s">
        <v>1514</v>
      </c>
    </row>
    <row r="992" spans="1:27" x14ac:dyDescent="0.55000000000000004">
      <c r="A992" t="s">
        <v>2019</v>
      </c>
      <c r="B992" s="57">
        <v>37</v>
      </c>
      <c r="C992" t="s">
        <v>53</v>
      </c>
      <c r="D992" s="19">
        <v>1</v>
      </c>
      <c r="E992" s="46">
        <v>30</v>
      </c>
      <c r="F992" s="32">
        <v>52.69083333333333</v>
      </c>
      <c r="G992" s="32">
        <v>-144.494</v>
      </c>
      <c r="H992" s="32">
        <v>52.766666666666666</v>
      </c>
      <c r="I992" s="32">
        <v>-144.48666666666668</v>
      </c>
      <c r="J992" s="60">
        <v>43529</v>
      </c>
      <c r="K992" s="49">
        <v>0.95763888888888893</v>
      </c>
      <c r="L992" s="46">
        <v>4050</v>
      </c>
      <c r="M992" s="19" t="s">
        <v>1315</v>
      </c>
      <c r="N992" s="25" t="s">
        <v>77</v>
      </c>
      <c r="O992" s="62" t="s">
        <v>27</v>
      </c>
      <c r="P992" s="62" t="s">
        <v>68</v>
      </c>
      <c r="Q992" s="64" t="s">
        <v>498</v>
      </c>
      <c r="R992" s="7">
        <v>1</v>
      </c>
      <c r="S992" s="7" t="s">
        <v>77</v>
      </c>
      <c r="T992" s="7">
        <v>200</v>
      </c>
      <c r="U992" s="7" t="s">
        <v>57</v>
      </c>
      <c r="V992" s="7">
        <v>341</v>
      </c>
      <c r="W992" s="7" t="s">
        <v>29</v>
      </c>
      <c r="X992" s="7" t="s">
        <v>77</v>
      </c>
      <c r="Y992" s="59" t="s">
        <v>1514</v>
      </c>
    </row>
    <row r="993" spans="1:25" x14ac:dyDescent="0.55000000000000004">
      <c r="A993" t="s">
        <v>2019</v>
      </c>
      <c r="B993" s="57">
        <v>37</v>
      </c>
      <c r="C993" t="s">
        <v>53</v>
      </c>
      <c r="D993" s="19">
        <v>1</v>
      </c>
      <c r="E993" s="46">
        <v>30</v>
      </c>
      <c r="F993" s="32">
        <v>52.69083333333333</v>
      </c>
      <c r="G993" s="32">
        <v>-144.494</v>
      </c>
      <c r="H993" s="32">
        <v>52.766666666666666</v>
      </c>
      <c r="I993" s="32">
        <v>-144.48666666666668</v>
      </c>
      <c r="J993" s="60">
        <v>43529</v>
      </c>
      <c r="K993" s="49">
        <v>0.95763888888888893</v>
      </c>
      <c r="L993" s="46">
        <v>4050</v>
      </c>
      <c r="M993" s="19" t="s">
        <v>1317</v>
      </c>
      <c r="N993" s="25" t="s">
        <v>77</v>
      </c>
      <c r="O993" s="62" t="s">
        <v>27</v>
      </c>
      <c r="P993" s="62" t="s">
        <v>68</v>
      </c>
      <c r="Q993" s="64" t="s">
        <v>498</v>
      </c>
      <c r="R993" s="7">
        <v>1</v>
      </c>
      <c r="S993" s="7" t="s">
        <v>77</v>
      </c>
      <c r="T993" s="7">
        <v>150</v>
      </c>
      <c r="U993" s="7" t="s">
        <v>57</v>
      </c>
      <c r="V993" s="7">
        <v>154</v>
      </c>
      <c r="W993" s="7" t="s">
        <v>29</v>
      </c>
      <c r="X993" s="7" t="s">
        <v>77</v>
      </c>
      <c r="Y993" s="59" t="s">
        <v>1514</v>
      </c>
    </row>
    <row r="994" spans="1:25" x14ac:dyDescent="0.55000000000000004">
      <c r="A994" t="s">
        <v>2019</v>
      </c>
      <c r="B994" s="57">
        <v>37</v>
      </c>
      <c r="C994" t="s">
        <v>53</v>
      </c>
      <c r="D994" s="19">
        <v>1</v>
      </c>
      <c r="E994" s="46">
        <v>30</v>
      </c>
      <c r="F994" s="32">
        <v>52.69083333333333</v>
      </c>
      <c r="G994" s="32">
        <v>-144.494</v>
      </c>
      <c r="H994" s="32">
        <v>52.766666666666666</v>
      </c>
      <c r="I994" s="32">
        <v>-144.48666666666668</v>
      </c>
      <c r="J994" s="60">
        <v>43529</v>
      </c>
      <c r="K994" s="49">
        <v>0.95763888888888893</v>
      </c>
      <c r="L994" s="46">
        <v>4050</v>
      </c>
      <c r="M994" s="19" t="s">
        <v>1340</v>
      </c>
      <c r="N994" s="25" t="s">
        <v>77</v>
      </c>
      <c r="O994" s="62" t="s">
        <v>27</v>
      </c>
      <c r="P994" s="62" t="s">
        <v>71</v>
      </c>
      <c r="Q994" s="64" t="s">
        <v>966</v>
      </c>
      <c r="R994" s="7">
        <v>1</v>
      </c>
      <c r="S994" s="7" t="s">
        <v>77</v>
      </c>
      <c r="T994" s="7">
        <v>45</v>
      </c>
      <c r="U994" s="7" t="s">
        <v>59</v>
      </c>
      <c r="V994" s="7">
        <v>4</v>
      </c>
      <c r="W994" s="7" t="s">
        <v>59</v>
      </c>
      <c r="X994" s="7" t="s">
        <v>77</v>
      </c>
      <c r="Y994" s="59" t="s">
        <v>1514</v>
      </c>
    </row>
    <row r="995" spans="1:25" x14ac:dyDescent="0.55000000000000004">
      <c r="A995" t="s">
        <v>2019</v>
      </c>
      <c r="B995" s="57">
        <v>37</v>
      </c>
      <c r="C995" t="s">
        <v>53</v>
      </c>
      <c r="D995" s="19">
        <v>1</v>
      </c>
      <c r="E995" s="46">
        <v>30</v>
      </c>
      <c r="F995" s="32">
        <v>52.69083333333333</v>
      </c>
      <c r="G995" s="32">
        <v>-144.494</v>
      </c>
      <c r="H995" s="32">
        <v>52.766666666666666</v>
      </c>
      <c r="I995" s="32">
        <v>-144.48666666666668</v>
      </c>
      <c r="J995" s="60">
        <v>43529</v>
      </c>
      <c r="K995" s="49">
        <v>0.95763888888888893</v>
      </c>
      <c r="L995" s="46">
        <v>4050</v>
      </c>
      <c r="M995" s="19" t="s">
        <v>1341</v>
      </c>
      <c r="N995" s="25" t="s">
        <v>77</v>
      </c>
      <c r="O995" s="62" t="s">
        <v>27</v>
      </c>
      <c r="P995" s="62" t="s">
        <v>71</v>
      </c>
      <c r="Q995" s="64" t="s">
        <v>966</v>
      </c>
      <c r="R995" s="7">
        <v>1</v>
      </c>
      <c r="S995" s="7" t="s">
        <v>77</v>
      </c>
      <c r="T995" s="7">
        <v>38</v>
      </c>
      <c r="U995" s="7" t="s">
        <v>59</v>
      </c>
      <c r="V995" s="7">
        <v>3</v>
      </c>
      <c r="W995" s="7" t="s">
        <v>59</v>
      </c>
      <c r="X995" s="7" t="s">
        <v>77</v>
      </c>
      <c r="Y995" s="59" t="s">
        <v>1514</v>
      </c>
    </row>
    <row r="996" spans="1:25" x14ac:dyDescent="0.55000000000000004">
      <c r="A996" t="s">
        <v>2019</v>
      </c>
      <c r="B996" s="57">
        <v>37</v>
      </c>
      <c r="C996" t="s">
        <v>53</v>
      </c>
      <c r="D996" s="19">
        <v>1</v>
      </c>
      <c r="E996" s="46">
        <v>30</v>
      </c>
      <c r="F996" s="32">
        <v>52.69083333333333</v>
      </c>
      <c r="G996" s="32">
        <v>-144.494</v>
      </c>
      <c r="H996" s="32">
        <v>52.766666666666666</v>
      </c>
      <c r="I996" s="32">
        <v>-144.48666666666668</v>
      </c>
      <c r="J996" s="60">
        <v>43529</v>
      </c>
      <c r="K996" s="49">
        <v>0.95763888888888893</v>
      </c>
      <c r="L996" s="46">
        <v>4050</v>
      </c>
      <c r="M996" s="19" t="s">
        <v>1329</v>
      </c>
      <c r="N996" s="25" t="s">
        <v>77</v>
      </c>
      <c r="O996" s="62" t="s">
        <v>27</v>
      </c>
      <c r="P996" s="62" t="s">
        <v>71</v>
      </c>
      <c r="Q996" s="64" t="s">
        <v>106</v>
      </c>
      <c r="R996" s="7">
        <v>1</v>
      </c>
      <c r="S996" s="7" t="s">
        <v>77</v>
      </c>
      <c r="T996" s="7">
        <v>107</v>
      </c>
      <c r="U996" s="7" t="s">
        <v>59</v>
      </c>
      <c r="V996" s="7">
        <v>50</v>
      </c>
      <c r="W996" s="7" t="s">
        <v>59</v>
      </c>
      <c r="X996" s="7" t="s">
        <v>100</v>
      </c>
      <c r="Y996" s="59" t="s">
        <v>1514</v>
      </c>
    </row>
    <row r="997" spans="1:25" x14ac:dyDescent="0.55000000000000004">
      <c r="A997" t="s">
        <v>2019</v>
      </c>
      <c r="B997" s="57">
        <v>37</v>
      </c>
      <c r="C997" t="s">
        <v>53</v>
      </c>
      <c r="D997" s="19">
        <v>1</v>
      </c>
      <c r="E997" s="46">
        <v>30</v>
      </c>
      <c r="F997" s="32">
        <v>52.69083333333333</v>
      </c>
      <c r="G997" s="32">
        <v>-144.494</v>
      </c>
      <c r="H997" s="32">
        <v>52.766666666666666</v>
      </c>
      <c r="I997" s="32">
        <v>-144.48666666666668</v>
      </c>
      <c r="J997" s="60">
        <v>43529</v>
      </c>
      <c r="K997" s="49">
        <v>0.95763888888888893</v>
      </c>
      <c r="L997" s="46">
        <v>4050</v>
      </c>
      <c r="M997" s="19" t="s">
        <v>1330</v>
      </c>
      <c r="N997" s="25" t="s">
        <v>77</v>
      </c>
      <c r="O997" s="62" t="s">
        <v>27</v>
      </c>
      <c r="P997" s="62" t="s">
        <v>71</v>
      </c>
      <c r="Q997" s="64" t="s">
        <v>106</v>
      </c>
      <c r="R997" s="7">
        <v>1</v>
      </c>
      <c r="S997" s="7" t="s">
        <v>77</v>
      </c>
      <c r="T997" s="7">
        <v>105</v>
      </c>
      <c r="U997" s="7" t="s">
        <v>59</v>
      </c>
      <c r="V997" s="7">
        <v>43</v>
      </c>
      <c r="W997" s="7" t="s">
        <v>59</v>
      </c>
      <c r="X997" s="7" t="s">
        <v>100</v>
      </c>
      <c r="Y997" s="59" t="s">
        <v>1514</v>
      </c>
    </row>
    <row r="998" spans="1:25" x14ac:dyDescent="0.55000000000000004">
      <c r="A998" t="s">
        <v>2019</v>
      </c>
      <c r="B998" s="57">
        <v>37</v>
      </c>
      <c r="C998" t="s">
        <v>53</v>
      </c>
      <c r="D998" s="19">
        <v>1</v>
      </c>
      <c r="E998" s="46">
        <v>30</v>
      </c>
      <c r="F998" s="32">
        <v>52.69083333333333</v>
      </c>
      <c r="G998" s="32">
        <v>-144.494</v>
      </c>
      <c r="H998" s="32">
        <v>52.766666666666666</v>
      </c>
      <c r="I998" s="32">
        <v>-144.48666666666668</v>
      </c>
      <c r="J998" s="60">
        <v>43529</v>
      </c>
      <c r="K998" s="49">
        <v>0.95763888888888893</v>
      </c>
      <c r="L998" s="46">
        <v>4050</v>
      </c>
      <c r="M998" s="19" t="s">
        <v>1331</v>
      </c>
      <c r="N998" s="25" t="s">
        <v>77</v>
      </c>
      <c r="O998" s="62" t="s">
        <v>27</v>
      </c>
      <c r="P998" s="62" t="s">
        <v>71</v>
      </c>
      <c r="Q998" s="64" t="s">
        <v>106</v>
      </c>
      <c r="R998" s="7">
        <v>1</v>
      </c>
      <c r="S998" s="7" t="s">
        <v>77</v>
      </c>
      <c r="T998" s="7">
        <v>105</v>
      </c>
      <c r="U998" s="7" t="s">
        <v>59</v>
      </c>
      <c r="V998" s="7">
        <v>48</v>
      </c>
      <c r="W998" s="7" t="s">
        <v>59</v>
      </c>
      <c r="X998" s="7" t="s">
        <v>100</v>
      </c>
      <c r="Y998" s="59" t="s">
        <v>1514</v>
      </c>
    </row>
    <row r="999" spans="1:25" x14ac:dyDescent="0.55000000000000004">
      <c r="A999" t="s">
        <v>2019</v>
      </c>
      <c r="B999" s="57">
        <v>37</v>
      </c>
      <c r="C999" t="s">
        <v>53</v>
      </c>
      <c r="D999" s="19">
        <v>1</v>
      </c>
      <c r="E999" s="46">
        <v>30</v>
      </c>
      <c r="F999" s="32">
        <v>52.69083333333333</v>
      </c>
      <c r="G999" s="32">
        <v>-144.494</v>
      </c>
      <c r="H999" s="32">
        <v>52.766666666666666</v>
      </c>
      <c r="I999" s="32">
        <v>-144.48666666666668</v>
      </c>
      <c r="J999" s="60">
        <v>43529</v>
      </c>
      <c r="K999" s="49">
        <v>0.95763888888888893</v>
      </c>
      <c r="L999" s="46">
        <v>4050</v>
      </c>
      <c r="M999" s="19" t="s">
        <v>1332</v>
      </c>
      <c r="N999" s="25" t="s">
        <v>77</v>
      </c>
      <c r="O999" s="62" t="s">
        <v>27</v>
      </c>
      <c r="P999" s="62" t="s">
        <v>71</v>
      </c>
      <c r="Q999" s="64" t="s">
        <v>106</v>
      </c>
      <c r="R999" s="7">
        <v>1</v>
      </c>
      <c r="S999" s="7" t="s">
        <v>77</v>
      </c>
      <c r="T999" s="7">
        <v>99</v>
      </c>
      <c r="U999" s="7" t="s">
        <v>59</v>
      </c>
      <c r="V999" s="7">
        <v>40</v>
      </c>
      <c r="W999" s="7" t="s">
        <v>59</v>
      </c>
      <c r="X999" s="7" t="s">
        <v>100</v>
      </c>
      <c r="Y999" s="59" t="s">
        <v>1514</v>
      </c>
    </row>
    <row r="1000" spans="1:25" x14ac:dyDescent="0.55000000000000004">
      <c r="A1000" t="s">
        <v>2019</v>
      </c>
      <c r="B1000" s="57">
        <v>37</v>
      </c>
      <c r="C1000" t="s">
        <v>53</v>
      </c>
      <c r="D1000" s="19">
        <v>1</v>
      </c>
      <c r="E1000" s="46">
        <v>30</v>
      </c>
      <c r="F1000" s="32">
        <v>52.69083333333333</v>
      </c>
      <c r="G1000" s="32">
        <v>-144.494</v>
      </c>
      <c r="H1000" s="32">
        <v>52.766666666666666</v>
      </c>
      <c r="I1000" s="32">
        <v>-144.48666666666668</v>
      </c>
      <c r="J1000" s="60">
        <v>43529</v>
      </c>
      <c r="K1000" s="49">
        <v>0.95763888888888893</v>
      </c>
      <c r="L1000" s="46">
        <v>4050</v>
      </c>
      <c r="M1000" s="19" t="s">
        <v>1333</v>
      </c>
      <c r="N1000" s="25" t="s">
        <v>77</v>
      </c>
      <c r="O1000" s="62" t="s">
        <v>27</v>
      </c>
      <c r="P1000" s="62" t="s">
        <v>71</v>
      </c>
      <c r="Q1000" s="64" t="s">
        <v>106</v>
      </c>
      <c r="R1000" s="7">
        <v>1</v>
      </c>
      <c r="S1000" s="7" t="s">
        <v>77</v>
      </c>
      <c r="T1000" s="7">
        <v>96</v>
      </c>
      <c r="U1000" s="7" t="s">
        <v>59</v>
      </c>
      <c r="V1000" s="7">
        <v>38</v>
      </c>
      <c r="W1000" s="7" t="s">
        <v>59</v>
      </c>
      <c r="X1000" s="7" t="s">
        <v>100</v>
      </c>
      <c r="Y1000" s="59" t="s">
        <v>1514</v>
      </c>
    </row>
    <row r="1001" spans="1:25" x14ac:dyDescent="0.55000000000000004">
      <c r="A1001" t="s">
        <v>2019</v>
      </c>
      <c r="B1001" s="57">
        <v>37</v>
      </c>
      <c r="C1001" t="s">
        <v>53</v>
      </c>
      <c r="D1001" s="19">
        <v>1</v>
      </c>
      <c r="E1001" s="46">
        <v>30</v>
      </c>
      <c r="F1001" s="32">
        <v>52.69083333333333</v>
      </c>
      <c r="G1001" s="32">
        <v>-144.494</v>
      </c>
      <c r="H1001" s="32">
        <v>52.766666666666666</v>
      </c>
      <c r="I1001" s="32">
        <v>-144.48666666666668</v>
      </c>
      <c r="J1001" s="60">
        <v>43529</v>
      </c>
      <c r="K1001" s="49">
        <v>0.95763888888888893</v>
      </c>
      <c r="L1001" s="46">
        <v>4050</v>
      </c>
      <c r="M1001" s="19" t="s">
        <v>1336</v>
      </c>
      <c r="N1001" s="25" t="s">
        <v>77</v>
      </c>
      <c r="O1001" s="62" t="s">
        <v>27</v>
      </c>
      <c r="P1001" s="62" t="s">
        <v>71</v>
      </c>
      <c r="Q1001" s="64" t="s">
        <v>106</v>
      </c>
      <c r="R1001" s="7">
        <v>1</v>
      </c>
      <c r="S1001" s="7" t="s">
        <v>77</v>
      </c>
      <c r="T1001" s="7">
        <v>46</v>
      </c>
      <c r="U1001" s="7" t="s">
        <v>59</v>
      </c>
      <c r="V1001" s="7">
        <v>3.5</v>
      </c>
      <c r="W1001" s="7" t="s">
        <v>59</v>
      </c>
      <c r="X1001" s="7" t="s">
        <v>61</v>
      </c>
      <c r="Y1001" s="59" t="s">
        <v>1514</v>
      </c>
    </row>
    <row r="1002" spans="1:25" x14ac:dyDescent="0.55000000000000004">
      <c r="A1002" t="s">
        <v>2019</v>
      </c>
      <c r="B1002" s="57">
        <v>37</v>
      </c>
      <c r="C1002" t="s">
        <v>53</v>
      </c>
      <c r="D1002" s="19">
        <v>1</v>
      </c>
      <c r="E1002" s="46">
        <v>30</v>
      </c>
      <c r="F1002" s="32">
        <v>52.69083333333333</v>
      </c>
      <c r="G1002" s="32">
        <v>-144.494</v>
      </c>
      <c r="H1002" s="32">
        <v>52.766666666666666</v>
      </c>
      <c r="I1002" s="32">
        <v>-144.48666666666668</v>
      </c>
      <c r="J1002" s="60">
        <v>43529</v>
      </c>
      <c r="K1002" s="49">
        <v>0.95763888888888893</v>
      </c>
      <c r="L1002" s="46">
        <v>4050</v>
      </c>
      <c r="M1002" s="19" t="s">
        <v>1334</v>
      </c>
      <c r="N1002" s="25" t="s">
        <v>77</v>
      </c>
      <c r="O1002" s="62" t="s">
        <v>27</v>
      </c>
      <c r="P1002" s="62" t="s">
        <v>71</v>
      </c>
      <c r="Q1002" s="64" t="s">
        <v>106</v>
      </c>
      <c r="R1002" s="7">
        <v>1</v>
      </c>
      <c r="S1002" s="7" t="s">
        <v>77</v>
      </c>
      <c r="T1002" s="7">
        <v>39</v>
      </c>
      <c r="U1002" s="7" t="s">
        <v>59</v>
      </c>
      <c r="V1002" s="7">
        <v>2</v>
      </c>
      <c r="W1002" s="7" t="s">
        <v>59</v>
      </c>
      <c r="X1002" s="7" t="s">
        <v>61</v>
      </c>
      <c r="Y1002" s="59" t="s">
        <v>1514</v>
      </c>
    </row>
    <row r="1003" spans="1:25" x14ac:dyDescent="0.55000000000000004">
      <c r="A1003" t="s">
        <v>2019</v>
      </c>
      <c r="B1003" s="57">
        <v>37</v>
      </c>
      <c r="C1003" t="s">
        <v>53</v>
      </c>
      <c r="D1003" s="19">
        <v>1</v>
      </c>
      <c r="E1003" s="46">
        <v>30</v>
      </c>
      <c r="F1003" s="32">
        <v>52.69083333333333</v>
      </c>
      <c r="G1003" s="32">
        <v>-144.494</v>
      </c>
      <c r="H1003" s="32">
        <v>52.766666666666666</v>
      </c>
      <c r="I1003" s="32">
        <v>-144.48666666666668</v>
      </c>
      <c r="J1003" s="60">
        <v>43529</v>
      </c>
      <c r="K1003" s="49">
        <v>0.95763888888888893</v>
      </c>
      <c r="L1003" s="46">
        <v>4050</v>
      </c>
      <c r="M1003" s="19" t="s">
        <v>1335</v>
      </c>
      <c r="N1003" s="25" t="s">
        <v>77</v>
      </c>
      <c r="O1003" s="62" t="s">
        <v>27</v>
      </c>
      <c r="P1003" s="62" t="s">
        <v>71</v>
      </c>
      <c r="Q1003" s="64" t="s">
        <v>106</v>
      </c>
      <c r="R1003" s="7">
        <v>1</v>
      </c>
      <c r="S1003" s="7" t="s">
        <v>77</v>
      </c>
      <c r="T1003" s="7">
        <v>39</v>
      </c>
      <c r="U1003" s="7" t="s">
        <v>59</v>
      </c>
      <c r="V1003" s="7">
        <v>3</v>
      </c>
      <c r="W1003" s="7" t="s">
        <v>59</v>
      </c>
      <c r="X1003" s="7" t="s">
        <v>61</v>
      </c>
      <c r="Y1003" s="59" t="s">
        <v>1514</v>
      </c>
    </row>
    <row r="1004" spans="1:25" x14ac:dyDescent="0.55000000000000004">
      <c r="A1004" t="s">
        <v>2019</v>
      </c>
      <c r="B1004" s="57">
        <v>37</v>
      </c>
      <c r="C1004" t="s">
        <v>53</v>
      </c>
      <c r="D1004" s="19">
        <v>1</v>
      </c>
      <c r="E1004" s="46">
        <v>30</v>
      </c>
      <c r="F1004" s="32">
        <v>52.69083333333333</v>
      </c>
      <c r="G1004" s="32">
        <v>-144.494</v>
      </c>
      <c r="H1004" s="32">
        <v>52.766666666666666</v>
      </c>
      <c r="I1004" s="32">
        <v>-144.48666666666668</v>
      </c>
      <c r="J1004" s="60">
        <v>43529</v>
      </c>
      <c r="K1004" s="49">
        <v>0.95763888888888893</v>
      </c>
      <c r="L1004" s="46">
        <v>4050</v>
      </c>
      <c r="M1004" s="19" t="s">
        <v>1337</v>
      </c>
      <c r="N1004" s="25" t="s">
        <v>77</v>
      </c>
      <c r="O1004" s="62" t="s">
        <v>27</v>
      </c>
      <c r="P1004" s="62" t="s">
        <v>71</v>
      </c>
      <c r="Q1004" s="64" t="s">
        <v>106</v>
      </c>
      <c r="R1004" s="7">
        <v>1</v>
      </c>
      <c r="S1004" s="7" t="s">
        <v>77</v>
      </c>
      <c r="T1004" s="7">
        <v>29</v>
      </c>
      <c r="U1004" s="7" t="s">
        <v>59</v>
      </c>
      <c r="V1004" s="7">
        <v>1</v>
      </c>
      <c r="W1004" s="7" t="s">
        <v>59</v>
      </c>
      <c r="X1004" s="7" t="s">
        <v>61</v>
      </c>
      <c r="Y1004" s="59" t="s">
        <v>1514</v>
      </c>
    </row>
    <row r="1005" spans="1:25" x14ac:dyDescent="0.55000000000000004">
      <c r="A1005" t="s">
        <v>2019</v>
      </c>
      <c r="B1005" s="57">
        <v>37</v>
      </c>
      <c r="C1005" t="s">
        <v>53</v>
      </c>
      <c r="D1005" s="19">
        <v>1</v>
      </c>
      <c r="E1005" s="46">
        <v>30</v>
      </c>
      <c r="F1005" s="32">
        <v>52.69083333333333</v>
      </c>
      <c r="G1005" s="32">
        <v>-144.494</v>
      </c>
      <c r="H1005" s="32">
        <v>52.766666666666666</v>
      </c>
      <c r="I1005" s="32">
        <v>-144.48666666666668</v>
      </c>
      <c r="J1005" s="60">
        <v>43529</v>
      </c>
      <c r="K1005" s="49">
        <v>0.95763888888888893</v>
      </c>
      <c r="L1005" s="46">
        <v>4050</v>
      </c>
      <c r="M1005" s="19" t="s">
        <v>1338</v>
      </c>
      <c r="N1005" s="25" t="s">
        <v>77</v>
      </c>
      <c r="O1005" s="62" t="s">
        <v>27</v>
      </c>
      <c r="P1005" s="62" t="s">
        <v>71</v>
      </c>
      <c r="Q1005" s="64" t="s">
        <v>106</v>
      </c>
      <c r="R1005" s="7">
        <v>1</v>
      </c>
      <c r="S1005" s="7" t="s">
        <v>77</v>
      </c>
      <c r="T1005" s="7">
        <v>24</v>
      </c>
      <c r="U1005" s="7" t="s">
        <v>59</v>
      </c>
      <c r="V1005" s="7">
        <v>0.5</v>
      </c>
      <c r="W1005" s="7" t="s">
        <v>59</v>
      </c>
      <c r="X1005" s="7" t="s">
        <v>61</v>
      </c>
      <c r="Y1005" s="59" t="s">
        <v>1514</v>
      </c>
    </row>
    <row r="1006" spans="1:25" x14ac:dyDescent="0.55000000000000004">
      <c r="A1006" t="s">
        <v>2019</v>
      </c>
      <c r="B1006" s="57">
        <v>37</v>
      </c>
      <c r="C1006" t="s">
        <v>53</v>
      </c>
      <c r="D1006" s="19">
        <v>1</v>
      </c>
      <c r="E1006" s="46">
        <v>30</v>
      </c>
      <c r="F1006" s="32">
        <v>52.69083333333333</v>
      </c>
      <c r="G1006" s="32">
        <v>-144.494</v>
      </c>
      <c r="H1006" s="32">
        <v>52.766666666666666</v>
      </c>
      <c r="I1006" s="32">
        <v>-144.48666666666668</v>
      </c>
      <c r="J1006" s="60">
        <v>43529</v>
      </c>
      <c r="K1006" s="49">
        <v>0.95763888888888893</v>
      </c>
      <c r="L1006" s="46">
        <v>4050</v>
      </c>
      <c r="M1006" s="19" t="s">
        <v>1318</v>
      </c>
      <c r="N1006" s="25" t="s">
        <v>77</v>
      </c>
      <c r="O1006" s="62" t="s">
        <v>27</v>
      </c>
      <c r="P1006" s="62" t="s">
        <v>68</v>
      </c>
      <c r="Q1006" s="64" t="s">
        <v>388</v>
      </c>
      <c r="R1006" s="7">
        <v>1</v>
      </c>
      <c r="S1006" s="7" t="s">
        <v>77</v>
      </c>
      <c r="T1006" s="7">
        <v>110</v>
      </c>
      <c r="U1006" s="7" t="s">
        <v>57</v>
      </c>
      <c r="V1006" s="7">
        <v>84</v>
      </c>
      <c r="W1006" s="7" t="s">
        <v>29</v>
      </c>
      <c r="X1006" s="7" t="s">
        <v>77</v>
      </c>
      <c r="Y1006" s="59" t="s">
        <v>1514</v>
      </c>
    </row>
    <row r="1007" spans="1:25" x14ac:dyDescent="0.55000000000000004">
      <c r="A1007" t="s">
        <v>2019</v>
      </c>
      <c r="B1007" s="57">
        <v>38</v>
      </c>
      <c r="C1007" t="s">
        <v>74</v>
      </c>
      <c r="D1007" s="19">
        <v>2</v>
      </c>
      <c r="E1007" s="46">
        <v>250</v>
      </c>
      <c r="F1007" s="32">
        <v>53.666666666666664</v>
      </c>
      <c r="G1007" s="32">
        <v>-144.5</v>
      </c>
      <c r="H1007" s="32" t="s">
        <v>77</v>
      </c>
      <c r="I1007" s="32" t="s">
        <v>77</v>
      </c>
      <c r="J1007" s="60">
        <v>43530</v>
      </c>
      <c r="K1007" s="49">
        <v>0.25347222222222221</v>
      </c>
      <c r="L1007" s="46">
        <v>2800</v>
      </c>
      <c r="M1007" s="19" t="s">
        <v>1282</v>
      </c>
      <c r="N1007" s="25" t="s">
        <v>77</v>
      </c>
      <c r="O1007" s="64" t="s">
        <v>1997</v>
      </c>
      <c r="P1007" s="62" t="s">
        <v>79</v>
      </c>
      <c r="Q1007" s="64" t="s">
        <v>78</v>
      </c>
      <c r="R1007" s="7">
        <v>1</v>
      </c>
      <c r="S1007" s="7">
        <v>0.25</v>
      </c>
      <c r="T1007" s="7">
        <v>0.25</v>
      </c>
      <c r="U1007" s="55" t="s">
        <v>78</v>
      </c>
      <c r="V1007" s="7" t="s">
        <v>107</v>
      </c>
      <c r="W1007" s="7" t="s">
        <v>29</v>
      </c>
      <c r="X1007" s="7" t="s">
        <v>77</v>
      </c>
      <c r="Y1007" s="59" t="s">
        <v>1514</v>
      </c>
    </row>
    <row r="1008" spans="1:25" x14ac:dyDescent="0.55000000000000004">
      <c r="A1008" t="s">
        <v>2019</v>
      </c>
      <c r="B1008" s="57">
        <v>38</v>
      </c>
      <c r="C1008" t="s">
        <v>74</v>
      </c>
      <c r="D1008" s="19">
        <v>2</v>
      </c>
      <c r="E1008" s="46">
        <v>250</v>
      </c>
      <c r="F1008" s="32">
        <v>53.666666666666664</v>
      </c>
      <c r="G1008" s="32">
        <v>-144.5</v>
      </c>
      <c r="H1008" s="32" t="s">
        <v>77</v>
      </c>
      <c r="I1008" s="32" t="s">
        <v>77</v>
      </c>
      <c r="J1008" s="60">
        <v>43530</v>
      </c>
      <c r="K1008" s="49">
        <v>0.25347222222222221</v>
      </c>
      <c r="L1008" s="46">
        <v>2800</v>
      </c>
      <c r="M1008" s="19" t="s">
        <v>1281</v>
      </c>
      <c r="N1008" s="25" t="s">
        <v>77</v>
      </c>
      <c r="O1008" s="64" t="s">
        <v>1997</v>
      </c>
      <c r="P1008" s="62" t="s">
        <v>79</v>
      </c>
      <c r="Q1008" s="64" t="s">
        <v>78</v>
      </c>
      <c r="R1008" s="7">
        <v>1</v>
      </c>
      <c r="S1008" s="7">
        <v>0.5</v>
      </c>
      <c r="T1008" s="7">
        <v>0.5</v>
      </c>
      <c r="U1008" s="55" t="s">
        <v>78</v>
      </c>
      <c r="V1008" s="7" t="s">
        <v>107</v>
      </c>
      <c r="W1008" s="7" t="s">
        <v>29</v>
      </c>
      <c r="X1008" s="7" t="s">
        <v>77</v>
      </c>
      <c r="Y1008" s="59" t="s">
        <v>1514</v>
      </c>
    </row>
    <row r="1009" spans="1:27" x14ac:dyDescent="0.55000000000000004">
      <c r="A1009" t="s">
        <v>2019</v>
      </c>
      <c r="B1009" s="57">
        <v>38</v>
      </c>
      <c r="C1009" t="s">
        <v>74</v>
      </c>
      <c r="D1009" s="19">
        <v>2</v>
      </c>
      <c r="E1009" s="46">
        <v>250</v>
      </c>
      <c r="F1009" s="32">
        <v>53.666666666666664</v>
      </c>
      <c r="G1009" s="32">
        <v>-144.5</v>
      </c>
      <c r="H1009" s="32" t="s">
        <v>77</v>
      </c>
      <c r="I1009" s="32" t="s">
        <v>77</v>
      </c>
      <c r="J1009" s="60">
        <v>43530</v>
      </c>
      <c r="K1009" s="49">
        <v>0.25347222222222221</v>
      </c>
      <c r="L1009" s="46">
        <v>2800</v>
      </c>
      <c r="M1009" s="19" t="s">
        <v>1280</v>
      </c>
      <c r="N1009" s="25" t="s">
        <v>77</v>
      </c>
      <c r="O1009" s="64" t="s">
        <v>1997</v>
      </c>
      <c r="P1009" s="62" t="s">
        <v>79</v>
      </c>
      <c r="Q1009" s="64" t="s">
        <v>78</v>
      </c>
      <c r="R1009" s="7">
        <v>1</v>
      </c>
      <c r="S1009" s="7">
        <v>1</v>
      </c>
      <c r="T1009" s="7">
        <v>1</v>
      </c>
      <c r="U1009" s="55" t="s">
        <v>78</v>
      </c>
      <c r="V1009" s="7" t="s">
        <v>107</v>
      </c>
      <c r="W1009" s="7" t="s">
        <v>29</v>
      </c>
      <c r="X1009" s="7" t="s">
        <v>77</v>
      </c>
      <c r="Y1009" s="59" t="s">
        <v>1514</v>
      </c>
    </row>
    <row r="1010" spans="1:27" x14ac:dyDescent="0.55000000000000004">
      <c r="A1010" t="s">
        <v>2019</v>
      </c>
      <c r="B1010" s="57">
        <v>38</v>
      </c>
      <c r="C1010" t="s">
        <v>74</v>
      </c>
      <c r="D1010" s="19">
        <v>2</v>
      </c>
      <c r="E1010" s="46">
        <v>250</v>
      </c>
      <c r="F1010" s="32">
        <v>53.666666666666664</v>
      </c>
      <c r="G1010" s="32">
        <v>-144.5</v>
      </c>
      <c r="H1010" s="32" t="s">
        <v>77</v>
      </c>
      <c r="I1010" s="32" t="s">
        <v>77</v>
      </c>
      <c r="J1010" s="60">
        <v>43530</v>
      </c>
      <c r="K1010" s="49">
        <v>0.25347222222222221</v>
      </c>
      <c r="L1010" s="46">
        <v>2800</v>
      </c>
      <c r="M1010" s="19" t="s">
        <v>1279</v>
      </c>
      <c r="N1010" s="25" t="s">
        <v>77</v>
      </c>
      <c r="O1010" s="64" t="s">
        <v>1997</v>
      </c>
      <c r="P1010" s="62" t="s">
        <v>79</v>
      </c>
      <c r="Q1010" s="64" t="s">
        <v>78</v>
      </c>
      <c r="R1010" s="7">
        <v>1</v>
      </c>
      <c r="S1010" s="7">
        <v>2</v>
      </c>
      <c r="T1010" s="7">
        <v>2</v>
      </c>
      <c r="U1010" s="55" t="s">
        <v>78</v>
      </c>
      <c r="V1010" s="7" t="s">
        <v>107</v>
      </c>
      <c r="W1010" s="7" t="s">
        <v>29</v>
      </c>
      <c r="X1010" s="7" t="s">
        <v>77</v>
      </c>
      <c r="Y1010" s="59" t="s">
        <v>1514</v>
      </c>
    </row>
    <row r="1011" spans="1:27" x14ac:dyDescent="0.55000000000000004">
      <c r="A1011" t="s">
        <v>2019</v>
      </c>
      <c r="B1011" s="57">
        <v>38</v>
      </c>
      <c r="C1011" t="s">
        <v>74</v>
      </c>
      <c r="D1011" s="19">
        <v>2</v>
      </c>
      <c r="E1011" s="46">
        <v>250</v>
      </c>
      <c r="F1011" s="32">
        <v>53.666666666666664</v>
      </c>
      <c r="G1011" s="32">
        <v>-144.5</v>
      </c>
      <c r="H1011" s="32" t="s">
        <v>77</v>
      </c>
      <c r="I1011" s="32" t="s">
        <v>77</v>
      </c>
      <c r="J1011" s="60">
        <v>43530</v>
      </c>
      <c r="K1011" s="49">
        <v>0.25347222222222221</v>
      </c>
      <c r="L1011" s="46">
        <v>2800</v>
      </c>
      <c r="M1011" s="19" t="s">
        <v>1276</v>
      </c>
      <c r="N1011" s="25" t="s">
        <v>77</v>
      </c>
      <c r="O1011" s="64" t="s">
        <v>1997</v>
      </c>
      <c r="P1011" s="62" t="s">
        <v>1238</v>
      </c>
      <c r="Q1011" s="64" t="s">
        <v>425</v>
      </c>
      <c r="R1011" s="7">
        <v>3</v>
      </c>
      <c r="S1011" s="7">
        <v>2</v>
      </c>
      <c r="T1011" s="7">
        <v>6</v>
      </c>
      <c r="U1011" s="55" t="s">
        <v>56</v>
      </c>
      <c r="V1011" s="7" t="s">
        <v>107</v>
      </c>
      <c r="W1011" s="7" t="s">
        <v>29</v>
      </c>
      <c r="X1011" s="7" t="s">
        <v>77</v>
      </c>
      <c r="Y1011" s="59" t="s">
        <v>1514</v>
      </c>
    </row>
    <row r="1012" spans="1:27" x14ac:dyDescent="0.55000000000000004">
      <c r="A1012" t="s">
        <v>2019</v>
      </c>
      <c r="B1012" s="57">
        <v>38</v>
      </c>
      <c r="C1012" t="s">
        <v>74</v>
      </c>
      <c r="D1012" s="19">
        <v>2</v>
      </c>
      <c r="E1012" s="46">
        <v>250</v>
      </c>
      <c r="F1012" s="32">
        <v>53.666666666666664</v>
      </c>
      <c r="G1012" s="32">
        <v>-144.5</v>
      </c>
      <c r="H1012" s="32" t="s">
        <v>77</v>
      </c>
      <c r="I1012" s="32" t="s">
        <v>77</v>
      </c>
      <c r="J1012" s="60">
        <v>43530</v>
      </c>
      <c r="K1012" s="49">
        <v>0.25347222222222221</v>
      </c>
      <c r="L1012" s="46">
        <v>2800</v>
      </c>
      <c r="M1012" s="19" t="s">
        <v>1277</v>
      </c>
      <c r="N1012" s="25" t="s">
        <v>77</v>
      </c>
      <c r="O1012" s="64" t="s">
        <v>1997</v>
      </c>
      <c r="P1012" s="62" t="s">
        <v>1238</v>
      </c>
      <c r="Q1012" s="64" t="s">
        <v>425</v>
      </c>
      <c r="R1012" s="7">
        <v>3</v>
      </c>
      <c r="S1012" s="7">
        <v>2</v>
      </c>
      <c r="T1012" s="7">
        <v>6</v>
      </c>
      <c r="U1012" s="55" t="s">
        <v>56</v>
      </c>
      <c r="V1012" s="7" t="s">
        <v>107</v>
      </c>
      <c r="W1012" s="7" t="s">
        <v>29</v>
      </c>
      <c r="X1012" s="7" t="s">
        <v>77</v>
      </c>
      <c r="Y1012" s="59" t="s">
        <v>1514</v>
      </c>
    </row>
    <row r="1013" spans="1:27" x14ac:dyDescent="0.55000000000000004">
      <c r="A1013" t="s">
        <v>2019</v>
      </c>
      <c r="B1013" s="57">
        <v>38</v>
      </c>
      <c r="C1013" t="s">
        <v>74</v>
      </c>
      <c r="D1013" s="19">
        <v>2</v>
      </c>
      <c r="E1013" s="46">
        <v>250</v>
      </c>
      <c r="F1013" s="32">
        <v>53.666666666666664</v>
      </c>
      <c r="G1013" s="32">
        <v>-144.5</v>
      </c>
      <c r="H1013" s="32" t="s">
        <v>77</v>
      </c>
      <c r="I1013" s="32" t="s">
        <v>77</v>
      </c>
      <c r="J1013" s="60">
        <v>43530</v>
      </c>
      <c r="K1013" s="49">
        <v>0.25347222222222221</v>
      </c>
      <c r="L1013" s="46">
        <v>2800</v>
      </c>
      <c r="M1013" s="19" t="s">
        <v>1278</v>
      </c>
      <c r="N1013" s="25" t="s">
        <v>77</v>
      </c>
      <c r="O1013" s="64" t="s">
        <v>1997</v>
      </c>
      <c r="P1013" s="62" t="s">
        <v>1238</v>
      </c>
      <c r="Q1013" s="64" t="s">
        <v>425</v>
      </c>
      <c r="R1013" s="7">
        <v>3</v>
      </c>
      <c r="S1013" s="7">
        <v>2</v>
      </c>
      <c r="T1013" s="7">
        <v>6</v>
      </c>
      <c r="U1013" s="55" t="s">
        <v>56</v>
      </c>
      <c r="V1013" s="7" t="s">
        <v>107</v>
      </c>
      <c r="W1013" s="7" t="s">
        <v>29</v>
      </c>
      <c r="X1013" s="7" t="s">
        <v>77</v>
      </c>
      <c r="Y1013" s="59" t="s">
        <v>1514</v>
      </c>
    </row>
    <row r="1014" spans="1:27" x14ac:dyDescent="0.55000000000000004">
      <c r="A1014" t="s">
        <v>2019</v>
      </c>
      <c r="B1014" s="57">
        <v>38</v>
      </c>
      <c r="C1014" t="s">
        <v>74</v>
      </c>
      <c r="D1014" s="19">
        <v>2</v>
      </c>
      <c r="E1014" s="46">
        <v>250</v>
      </c>
      <c r="F1014" s="32">
        <v>53.666666666666664</v>
      </c>
      <c r="G1014" s="32">
        <v>-144.5</v>
      </c>
      <c r="H1014" s="32" t="s">
        <v>77</v>
      </c>
      <c r="I1014" s="32" t="s">
        <v>77</v>
      </c>
      <c r="J1014" s="60">
        <v>43530</v>
      </c>
      <c r="K1014" s="49">
        <v>0.25347222222222221</v>
      </c>
      <c r="L1014" s="46">
        <v>2800</v>
      </c>
      <c r="M1014" s="19">
        <v>22024</v>
      </c>
      <c r="N1014" s="25" t="s">
        <v>77</v>
      </c>
      <c r="O1014" s="64" t="s">
        <v>1302</v>
      </c>
      <c r="P1014" s="62" t="s">
        <v>1238</v>
      </c>
      <c r="Q1014" s="64" t="s">
        <v>425</v>
      </c>
      <c r="R1014" s="7">
        <v>4</v>
      </c>
      <c r="S1014" s="7">
        <v>2</v>
      </c>
      <c r="T1014" s="7">
        <v>6</v>
      </c>
      <c r="U1014" s="55" t="s">
        <v>56</v>
      </c>
      <c r="V1014" s="7" t="s">
        <v>107</v>
      </c>
      <c r="W1014" s="7" t="s">
        <v>29</v>
      </c>
      <c r="X1014" s="7" t="s">
        <v>77</v>
      </c>
      <c r="Y1014" s="59" t="s">
        <v>1514</v>
      </c>
      <c r="AA1014" s="62" t="s">
        <v>1298</v>
      </c>
    </row>
    <row r="1015" spans="1:27" x14ac:dyDescent="0.55000000000000004">
      <c r="A1015" t="s">
        <v>2019</v>
      </c>
      <c r="B1015" s="57">
        <v>38</v>
      </c>
      <c r="C1015" t="s">
        <v>74</v>
      </c>
      <c r="D1015" s="19">
        <v>2</v>
      </c>
      <c r="E1015" s="46">
        <v>250</v>
      </c>
      <c r="F1015" s="32">
        <v>53.666666666666664</v>
      </c>
      <c r="G1015" s="32">
        <v>-144.5</v>
      </c>
      <c r="H1015" s="32" t="s">
        <v>77</v>
      </c>
      <c r="I1015" s="32" t="s">
        <v>77</v>
      </c>
      <c r="J1015" s="60">
        <v>43530</v>
      </c>
      <c r="K1015" s="49">
        <v>0.25347222222222221</v>
      </c>
      <c r="L1015" s="46">
        <v>2800</v>
      </c>
      <c r="M1015" s="19" t="s">
        <v>1274</v>
      </c>
      <c r="N1015" s="25" t="s">
        <v>77</v>
      </c>
      <c r="O1015" s="64" t="s">
        <v>1997</v>
      </c>
      <c r="P1015" s="62" t="s">
        <v>79</v>
      </c>
      <c r="Q1015" s="64" t="s">
        <v>78</v>
      </c>
      <c r="R1015" s="7">
        <v>1</v>
      </c>
      <c r="S1015" s="7">
        <v>4</v>
      </c>
      <c r="T1015" s="7">
        <v>4</v>
      </c>
      <c r="U1015" s="55" t="s">
        <v>78</v>
      </c>
      <c r="V1015" s="7" t="s">
        <v>107</v>
      </c>
      <c r="W1015" s="7" t="s">
        <v>29</v>
      </c>
      <c r="X1015" s="7" t="s">
        <v>77</v>
      </c>
      <c r="Y1015" s="59" t="s">
        <v>1514</v>
      </c>
      <c r="AA1015" s="62" t="s">
        <v>1283</v>
      </c>
    </row>
    <row r="1016" spans="1:27" x14ac:dyDescent="0.55000000000000004">
      <c r="A1016" t="s">
        <v>2019</v>
      </c>
      <c r="B1016" s="57">
        <v>38</v>
      </c>
      <c r="C1016" t="s">
        <v>74</v>
      </c>
      <c r="D1016" s="19">
        <v>2</v>
      </c>
      <c r="E1016" s="46">
        <v>250</v>
      </c>
      <c r="F1016" s="32">
        <v>53.666666666666664</v>
      </c>
      <c r="G1016" s="32">
        <v>-144.5</v>
      </c>
      <c r="H1016" s="32" t="s">
        <v>77</v>
      </c>
      <c r="I1016" s="32" t="s">
        <v>77</v>
      </c>
      <c r="J1016" s="60">
        <v>43530</v>
      </c>
      <c r="K1016" s="49">
        <v>0.25347222222222221</v>
      </c>
      <c r="L1016" s="46">
        <v>2800</v>
      </c>
      <c r="M1016" s="19" t="s">
        <v>1275</v>
      </c>
      <c r="N1016" s="25" t="s">
        <v>77</v>
      </c>
      <c r="O1016" s="64" t="s">
        <v>1997</v>
      </c>
      <c r="P1016" s="62" t="s">
        <v>79</v>
      </c>
      <c r="Q1016" s="64" t="s">
        <v>78</v>
      </c>
      <c r="R1016" s="7">
        <v>1</v>
      </c>
      <c r="S1016" s="7">
        <v>4</v>
      </c>
      <c r="T1016" s="7">
        <v>4</v>
      </c>
      <c r="U1016" s="55" t="s">
        <v>78</v>
      </c>
      <c r="V1016" s="7" t="s">
        <v>107</v>
      </c>
      <c r="W1016" s="7" t="s">
        <v>29</v>
      </c>
      <c r="X1016" s="7" t="s">
        <v>77</v>
      </c>
      <c r="Y1016" s="59" t="s">
        <v>1514</v>
      </c>
      <c r="AA1016" s="62" t="s">
        <v>1284</v>
      </c>
    </row>
    <row r="1017" spans="1:27" x14ac:dyDescent="0.55000000000000004">
      <c r="A1017" t="s">
        <v>2019</v>
      </c>
      <c r="B1017" s="57">
        <v>38</v>
      </c>
      <c r="C1017" t="s">
        <v>53</v>
      </c>
      <c r="D1017" s="19">
        <v>1</v>
      </c>
      <c r="E1017" s="46">
        <v>30</v>
      </c>
      <c r="F1017" s="32">
        <v>53.68633333333333</v>
      </c>
      <c r="G1017" s="32">
        <v>-144.5</v>
      </c>
      <c r="H1017" s="32">
        <v>53.75</v>
      </c>
      <c r="I1017" s="32">
        <v>-144.5</v>
      </c>
      <c r="J1017" s="60">
        <v>43530</v>
      </c>
      <c r="K1017" s="49">
        <v>0.28888888888888892</v>
      </c>
      <c r="L1017" s="46">
        <v>2800</v>
      </c>
      <c r="M1017" s="19" t="s">
        <v>1352</v>
      </c>
      <c r="N1017" s="25" t="s">
        <v>77</v>
      </c>
      <c r="O1017" s="64" t="s">
        <v>1997</v>
      </c>
      <c r="P1017" s="62" t="s">
        <v>68</v>
      </c>
      <c r="Q1017" s="64" t="s">
        <v>101</v>
      </c>
      <c r="R1017" s="7">
        <v>1</v>
      </c>
      <c r="S1017" s="7" t="s">
        <v>77</v>
      </c>
      <c r="T1017" s="7">
        <v>400</v>
      </c>
      <c r="U1017" s="7" t="s">
        <v>57</v>
      </c>
      <c r="V1017" s="7" t="s">
        <v>1359</v>
      </c>
      <c r="W1017" s="7" t="s">
        <v>120</v>
      </c>
      <c r="X1017" s="7" t="s">
        <v>77</v>
      </c>
      <c r="Y1017" s="59" t="s">
        <v>1514</v>
      </c>
    </row>
    <row r="1018" spans="1:27" x14ac:dyDescent="0.55000000000000004">
      <c r="A1018" t="s">
        <v>2019</v>
      </c>
      <c r="B1018" s="57">
        <v>38</v>
      </c>
      <c r="C1018" t="s">
        <v>53</v>
      </c>
      <c r="D1018" s="19">
        <v>1</v>
      </c>
      <c r="E1018" s="46">
        <v>30</v>
      </c>
      <c r="F1018" s="32">
        <v>53.68633333333333</v>
      </c>
      <c r="G1018" s="32">
        <v>-144.5</v>
      </c>
      <c r="H1018" s="32">
        <v>53.75</v>
      </c>
      <c r="I1018" s="32">
        <v>-144.5</v>
      </c>
      <c r="J1018" s="60">
        <v>43530</v>
      </c>
      <c r="K1018" s="49">
        <v>0.28888888888888892</v>
      </c>
      <c r="L1018" s="46">
        <v>2800</v>
      </c>
      <c r="M1018" s="19" t="s">
        <v>1356</v>
      </c>
      <c r="N1018" s="25">
        <v>317</v>
      </c>
      <c r="O1018" s="64" t="s">
        <v>1997</v>
      </c>
      <c r="P1018" s="62" t="s">
        <v>69</v>
      </c>
      <c r="Q1018" s="64" t="s">
        <v>328</v>
      </c>
      <c r="R1018" s="7">
        <v>1</v>
      </c>
      <c r="S1018" s="7" t="s">
        <v>77</v>
      </c>
      <c r="T1018" s="7">
        <v>1452</v>
      </c>
      <c r="U1018" s="7" t="s">
        <v>58</v>
      </c>
      <c r="V1018" s="7">
        <v>1452</v>
      </c>
      <c r="W1018" s="7" t="s">
        <v>110</v>
      </c>
      <c r="X1018" s="7" t="s">
        <v>77</v>
      </c>
      <c r="Y1018" s="59" t="s">
        <v>1514</v>
      </c>
    </row>
    <row r="1019" spans="1:27" x14ac:dyDescent="0.55000000000000004">
      <c r="A1019" t="s">
        <v>2019</v>
      </c>
      <c r="B1019" s="57">
        <v>38</v>
      </c>
      <c r="C1019" t="s">
        <v>53</v>
      </c>
      <c r="D1019" s="19">
        <v>1</v>
      </c>
      <c r="E1019" s="46">
        <v>30</v>
      </c>
      <c r="F1019" s="32">
        <v>53.68633333333333</v>
      </c>
      <c r="G1019" s="32">
        <v>-144.5</v>
      </c>
      <c r="H1019" s="32">
        <v>53.75</v>
      </c>
      <c r="I1019" s="32">
        <v>-144.5</v>
      </c>
      <c r="J1019" s="60">
        <v>43530</v>
      </c>
      <c r="K1019" s="49">
        <v>0.28888888888888892</v>
      </c>
      <c r="L1019" s="46">
        <v>2800</v>
      </c>
      <c r="M1019" s="19" t="s">
        <v>1357</v>
      </c>
      <c r="N1019" s="25">
        <v>336</v>
      </c>
      <c r="O1019" s="64" t="s">
        <v>1997</v>
      </c>
      <c r="P1019" s="62" t="s">
        <v>69</v>
      </c>
      <c r="Q1019" s="64" t="s">
        <v>328</v>
      </c>
      <c r="R1019" s="7">
        <v>1</v>
      </c>
      <c r="S1019" s="7" t="s">
        <v>77</v>
      </c>
      <c r="T1019" s="7">
        <v>1189</v>
      </c>
      <c r="U1019" s="7" t="s">
        <v>58</v>
      </c>
      <c r="V1019" s="7">
        <v>1189</v>
      </c>
      <c r="W1019" s="7" t="s">
        <v>110</v>
      </c>
      <c r="X1019" s="7" t="s">
        <v>77</v>
      </c>
      <c r="Y1019" s="59" t="s">
        <v>1514</v>
      </c>
    </row>
    <row r="1020" spans="1:27" x14ac:dyDescent="0.55000000000000004">
      <c r="A1020" t="s">
        <v>2019</v>
      </c>
      <c r="B1020" s="57">
        <v>38</v>
      </c>
      <c r="C1020" t="s">
        <v>53</v>
      </c>
      <c r="D1020" s="19">
        <v>1</v>
      </c>
      <c r="E1020" s="46">
        <v>30</v>
      </c>
      <c r="F1020" s="32">
        <v>53.68633333333333</v>
      </c>
      <c r="G1020" s="32">
        <v>-144.5</v>
      </c>
      <c r="H1020" s="32">
        <v>53.75</v>
      </c>
      <c r="I1020" s="32">
        <v>-144.5</v>
      </c>
      <c r="J1020" s="60">
        <v>43530</v>
      </c>
      <c r="K1020" s="49">
        <v>0.28888888888888892</v>
      </c>
      <c r="L1020" s="46">
        <v>2800</v>
      </c>
      <c r="M1020" s="19" t="s">
        <v>1355</v>
      </c>
      <c r="N1020" s="25">
        <v>338</v>
      </c>
      <c r="O1020" s="64" t="s">
        <v>1997</v>
      </c>
      <c r="P1020" s="62" t="s">
        <v>69</v>
      </c>
      <c r="Q1020" s="64" t="s">
        <v>328</v>
      </c>
      <c r="R1020" s="7">
        <v>1</v>
      </c>
      <c r="S1020" s="7" t="s">
        <v>77</v>
      </c>
      <c r="T1020" s="7">
        <v>1063</v>
      </c>
      <c r="U1020" s="7" t="s">
        <v>58</v>
      </c>
      <c r="V1020" s="7">
        <v>2063</v>
      </c>
      <c r="W1020" s="7" t="s">
        <v>110</v>
      </c>
      <c r="X1020" s="7" t="s">
        <v>77</v>
      </c>
      <c r="Y1020" s="59" t="s">
        <v>1514</v>
      </c>
    </row>
    <row r="1021" spans="1:27" x14ac:dyDescent="0.55000000000000004">
      <c r="A1021" t="s">
        <v>2019</v>
      </c>
      <c r="B1021" s="57">
        <v>38</v>
      </c>
      <c r="C1021" t="s">
        <v>53</v>
      </c>
      <c r="D1021" s="19">
        <v>1</v>
      </c>
      <c r="E1021" s="46">
        <v>30</v>
      </c>
      <c r="F1021" s="32">
        <v>53.68633333333333</v>
      </c>
      <c r="G1021" s="32">
        <v>-144.5</v>
      </c>
      <c r="H1021" s="32">
        <v>53.75</v>
      </c>
      <c r="I1021" s="32">
        <v>-144.5</v>
      </c>
      <c r="J1021" s="60">
        <v>43530</v>
      </c>
      <c r="K1021" s="49">
        <v>0.28888888888888892</v>
      </c>
      <c r="L1021" s="46">
        <v>2800</v>
      </c>
      <c r="M1021" s="19" t="s">
        <v>1354</v>
      </c>
      <c r="N1021" s="25">
        <v>318</v>
      </c>
      <c r="O1021" s="64" t="s">
        <v>1997</v>
      </c>
      <c r="P1021" s="62" t="s">
        <v>69</v>
      </c>
      <c r="Q1021" s="64" t="s">
        <v>328</v>
      </c>
      <c r="R1021" s="7">
        <v>1</v>
      </c>
      <c r="S1021" s="7" t="s">
        <v>77</v>
      </c>
      <c r="T1021" s="7">
        <v>1021</v>
      </c>
      <c r="U1021" s="7" t="s">
        <v>58</v>
      </c>
      <c r="V1021" s="7">
        <v>1021</v>
      </c>
      <c r="W1021" s="7" t="s">
        <v>110</v>
      </c>
      <c r="X1021" s="7" t="s">
        <v>77</v>
      </c>
      <c r="Y1021" s="59" t="s">
        <v>1514</v>
      </c>
    </row>
    <row r="1022" spans="1:27" x14ac:dyDescent="0.55000000000000004">
      <c r="A1022" t="s">
        <v>2019</v>
      </c>
      <c r="B1022" s="57">
        <v>38</v>
      </c>
      <c r="C1022" t="s">
        <v>53</v>
      </c>
      <c r="D1022" s="19">
        <v>1</v>
      </c>
      <c r="E1022" s="46">
        <v>30</v>
      </c>
      <c r="F1022" s="32">
        <v>53.68633333333333</v>
      </c>
      <c r="G1022" s="32">
        <v>-144.5</v>
      </c>
      <c r="H1022" s="32">
        <v>53.75</v>
      </c>
      <c r="I1022" s="32">
        <v>-144.5</v>
      </c>
      <c r="J1022" s="60">
        <v>43530</v>
      </c>
      <c r="K1022" s="49">
        <v>0.28888888888888892</v>
      </c>
      <c r="L1022" s="46">
        <v>2800</v>
      </c>
      <c r="M1022" s="19" t="s">
        <v>1353</v>
      </c>
      <c r="N1022" s="25" t="s">
        <v>77</v>
      </c>
      <c r="O1022" s="64" t="s">
        <v>1997</v>
      </c>
      <c r="P1022" s="62" t="s">
        <v>71</v>
      </c>
      <c r="Q1022" s="64" t="s">
        <v>598</v>
      </c>
      <c r="R1022" s="7">
        <v>1</v>
      </c>
      <c r="S1022" s="7" t="s">
        <v>77</v>
      </c>
      <c r="T1022" s="7" t="s">
        <v>1358</v>
      </c>
      <c r="U1022" s="7" t="s">
        <v>59</v>
      </c>
      <c r="V1022" s="7">
        <v>68</v>
      </c>
      <c r="W1022" s="7" t="s">
        <v>59</v>
      </c>
      <c r="X1022" s="7" t="s">
        <v>77</v>
      </c>
      <c r="Y1022" s="59" t="s">
        <v>1514</v>
      </c>
    </row>
    <row r="1023" spans="1:27" x14ac:dyDescent="0.55000000000000004">
      <c r="A1023" t="s">
        <v>2019</v>
      </c>
      <c r="B1023" s="57">
        <v>38</v>
      </c>
      <c r="C1023" t="s">
        <v>53</v>
      </c>
      <c r="D1023" s="19">
        <v>1</v>
      </c>
      <c r="E1023" s="46">
        <v>30</v>
      </c>
      <c r="F1023" s="32">
        <v>53.68633333333333</v>
      </c>
      <c r="G1023" s="32">
        <v>-144.5</v>
      </c>
      <c r="H1023" s="32">
        <v>53.75</v>
      </c>
      <c r="I1023" s="32">
        <v>-144.5</v>
      </c>
      <c r="J1023" s="60">
        <v>43530</v>
      </c>
      <c r="K1023" s="49">
        <v>0.28888888888888892</v>
      </c>
      <c r="L1023" s="46">
        <v>2800</v>
      </c>
      <c r="M1023" s="19" t="s">
        <v>1348</v>
      </c>
      <c r="N1023" s="25" t="s">
        <v>77</v>
      </c>
      <c r="O1023" s="64" t="s">
        <v>1997</v>
      </c>
      <c r="P1023" s="62" t="s">
        <v>68</v>
      </c>
      <c r="Q1023" s="64" t="s">
        <v>498</v>
      </c>
      <c r="R1023" s="7">
        <v>1</v>
      </c>
      <c r="S1023" s="7" t="s">
        <v>77</v>
      </c>
      <c r="T1023" s="7">
        <v>180</v>
      </c>
      <c r="U1023" s="7" t="s">
        <v>57</v>
      </c>
      <c r="V1023" s="7">
        <v>241</v>
      </c>
      <c r="W1023" s="7" t="s">
        <v>29</v>
      </c>
      <c r="X1023" s="7" t="s">
        <v>77</v>
      </c>
      <c r="Y1023" s="59" t="s">
        <v>1514</v>
      </c>
    </row>
    <row r="1024" spans="1:27" x14ac:dyDescent="0.55000000000000004">
      <c r="A1024" t="s">
        <v>2019</v>
      </c>
      <c r="B1024" s="57">
        <v>38</v>
      </c>
      <c r="C1024" t="s">
        <v>53</v>
      </c>
      <c r="D1024" s="19">
        <v>1</v>
      </c>
      <c r="E1024" s="46">
        <v>30</v>
      </c>
      <c r="F1024" s="32">
        <v>53.68633333333333</v>
      </c>
      <c r="G1024" s="32">
        <v>-144.5</v>
      </c>
      <c r="H1024" s="32">
        <v>53.75</v>
      </c>
      <c r="I1024" s="32">
        <v>-144.5</v>
      </c>
      <c r="J1024" s="60">
        <v>43530</v>
      </c>
      <c r="K1024" s="49">
        <v>0.28888888888888892</v>
      </c>
      <c r="L1024" s="46">
        <v>2800</v>
      </c>
      <c r="M1024" s="19" t="s">
        <v>1349</v>
      </c>
      <c r="N1024" s="25" t="s">
        <v>77</v>
      </c>
      <c r="O1024" s="64" t="s">
        <v>1997</v>
      </c>
      <c r="P1024" s="62" t="s">
        <v>68</v>
      </c>
      <c r="Q1024" s="64" t="s">
        <v>498</v>
      </c>
      <c r="R1024" s="7">
        <v>1</v>
      </c>
      <c r="S1024" s="7" t="s">
        <v>77</v>
      </c>
      <c r="T1024" s="7">
        <v>170</v>
      </c>
      <c r="U1024" s="7" t="s">
        <v>57</v>
      </c>
      <c r="V1024" s="7">
        <v>252</v>
      </c>
      <c r="W1024" s="7" t="s">
        <v>29</v>
      </c>
      <c r="X1024" s="7" t="s">
        <v>77</v>
      </c>
      <c r="Y1024" s="59" t="s">
        <v>1514</v>
      </c>
    </row>
    <row r="1025" spans="1:27" x14ac:dyDescent="0.55000000000000004">
      <c r="A1025" t="s">
        <v>2019</v>
      </c>
      <c r="B1025" s="57">
        <v>38</v>
      </c>
      <c r="C1025" t="s">
        <v>53</v>
      </c>
      <c r="D1025" s="19">
        <v>1</v>
      </c>
      <c r="E1025" s="46">
        <v>30</v>
      </c>
      <c r="F1025" s="32">
        <v>53.68633333333333</v>
      </c>
      <c r="G1025" s="32">
        <v>-144.5</v>
      </c>
      <c r="H1025" s="32">
        <v>53.75</v>
      </c>
      <c r="I1025" s="32">
        <v>-144.5</v>
      </c>
      <c r="J1025" s="60">
        <v>43530</v>
      </c>
      <c r="K1025" s="49">
        <v>0.28888888888888892</v>
      </c>
      <c r="L1025" s="46">
        <v>2800</v>
      </c>
      <c r="M1025" s="19" t="s">
        <v>1350</v>
      </c>
      <c r="N1025" s="25" t="s">
        <v>77</v>
      </c>
      <c r="O1025" s="64" t="s">
        <v>1997</v>
      </c>
      <c r="P1025" s="62" t="s">
        <v>68</v>
      </c>
      <c r="Q1025" s="64" t="s">
        <v>498</v>
      </c>
      <c r="R1025" s="7">
        <v>1</v>
      </c>
      <c r="S1025" s="7" t="s">
        <v>77</v>
      </c>
      <c r="T1025" s="7">
        <v>150</v>
      </c>
      <c r="U1025" s="7" t="s">
        <v>57</v>
      </c>
      <c r="V1025" s="7">
        <v>120</v>
      </c>
      <c r="W1025" s="7" t="s">
        <v>29</v>
      </c>
      <c r="X1025" s="7" t="s">
        <v>77</v>
      </c>
      <c r="Y1025" s="59" t="s">
        <v>1514</v>
      </c>
    </row>
    <row r="1026" spans="1:27" x14ac:dyDescent="0.55000000000000004">
      <c r="A1026" t="s">
        <v>2019</v>
      </c>
      <c r="B1026" s="57">
        <v>38</v>
      </c>
      <c r="C1026" t="s">
        <v>53</v>
      </c>
      <c r="D1026" s="19">
        <v>1</v>
      </c>
      <c r="E1026" s="46">
        <v>30</v>
      </c>
      <c r="F1026" s="32">
        <v>53.68633333333333</v>
      </c>
      <c r="G1026" s="32">
        <v>-144.5</v>
      </c>
      <c r="H1026" s="32">
        <v>53.75</v>
      </c>
      <c r="I1026" s="32">
        <v>-144.5</v>
      </c>
      <c r="J1026" s="60">
        <v>43530</v>
      </c>
      <c r="K1026" s="49">
        <v>0.28888888888888892</v>
      </c>
      <c r="L1026" s="46">
        <v>2800</v>
      </c>
      <c r="M1026" s="19" t="s">
        <v>1351</v>
      </c>
      <c r="N1026" s="25" t="s">
        <v>77</v>
      </c>
      <c r="O1026" s="64" t="s">
        <v>1997</v>
      </c>
      <c r="P1026" s="62" t="s">
        <v>68</v>
      </c>
      <c r="Q1026" s="64" t="s">
        <v>498</v>
      </c>
      <c r="R1026" s="7">
        <v>1</v>
      </c>
      <c r="S1026" s="7" t="s">
        <v>77</v>
      </c>
      <c r="T1026" s="7">
        <v>130</v>
      </c>
      <c r="U1026" s="7" t="s">
        <v>57</v>
      </c>
      <c r="V1026" s="7">
        <v>135</v>
      </c>
      <c r="W1026" s="7" t="s">
        <v>29</v>
      </c>
      <c r="X1026" s="7" t="s">
        <v>77</v>
      </c>
      <c r="Y1026" s="59" t="s">
        <v>1514</v>
      </c>
    </row>
    <row r="1027" spans="1:27" x14ac:dyDescent="0.55000000000000004">
      <c r="A1027" t="s">
        <v>2019</v>
      </c>
      <c r="B1027" s="57">
        <v>38</v>
      </c>
      <c r="C1027" t="s">
        <v>53</v>
      </c>
      <c r="D1027" s="19">
        <v>1</v>
      </c>
      <c r="E1027" s="46">
        <v>30</v>
      </c>
      <c r="F1027" s="32">
        <v>53.68633333333333</v>
      </c>
      <c r="G1027" s="32">
        <v>-144.5</v>
      </c>
      <c r="H1027" s="32">
        <v>53.75</v>
      </c>
      <c r="I1027" s="32">
        <v>-144.5</v>
      </c>
      <c r="J1027" s="60">
        <v>43530</v>
      </c>
      <c r="K1027" s="49">
        <v>0.28888888888888892</v>
      </c>
      <c r="L1027" s="46">
        <v>2800</v>
      </c>
      <c r="M1027" s="19" t="s">
        <v>1342</v>
      </c>
      <c r="N1027" s="25" t="s">
        <v>77</v>
      </c>
      <c r="O1027" s="64" t="s">
        <v>1997</v>
      </c>
      <c r="P1027" s="62" t="s">
        <v>71</v>
      </c>
      <c r="Q1027" s="64" t="s">
        <v>966</v>
      </c>
      <c r="R1027" s="7">
        <v>1</v>
      </c>
      <c r="S1027" s="7" t="s">
        <v>77</v>
      </c>
      <c r="T1027" s="7">
        <v>60</v>
      </c>
      <c r="U1027" s="7" t="s">
        <v>59</v>
      </c>
      <c r="V1027" s="7">
        <v>17</v>
      </c>
      <c r="W1027" s="7" t="s">
        <v>59</v>
      </c>
      <c r="X1027" s="7" t="s">
        <v>77</v>
      </c>
      <c r="Y1027" s="59" t="s">
        <v>1514</v>
      </c>
    </row>
    <row r="1028" spans="1:27" x14ac:dyDescent="0.55000000000000004">
      <c r="A1028" t="s">
        <v>2019</v>
      </c>
      <c r="B1028" s="57">
        <v>38</v>
      </c>
      <c r="C1028" t="s">
        <v>53</v>
      </c>
      <c r="D1028" s="19">
        <v>1</v>
      </c>
      <c r="E1028" s="46">
        <v>30</v>
      </c>
      <c r="F1028" s="32">
        <v>53.68633333333333</v>
      </c>
      <c r="G1028" s="32">
        <v>-144.5</v>
      </c>
      <c r="H1028" s="32">
        <v>53.75</v>
      </c>
      <c r="I1028" s="32">
        <v>-144.5</v>
      </c>
      <c r="J1028" s="60">
        <v>43530</v>
      </c>
      <c r="K1028" s="49">
        <v>0.28888888888888892</v>
      </c>
      <c r="L1028" s="46">
        <v>2800</v>
      </c>
      <c r="M1028" s="19" t="s">
        <v>1347</v>
      </c>
      <c r="N1028" s="25" t="s">
        <v>77</v>
      </c>
      <c r="O1028" s="64" t="s">
        <v>1997</v>
      </c>
      <c r="P1028" s="62" t="s">
        <v>68</v>
      </c>
      <c r="Q1028" s="64" t="s">
        <v>388</v>
      </c>
      <c r="R1028" s="7">
        <v>1</v>
      </c>
      <c r="S1028" s="7" t="s">
        <v>77</v>
      </c>
      <c r="T1028" s="7">
        <v>250</v>
      </c>
      <c r="U1028" s="7" t="s">
        <v>57</v>
      </c>
      <c r="V1028" s="7">
        <v>620</v>
      </c>
      <c r="W1028" s="7" t="s">
        <v>29</v>
      </c>
      <c r="X1028" s="7" t="s">
        <v>77</v>
      </c>
      <c r="Y1028" s="59" t="s">
        <v>1514</v>
      </c>
    </row>
    <row r="1029" spans="1:27" x14ac:dyDescent="0.55000000000000004">
      <c r="A1029" t="s">
        <v>2019</v>
      </c>
      <c r="B1029" s="57">
        <v>39</v>
      </c>
      <c r="C1029" t="s">
        <v>74</v>
      </c>
      <c r="D1029" s="19">
        <v>2</v>
      </c>
      <c r="E1029" s="46">
        <v>250</v>
      </c>
      <c r="F1029" s="32">
        <v>54.666666666666664</v>
      </c>
      <c r="G1029" s="32">
        <v>-144.5</v>
      </c>
      <c r="H1029" s="32" t="s">
        <v>77</v>
      </c>
      <c r="I1029" s="32" t="s">
        <v>77</v>
      </c>
      <c r="J1029" s="60">
        <v>43530</v>
      </c>
      <c r="K1029" s="49">
        <v>0.59027777777777779</v>
      </c>
      <c r="L1029" s="46">
        <v>4000</v>
      </c>
      <c r="M1029" s="19" t="s">
        <v>1252</v>
      </c>
      <c r="N1029" s="25" t="s">
        <v>77</v>
      </c>
      <c r="O1029" s="64" t="s">
        <v>27</v>
      </c>
      <c r="P1029" s="62" t="s">
        <v>79</v>
      </c>
      <c r="Q1029" s="64" t="s">
        <v>78</v>
      </c>
      <c r="R1029" s="7">
        <v>1</v>
      </c>
      <c r="S1029" s="7">
        <v>0.25</v>
      </c>
      <c r="T1029" s="7">
        <v>0.25</v>
      </c>
      <c r="U1029" s="55" t="s">
        <v>78</v>
      </c>
      <c r="V1029" s="7" t="s">
        <v>107</v>
      </c>
      <c r="W1029" s="7" t="s">
        <v>29</v>
      </c>
      <c r="X1029" s="7" t="s">
        <v>77</v>
      </c>
      <c r="Y1029" s="59" t="s">
        <v>1514</v>
      </c>
    </row>
    <row r="1030" spans="1:27" x14ac:dyDescent="0.55000000000000004">
      <c r="A1030" t="s">
        <v>2019</v>
      </c>
      <c r="B1030" s="57">
        <v>39</v>
      </c>
      <c r="C1030" t="s">
        <v>74</v>
      </c>
      <c r="D1030" s="19">
        <v>2</v>
      </c>
      <c r="E1030" s="46">
        <v>250</v>
      </c>
      <c r="F1030" s="32">
        <v>54.666666666666664</v>
      </c>
      <c r="G1030" s="32">
        <v>-144.5</v>
      </c>
      <c r="H1030" s="32" t="s">
        <v>77</v>
      </c>
      <c r="I1030" s="32" t="s">
        <v>77</v>
      </c>
      <c r="J1030" s="60">
        <v>43530</v>
      </c>
      <c r="K1030" s="49">
        <v>0.59027777777777779</v>
      </c>
      <c r="L1030" s="46">
        <v>4000</v>
      </c>
      <c r="M1030" s="19" t="s">
        <v>1251</v>
      </c>
      <c r="N1030" s="25" t="s">
        <v>77</v>
      </c>
      <c r="O1030" s="64" t="s">
        <v>27</v>
      </c>
      <c r="P1030" s="62" t="s">
        <v>79</v>
      </c>
      <c r="Q1030" s="64" t="s">
        <v>78</v>
      </c>
      <c r="R1030" s="7">
        <v>1</v>
      </c>
      <c r="S1030" s="7">
        <v>0.5</v>
      </c>
      <c r="T1030" s="7">
        <v>0.5</v>
      </c>
      <c r="U1030" s="55" t="s">
        <v>78</v>
      </c>
      <c r="V1030" s="7" t="s">
        <v>107</v>
      </c>
      <c r="W1030" s="7" t="s">
        <v>29</v>
      </c>
      <c r="X1030" s="7" t="s">
        <v>77</v>
      </c>
      <c r="Y1030" s="59" t="s">
        <v>1514</v>
      </c>
    </row>
    <row r="1031" spans="1:27" x14ac:dyDescent="0.55000000000000004">
      <c r="A1031" t="s">
        <v>2019</v>
      </c>
      <c r="B1031" s="57">
        <v>39</v>
      </c>
      <c r="C1031" t="s">
        <v>74</v>
      </c>
      <c r="D1031" s="19">
        <v>2</v>
      </c>
      <c r="E1031" s="46">
        <v>250</v>
      </c>
      <c r="F1031" s="32">
        <v>54.666666666666664</v>
      </c>
      <c r="G1031" s="32">
        <v>-144.5</v>
      </c>
      <c r="H1031" s="32" t="s">
        <v>77</v>
      </c>
      <c r="I1031" s="32" t="s">
        <v>77</v>
      </c>
      <c r="J1031" s="60">
        <v>43530</v>
      </c>
      <c r="K1031" s="49">
        <v>0.59027777777777779</v>
      </c>
      <c r="L1031" s="46">
        <v>4000</v>
      </c>
      <c r="M1031" s="19" t="s">
        <v>1250</v>
      </c>
      <c r="N1031" s="25" t="s">
        <v>77</v>
      </c>
      <c r="O1031" s="64" t="s">
        <v>27</v>
      </c>
      <c r="P1031" s="62" t="s">
        <v>79</v>
      </c>
      <c r="Q1031" s="64" t="s">
        <v>78</v>
      </c>
      <c r="R1031" s="7">
        <v>1</v>
      </c>
      <c r="S1031" s="7">
        <v>1</v>
      </c>
      <c r="T1031" s="7">
        <v>1</v>
      </c>
      <c r="U1031" s="55" t="s">
        <v>78</v>
      </c>
      <c r="V1031" s="7" t="s">
        <v>107</v>
      </c>
      <c r="W1031" s="7" t="s">
        <v>29</v>
      </c>
      <c r="X1031" s="7" t="s">
        <v>77</v>
      </c>
      <c r="Y1031" s="59" t="s">
        <v>1514</v>
      </c>
    </row>
    <row r="1032" spans="1:27" x14ac:dyDescent="0.55000000000000004">
      <c r="A1032" t="s">
        <v>2019</v>
      </c>
      <c r="B1032" s="57">
        <v>39</v>
      </c>
      <c r="C1032" t="s">
        <v>74</v>
      </c>
      <c r="D1032" s="19">
        <v>2</v>
      </c>
      <c r="E1032" s="46">
        <v>250</v>
      </c>
      <c r="F1032" s="32">
        <v>54.666666666666664</v>
      </c>
      <c r="G1032" s="32">
        <v>-144.5</v>
      </c>
      <c r="H1032" s="32" t="s">
        <v>77</v>
      </c>
      <c r="I1032" s="32" t="s">
        <v>77</v>
      </c>
      <c r="J1032" s="60">
        <v>43530</v>
      </c>
      <c r="K1032" s="49">
        <v>0.59027777777777779</v>
      </c>
      <c r="L1032" s="46">
        <v>4000</v>
      </c>
      <c r="M1032" s="19" t="s">
        <v>1249</v>
      </c>
      <c r="N1032" s="25" t="s">
        <v>77</v>
      </c>
      <c r="O1032" s="64" t="s">
        <v>27</v>
      </c>
      <c r="P1032" s="62" t="s">
        <v>79</v>
      </c>
      <c r="Q1032" s="64" t="s">
        <v>78</v>
      </c>
      <c r="R1032" s="7">
        <v>1</v>
      </c>
      <c r="S1032" s="7">
        <v>2</v>
      </c>
      <c r="T1032" s="7">
        <v>2</v>
      </c>
      <c r="U1032" s="55" t="s">
        <v>78</v>
      </c>
      <c r="V1032" s="7" t="s">
        <v>107</v>
      </c>
      <c r="W1032" s="7" t="s">
        <v>29</v>
      </c>
      <c r="X1032" s="7" t="s">
        <v>77</v>
      </c>
      <c r="Y1032" s="59" t="s">
        <v>1514</v>
      </c>
    </row>
    <row r="1033" spans="1:27" x14ac:dyDescent="0.55000000000000004">
      <c r="A1033" t="s">
        <v>2019</v>
      </c>
      <c r="B1033" s="57">
        <v>39</v>
      </c>
      <c r="C1033" t="s">
        <v>74</v>
      </c>
      <c r="D1033" s="19">
        <v>2</v>
      </c>
      <c r="E1033" s="46">
        <v>250</v>
      </c>
      <c r="F1033" s="32">
        <v>54.666666666666664</v>
      </c>
      <c r="G1033" s="32">
        <v>-144.5</v>
      </c>
      <c r="H1033" s="32" t="s">
        <v>77</v>
      </c>
      <c r="I1033" s="32" t="s">
        <v>77</v>
      </c>
      <c r="J1033" s="60">
        <v>43530</v>
      </c>
      <c r="K1033" s="49">
        <v>0.59027777777777779</v>
      </c>
      <c r="L1033" s="46">
        <v>4000</v>
      </c>
      <c r="M1033" s="19" t="s">
        <v>1248</v>
      </c>
      <c r="N1033" s="25" t="s">
        <v>77</v>
      </c>
      <c r="O1033" s="64" t="s">
        <v>27</v>
      </c>
      <c r="P1033" s="62" t="s">
        <v>79</v>
      </c>
      <c r="Q1033" s="64" t="s">
        <v>78</v>
      </c>
      <c r="R1033" s="7">
        <v>1</v>
      </c>
      <c r="S1033" s="7">
        <v>4</v>
      </c>
      <c r="T1033" s="7">
        <v>4</v>
      </c>
      <c r="U1033" s="55" t="s">
        <v>78</v>
      </c>
      <c r="V1033" s="7" t="s">
        <v>107</v>
      </c>
      <c r="W1033" s="7" t="s">
        <v>29</v>
      </c>
      <c r="X1033" s="7" t="s">
        <v>77</v>
      </c>
      <c r="Y1033" s="59" t="s">
        <v>1514</v>
      </c>
      <c r="AA1033" s="64" t="s">
        <v>1253</v>
      </c>
    </row>
    <row r="1034" spans="1:27" x14ac:dyDescent="0.55000000000000004">
      <c r="A1034" t="s">
        <v>2019</v>
      </c>
      <c r="B1034" s="57">
        <v>39</v>
      </c>
      <c r="C1034" t="s">
        <v>74</v>
      </c>
      <c r="D1034" s="19">
        <v>1</v>
      </c>
      <c r="E1034" s="46">
        <v>250</v>
      </c>
      <c r="F1034" s="32">
        <v>54.666666666666664</v>
      </c>
      <c r="G1034" s="32">
        <v>-144.5</v>
      </c>
      <c r="H1034" s="32" t="s">
        <v>77</v>
      </c>
      <c r="I1034" s="32" t="s">
        <v>77</v>
      </c>
      <c r="J1034" s="60">
        <v>43530</v>
      </c>
      <c r="K1034" s="49">
        <v>0.59027777777777779</v>
      </c>
      <c r="L1034" s="46">
        <v>4000</v>
      </c>
      <c r="M1034" s="25" t="s">
        <v>1243</v>
      </c>
      <c r="N1034" s="25" t="s">
        <v>77</v>
      </c>
      <c r="O1034" s="64" t="s">
        <v>27</v>
      </c>
      <c r="P1034" s="62" t="s">
        <v>1238</v>
      </c>
      <c r="Q1034" s="64" t="s">
        <v>425</v>
      </c>
      <c r="R1034" s="7">
        <v>3</v>
      </c>
      <c r="S1034" s="7" t="s">
        <v>77</v>
      </c>
      <c r="T1034" s="7">
        <v>6</v>
      </c>
      <c r="U1034" s="55" t="s">
        <v>56</v>
      </c>
      <c r="V1034" s="7" t="s">
        <v>107</v>
      </c>
      <c r="W1034" s="7" t="s">
        <v>29</v>
      </c>
      <c r="X1034" s="7" t="s">
        <v>77</v>
      </c>
      <c r="Y1034" s="59" t="s">
        <v>1514</v>
      </c>
      <c r="AA1034" s="62" t="s">
        <v>1246</v>
      </c>
    </row>
    <row r="1035" spans="1:27" x14ac:dyDescent="0.55000000000000004">
      <c r="A1035" t="s">
        <v>2019</v>
      </c>
      <c r="B1035" s="57">
        <v>39</v>
      </c>
      <c r="C1035" t="s">
        <v>74</v>
      </c>
      <c r="D1035" s="19">
        <v>1</v>
      </c>
      <c r="E1035" s="46">
        <v>250</v>
      </c>
      <c r="F1035" s="32">
        <v>54.666666666666664</v>
      </c>
      <c r="G1035" s="32">
        <v>-144.5</v>
      </c>
      <c r="H1035" s="32" t="s">
        <v>77</v>
      </c>
      <c r="I1035" s="32" t="s">
        <v>77</v>
      </c>
      <c r="J1035" s="60">
        <v>43530</v>
      </c>
      <c r="K1035" s="49">
        <v>0.59027777777777779</v>
      </c>
      <c r="L1035" s="46">
        <v>4000</v>
      </c>
      <c r="M1035" s="25" t="s">
        <v>1244</v>
      </c>
      <c r="N1035" s="25" t="s">
        <v>77</v>
      </c>
      <c r="O1035" s="64" t="s">
        <v>27</v>
      </c>
      <c r="P1035" s="62" t="s">
        <v>1238</v>
      </c>
      <c r="Q1035" s="64" t="s">
        <v>425</v>
      </c>
      <c r="R1035" s="7">
        <v>3</v>
      </c>
      <c r="S1035" s="7" t="s">
        <v>77</v>
      </c>
      <c r="T1035" s="7">
        <v>6</v>
      </c>
      <c r="U1035" s="55" t="s">
        <v>56</v>
      </c>
      <c r="V1035" s="7" t="s">
        <v>107</v>
      </c>
      <c r="W1035" s="7" t="s">
        <v>29</v>
      </c>
      <c r="X1035" s="7" t="s">
        <v>77</v>
      </c>
      <c r="Y1035" s="59" t="s">
        <v>1514</v>
      </c>
      <c r="AA1035" s="62" t="s">
        <v>1246</v>
      </c>
    </row>
    <row r="1036" spans="1:27" x14ac:dyDescent="0.55000000000000004">
      <c r="A1036" t="s">
        <v>2019</v>
      </c>
      <c r="B1036" s="57">
        <v>39</v>
      </c>
      <c r="C1036" t="s">
        <v>74</v>
      </c>
      <c r="D1036" s="19">
        <v>1</v>
      </c>
      <c r="E1036" s="46">
        <v>250</v>
      </c>
      <c r="F1036" s="32">
        <v>54.666666666666664</v>
      </c>
      <c r="G1036" s="32">
        <v>-144.5</v>
      </c>
      <c r="H1036" s="32" t="s">
        <v>77</v>
      </c>
      <c r="I1036" s="32" t="s">
        <v>77</v>
      </c>
      <c r="J1036" s="60">
        <v>43530</v>
      </c>
      <c r="K1036" s="49">
        <v>0.59027777777777779</v>
      </c>
      <c r="L1036" s="46">
        <v>4000</v>
      </c>
      <c r="M1036" s="25" t="s">
        <v>1245</v>
      </c>
      <c r="N1036" s="25" t="s">
        <v>77</v>
      </c>
      <c r="O1036" s="64" t="s">
        <v>27</v>
      </c>
      <c r="P1036" s="62" t="s">
        <v>1238</v>
      </c>
      <c r="Q1036" s="64" t="s">
        <v>425</v>
      </c>
      <c r="R1036" s="7">
        <v>3</v>
      </c>
      <c r="S1036" s="7" t="s">
        <v>77</v>
      </c>
      <c r="T1036" s="7">
        <v>6</v>
      </c>
      <c r="U1036" s="55" t="s">
        <v>56</v>
      </c>
      <c r="V1036" s="7" t="s">
        <v>107</v>
      </c>
      <c r="W1036" s="7" t="s">
        <v>29</v>
      </c>
      <c r="X1036" s="7" t="s">
        <v>77</v>
      </c>
      <c r="Y1036" s="59" t="s">
        <v>1514</v>
      </c>
      <c r="AA1036" s="62" t="s">
        <v>1246</v>
      </c>
    </row>
    <row r="1037" spans="1:27" x14ac:dyDescent="0.55000000000000004">
      <c r="A1037" t="s">
        <v>2019</v>
      </c>
      <c r="B1037" s="57">
        <v>39</v>
      </c>
      <c r="C1037" t="s">
        <v>53</v>
      </c>
      <c r="D1037" s="19">
        <v>1</v>
      </c>
      <c r="E1037" s="46">
        <v>30</v>
      </c>
      <c r="F1037" s="32">
        <v>54.67</v>
      </c>
      <c r="G1037" s="32">
        <v>-144.45833333333334</v>
      </c>
      <c r="H1037" s="32">
        <v>54.673333333333332</v>
      </c>
      <c r="I1037" s="32">
        <v>-144.32333333333332</v>
      </c>
      <c r="J1037" s="60">
        <v>43530</v>
      </c>
      <c r="K1037" s="49">
        <v>0.62152777777777779</v>
      </c>
      <c r="L1037" s="46">
        <v>4000</v>
      </c>
      <c r="M1037" s="19" t="s">
        <v>1367</v>
      </c>
      <c r="N1037" s="25">
        <v>326</v>
      </c>
      <c r="O1037" s="62" t="s">
        <v>27</v>
      </c>
      <c r="P1037" s="62" t="s">
        <v>69</v>
      </c>
      <c r="Q1037" s="64" t="s">
        <v>328</v>
      </c>
      <c r="R1037" s="7">
        <v>1</v>
      </c>
      <c r="S1037" s="7" t="s">
        <v>77</v>
      </c>
      <c r="T1037" s="7">
        <v>534</v>
      </c>
      <c r="U1037" s="7" t="s">
        <v>58</v>
      </c>
      <c r="V1037" s="7">
        <v>1553</v>
      </c>
      <c r="W1037" s="7" t="s">
        <v>110</v>
      </c>
      <c r="X1037" s="7" t="s">
        <v>77</v>
      </c>
      <c r="Y1037" s="59" t="s">
        <v>1514</v>
      </c>
    </row>
    <row r="1038" spans="1:27" x14ac:dyDescent="0.55000000000000004">
      <c r="A1038" t="s">
        <v>2019</v>
      </c>
      <c r="B1038" s="57">
        <v>39</v>
      </c>
      <c r="C1038" t="s">
        <v>53</v>
      </c>
      <c r="D1038" s="19">
        <v>1</v>
      </c>
      <c r="E1038" s="46">
        <v>30</v>
      </c>
      <c r="F1038" s="32">
        <v>54.67</v>
      </c>
      <c r="G1038" s="32">
        <v>-144.45833333333334</v>
      </c>
      <c r="H1038" s="32">
        <v>54.673333333333332</v>
      </c>
      <c r="I1038" s="32">
        <v>-144.32333333333332</v>
      </c>
      <c r="J1038" s="60">
        <v>43530</v>
      </c>
      <c r="K1038" s="49">
        <v>0.62152777777777779</v>
      </c>
      <c r="L1038" s="46">
        <v>4000</v>
      </c>
      <c r="M1038" s="19" t="s">
        <v>1361</v>
      </c>
      <c r="N1038" s="25" t="s">
        <v>77</v>
      </c>
      <c r="O1038" s="64" t="s">
        <v>27</v>
      </c>
      <c r="P1038" s="62" t="s">
        <v>68</v>
      </c>
      <c r="Q1038" s="64" t="s">
        <v>498</v>
      </c>
      <c r="R1038" s="7">
        <v>1</v>
      </c>
      <c r="S1038" s="7" t="s">
        <v>77</v>
      </c>
      <c r="T1038" s="7">
        <v>200</v>
      </c>
      <c r="U1038" s="7" t="s">
        <v>57</v>
      </c>
      <c r="V1038" s="7">
        <v>278</v>
      </c>
      <c r="W1038" s="7" t="s">
        <v>29</v>
      </c>
      <c r="X1038" s="7" t="s">
        <v>77</v>
      </c>
      <c r="Y1038" s="59" t="s">
        <v>1514</v>
      </c>
    </row>
    <row r="1039" spans="1:27" x14ac:dyDescent="0.55000000000000004">
      <c r="A1039" t="s">
        <v>2019</v>
      </c>
      <c r="B1039" s="57">
        <v>39</v>
      </c>
      <c r="C1039" t="s">
        <v>53</v>
      </c>
      <c r="D1039" s="19">
        <v>1</v>
      </c>
      <c r="E1039" s="46">
        <v>30</v>
      </c>
      <c r="F1039" s="32">
        <v>54.67</v>
      </c>
      <c r="G1039" s="32">
        <v>-144.45833333333334</v>
      </c>
      <c r="H1039" s="32">
        <v>54.673333333333332</v>
      </c>
      <c r="I1039" s="32">
        <v>-144.32333333333332</v>
      </c>
      <c r="J1039" s="60">
        <v>43530</v>
      </c>
      <c r="K1039" s="49">
        <v>0.62152777777777779</v>
      </c>
      <c r="L1039" s="46">
        <v>4000</v>
      </c>
      <c r="M1039" s="19" t="s">
        <v>1360</v>
      </c>
      <c r="N1039" s="25" t="s">
        <v>77</v>
      </c>
      <c r="O1039" s="64" t="s">
        <v>27</v>
      </c>
      <c r="P1039" s="62" t="s">
        <v>68</v>
      </c>
      <c r="Q1039" s="64" t="s">
        <v>498</v>
      </c>
      <c r="R1039" s="7">
        <v>1</v>
      </c>
      <c r="S1039" s="7" t="s">
        <v>77</v>
      </c>
      <c r="T1039" s="7">
        <v>180</v>
      </c>
      <c r="U1039" s="7" t="s">
        <v>57</v>
      </c>
      <c r="V1039" s="7">
        <v>238</v>
      </c>
      <c r="W1039" s="7" t="s">
        <v>29</v>
      </c>
      <c r="X1039" s="7" t="s">
        <v>77</v>
      </c>
      <c r="Y1039" s="59" t="s">
        <v>1514</v>
      </c>
    </row>
    <row r="1040" spans="1:27" x14ac:dyDescent="0.55000000000000004">
      <c r="A1040" t="s">
        <v>2019</v>
      </c>
      <c r="B1040" s="57">
        <v>39</v>
      </c>
      <c r="C1040" t="s">
        <v>53</v>
      </c>
      <c r="D1040" s="19">
        <v>1</v>
      </c>
      <c r="E1040" s="46">
        <v>30</v>
      </c>
      <c r="F1040" s="32">
        <v>54.67</v>
      </c>
      <c r="G1040" s="32">
        <v>-144.45833333333334</v>
      </c>
      <c r="H1040" s="32">
        <v>54.673333333333332</v>
      </c>
      <c r="I1040" s="32">
        <v>-144.32333333333332</v>
      </c>
      <c r="J1040" s="60">
        <v>43530</v>
      </c>
      <c r="K1040" s="49">
        <v>0.62152777777777779</v>
      </c>
      <c r="L1040" s="46">
        <v>4000</v>
      </c>
      <c r="M1040" s="19" t="s">
        <v>1362</v>
      </c>
      <c r="N1040" s="25" t="s">
        <v>77</v>
      </c>
      <c r="O1040" s="64" t="s">
        <v>27</v>
      </c>
      <c r="P1040" s="62" t="s">
        <v>68</v>
      </c>
      <c r="Q1040" s="64" t="s">
        <v>498</v>
      </c>
      <c r="R1040" s="7">
        <v>1</v>
      </c>
      <c r="S1040" s="7" t="s">
        <v>77</v>
      </c>
      <c r="T1040" s="7">
        <v>140</v>
      </c>
      <c r="U1040" s="7" t="s">
        <v>57</v>
      </c>
      <c r="V1040" s="7">
        <v>87</v>
      </c>
      <c r="W1040" s="7" t="s">
        <v>29</v>
      </c>
      <c r="X1040" s="7" t="s">
        <v>77</v>
      </c>
      <c r="Y1040" s="59" t="s">
        <v>1514</v>
      </c>
    </row>
    <row r="1041" spans="1:27" x14ac:dyDescent="0.55000000000000004">
      <c r="A1041" t="s">
        <v>2019</v>
      </c>
      <c r="B1041" s="57">
        <v>39</v>
      </c>
      <c r="C1041" t="s">
        <v>53</v>
      </c>
      <c r="D1041" s="19">
        <v>1</v>
      </c>
      <c r="E1041" s="46">
        <v>30</v>
      </c>
      <c r="F1041" s="32">
        <v>54.67</v>
      </c>
      <c r="G1041" s="32">
        <v>-144.45833333333334</v>
      </c>
      <c r="H1041" s="32">
        <v>54.673333333333332</v>
      </c>
      <c r="I1041" s="32">
        <v>-144.32333333333332</v>
      </c>
      <c r="J1041" s="60">
        <v>43530</v>
      </c>
      <c r="K1041" s="49">
        <v>0.62152777777777779</v>
      </c>
      <c r="L1041" s="46">
        <v>4000</v>
      </c>
      <c r="M1041" s="19" t="s">
        <v>1363</v>
      </c>
      <c r="N1041" s="25" t="s">
        <v>77</v>
      </c>
      <c r="O1041" s="64" t="s">
        <v>27</v>
      </c>
      <c r="P1041" s="62" t="s">
        <v>68</v>
      </c>
      <c r="Q1041" s="64" t="s">
        <v>498</v>
      </c>
      <c r="R1041" s="7">
        <v>1</v>
      </c>
      <c r="S1041" s="7" t="s">
        <v>77</v>
      </c>
      <c r="T1041" s="7">
        <v>130</v>
      </c>
      <c r="U1041" s="7" t="s">
        <v>57</v>
      </c>
      <c r="V1041" s="7">
        <v>88</v>
      </c>
      <c r="W1041" s="7" t="s">
        <v>29</v>
      </c>
      <c r="X1041" s="7" t="s">
        <v>77</v>
      </c>
      <c r="Y1041" s="59" t="s">
        <v>1514</v>
      </c>
    </row>
    <row r="1042" spans="1:27" x14ac:dyDescent="0.55000000000000004">
      <c r="A1042" t="s">
        <v>2019</v>
      </c>
      <c r="B1042" s="57">
        <v>39</v>
      </c>
      <c r="C1042" t="s">
        <v>53</v>
      </c>
      <c r="D1042" s="19">
        <v>1</v>
      </c>
      <c r="E1042" s="46">
        <v>30</v>
      </c>
      <c r="F1042" s="32">
        <v>54.67</v>
      </c>
      <c r="G1042" s="32">
        <v>-144.45833333333334</v>
      </c>
      <c r="H1042" s="32">
        <v>54.673333333333332</v>
      </c>
      <c r="I1042" s="32">
        <v>-144.32333333333332</v>
      </c>
      <c r="J1042" s="60">
        <v>43530</v>
      </c>
      <c r="K1042" s="49">
        <v>0.62152777777777779</v>
      </c>
      <c r="L1042" s="46">
        <v>4000</v>
      </c>
      <c r="M1042" s="19" t="s">
        <v>1364</v>
      </c>
      <c r="N1042" s="25" t="s">
        <v>77</v>
      </c>
      <c r="O1042" s="64" t="s">
        <v>27</v>
      </c>
      <c r="P1042" s="62" t="s">
        <v>68</v>
      </c>
      <c r="Q1042" s="64" t="s">
        <v>498</v>
      </c>
      <c r="R1042" s="7">
        <v>1</v>
      </c>
      <c r="S1042" s="7" t="s">
        <v>77</v>
      </c>
      <c r="T1042" s="7">
        <v>110</v>
      </c>
      <c r="U1042" s="7" t="s">
        <v>57</v>
      </c>
      <c r="V1042" s="7">
        <v>49</v>
      </c>
      <c r="W1042" s="7" t="s">
        <v>29</v>
      </c>
      <c r="X1042" s="7" t="s">
        <v>77</v>
      </c>
      <c r="Y1042" s="59" t="s">
        <v>1514</v>
      </c>
    </row>
    <row r="1043" spans="1:27" x14ac:dyDescent="0.55000000000000004">
      <c r="A1043" t="s">
        <v>2019</v>
      </c>
      <c r="B1043" s="57">
        <v>39</v>
      </c>
      <c r="C1043" t="s">
        <v>53</v>
      </c>
      <c r="D1043" s="19">
        <v>1</v>
      </c>
      <c r="E1043" s="46">
        <v>30</v>
      </c>
      <c r="F1043" s="32">
        <v>54.67</v>
      </c>
      <c r="G1043" s="32">
        <v>-144.45833333333334</v>
      </c>
      <c r="H1043" s="32">
        <v>54.673333333333332</v>
      </c>
      <c r="I1043" s="32">
        <v>-144.32333333333332</v>
      </c>
      <c r="J1043" s="60">
        <v>43530</v>
      </c>
      <c r="K1043" s="49">
        <v>0.62152777777777779</v>
      </c>
      <c r="L1043" s="46">
        <v>4000</v>
      </c>
      <c r="M1043" s="19" t="s">
        <v>1366</v>
      </c>
      <c r="N1043" s="25" t="s">
        <v>77</v>
      </c>
      <c r="O1043" s="64" t="s">
        <v>27</v>
      </c>
      <c r="P1043" s="62" t="s">
        <v>68</v>
      </c>
      <c r="Q1043" s="64" t="s">
        <v>388</v>
      </c>
      <c r="R1043" s="7">
        <v>1</v>
      </c>
      <c r="S1043" s="7" t="s">
        <v>77</v>
      </c>
      <c r="T1043" s="7">
        <v>160</v>
      </c>
      <c r="U1043" s="7" t="s">
        <v>57</v>
      </c>
      <c r="V1043" s="7">
        <v>189</v>
      </c>
      <c r="W1043" s="7" t="s">
        <v>29</v>
      </c>
      <c r="X1043" s="7" t="s">
        <v>77</v>
      </c>
      <c r="Y1043" s="59" t="s">
        <v>1514</v>
      </c>
    </row>
    <row r="1044" spans="1:27" x14ac:dyDescent="0.55000000000000004">
      <c r="A1044" t="s">
        <v>2019</v>
      </c>
      <c r="B1044" s="57">
        <v>39</v>
      </c>
      <c r="C1044" t="s">
        <v>53</v>
      </c>
      <c r="D1044" s="19">
        <v>1</v>
      </c>
      <c r="E1044" s="46">
        <v>30</v>
      </c>
      <c r="F1044" s="32">
        <v>54.67</v>
      </c>
      <c r="G1044" s="32">
        <v>-144.45833333333334</v>
      </c>
      <c r="H1044" s="32">
        <v>54.673333333333332</v>
      </c>
      <c r="I1044" s="32">
        <v>-144.32333333333332</v>
      </c>
      <c r="J1044" s="60">
        <v>43530</v>
      </c>
      <c r="K1044" s="49">
        <v>0.62152777777777779</v>
      </c>
      <c r="L1044" s="46">
        <v>4000</v>
      </c>
      <c r="M1044" s="19" t="s">
        <v>1365</v>
      </c>
      <c r="N1044" s="25" t="s">
        <v>77</v>
      </c>
      <c r="O1044" s="64" t="s">
        <v>27</v>
      </c>
      <c r="P1044" s="62" t="s">
        <v>68</v>
      </c>
      <c r="Q1044" s="64" t="s">
        <v>388</v>
      </c>
      <c r="R1044" s="7">
        <v>1</v>
      </c>
      <c r="S1044" s="7" t="s">
        <v>77</v>
      </c>
      <c r="T1044" s="7">
        <v>110</v>
      </c>
      <c r="U1044" s="7" t="s">
        <v>57</v>
      </c>
      <c r="V1044" s="7">
        <v>107</v>
      </c>
      <c r="W1044" s="7" t="s">
        <v>29</v>
      </c>
      <c r="X1044" s="7" t="s">
        <v>77</v>
      </c>
      <c r="Y1044" s="59" t="s">
        <v>1514</v>
      </c>
    </row>
    <row r="1045" spans="1:27" x14ac:dyDescent="0.55000000000000004">
      <c r="A1045" t="s">
        <v>2019</v>
      </c>
      <c r="B1045" s="57">
        <v>40</v>
      </c>
      <c r="C1045" t="s">
        <v>74</v>
      </c>
      <c r="D1045" s="19">
        <v>2</v>
      </c>
      <c r="E1045" s="46">
        <v>250</v>
      </c>
      <c r="F1045" s="32">
        <v>54.666666666666664</v>
      </c>
      <c r="G1045" s="32">
        <v>-143</v>
      </c>
      <c r="H1045" s="32" t="s">
        <v>77</v>
      </c>
      <c r="I1045" s="32" t="s">
        <v>77</v>
      </c>
      <c r="J1045" s="60">
        <v>43530</v>
      </c>
      <c r="K1045" s="49">
        <v>0.88194444444444453</v>
      </c>
      <c r="L1045" s="46">
        <v>3900</v>
      </c>
      <c r="M1045" s="19" t="s">
        <v>1372</v>
      </c>
      <c r="N1045" s="25" t="s">
        <v>77</v>
      </c>
      <c r="O1045" s="64" t="s">
        <v>27</v>
      </c>
      <c r="P1045" s="62" t="s">
        <v>79</v>
      </c>
      <c r="Q1045" s="64" t="s">
        <v>78</v>
      </c>
      <c r="R1045" s="7">
        <v>1</v>
      </c>
      <c r="S1045" s="7">
        <v>0.25</v>
      </c>
      <c r="T1045" s="7">
        <v>0.25</v>
      </c>
      <c r="U1045" s="55" t="s">
        <v>78</v>
      </c>
      <c r="V1045" s="7" t="s">
        <v>107</v>
      </c>
      <c r="W1045" s="7" t="s">
        <v>29</v>
      </c>
      <c r="X1045" s="7" t="s">
        <v>77</v>
      </c>
      <c r="Y1045" s="59" t="s">
        <v>1514</v>
      </c>
    </row>
    <row r="1046" spans="1:27" x14ac:dyDescent="0.55000000000000004">
      <c r="A1046" t="s">
        <v>2019</v>
      </c>
      <c r="B1046" s="57">
        <v>40</v>
      </c>
      <c r="C1046" t="s">
        <v>74</v>
      </c>
      <c r="D1046" s="19">
        <v>2</v>
      </c>
      <c r="E1046" s="46">
        <v>250</v>
      </c>
      <c r="F1046" s="32">
        <v>54.666666666666664</v>
      </c>
      <c r="G1046" s="32">
        <v>-143</v>
      </c>
      <c r="H1046" s="32" t="s">
        <v>77</v>
      </c>
      <c r="I1046" s="32" t="s">
        <v>77</v>
      </c>
      <c r="J1046" s="60">
        <v>43530</v>
      </c>
      <c r="K1046" s="49">
        <v>0.88194444444444453</v>
      </c>
      <c r="L1046" s="46">
        <v>3900</v>
      </c>
      <c r="M1046" s="19" t="s">
        <v>1371</v>
      </c>
      <c r="N1046" s="25" t="s">
        <v>77</v>
      </c>
      <c r="O1046" s="64" t="s">
        <v>27</v>
      </c>
      <c r="P1046" s="62" t="s">
        <v>79</v>
      </c>
      <c r="Q1046" s="64" t="s">
        <v>78</v>
      </c>
      <c r="R1046" s="7">
        <v>1</v>
      </c>
      <c r="S1046" s="7">
        <v>0.5</v>
      </c>
      <c r="T1046" s="7">
        <v>0.5</v>
      </c>
      <c r="U1046" s="55" t="s">
        <v>78</v>
      </c>
      <c r="V1046" s="7" t="s">
        <v>107</v>
      </c>
      <c r="W1046" s="7" t="s">
        <v>29</v>
      </c>
      <c r="X1046" s="7" t="s">
        <v>77</v>
      </c>
      <c r="Y1046" s="59" t="s">
        <v>1514</v>
      </c>
    </row>
    <row r="1047" spans="1:27" x14ac:dyDescent="0.55000000000000004">
      <c r="A1047" t="s">
        <v>2019</v>
      </c>
      <c r="B1047" s="57">
        <v>40</v>
      </c>
      <c r="C1047" t="s">
        <v>74</v>
      </c>
      <c r="D1047" s="19">
        <v>2</v>
      </c>
      <c r="E1047" s="46">
        <v>250</v>
      </c>
      <c r="F1047" s="32">
        <v>54.666666666666664</v>
      </c>
      <c r="G1047" s="32">
        <v>-143</v>
      </c>
      <c r="H1047" s="32" t="s">
        <v>77</v>
      </c>
      <c r="I1047" s="32" t="s">
        <v>77</v>
      </c>
      <c r="J1047" s="60">
        <v>43530</v>
      </c>
      <c r="K1047" s="49">
        <v>0.88194444444444453</v>
      </c>
      <c r="L1047" s="46">
        <v>3900</v>
      </c>
      <c r="M1047" s="19" t="s">
        <v>1370</v>
      </c>
      <c r="N1047" s="25" t="s">
        <v>77</v>
      </c>
      <c r="O1047" s="64" t="s">
        <v>27</v>
      </c>
      <c r="P1047" s="62" t="s">
        <v>79</v>
      </c>
      <c r="Q1047" s="64" t="s">
        <v>78</v>
      </c>
      <c r="R1047" s="7">
        <v>1</v>
      </c>
      <c r="S1047" s="7">
        <v>1</v>
      </c>
      <c r="T1047" s="7">
        <v>1</v>
      </c>
      <c r="U1047" s="55" t="s">
        <v>78</v>
      </c>
      <c r="V1047" s="7" t="s">
        <v>107</v>
      </c>
      <c r="W1047" s="7" t="s">
        <v>29</v>
      </c>
      <c r="X1047" s="7" t="s">
        <v>77</v>
      </c>
      <c r="Y1047" s="59" t="s">
        <v>1514</v>
      </c>
    </row>
    <row r="1048" spans="1:27" x14ac:dyDescent="0.55000000000000004">
      <c r="A1048" t="s">
        <v>2019</v>
      </c>
      <c r="B1048" s="57">
        <v>40</v>
      </c>
      <c r="C1048" t="s">
        <v>74</v>
      </c>
      <c r="D1048" s="19">
        <v>2</v>
      </c>
      <c r="E1048" s="46">
        <v>250</v>
      </c>
      <c r="F1048" s="32">
        <v>54.666666666666664</v>
      </c>
      <c r="G1048" s="32">
        <v>-143</v>
      </c>
      <c r="H1048" s="32" t="s">
        <v>77</v>
      </c>
      <c r="I1048" s="32" t="s">
        <v>77</v>
      </c>
      <c r="J1048" s="60">
        <v>43530</v>
      </c>
      <c r="K1048" s="49">
        <v>0.88194444444444453</v>
      </c>
      <c r="L1048" s="46">
        <v>3900</v>
      </c>
      <c r="M1048" s="19" t="s">
        <v>1369</v>
      </c>
      <c r="N1048" s="25" t="s">
        <v>77</v>
      </c>
      <c r="O1048" s="64" t="s">
        <v>27</v>
      </c>
      <c r="P1048" s="62" t="s">
        <v>79</v>
      </c>
      <c r="Q1048" s="64" t="s">
        <v>78</v>
      </c>
      <c r="R1048" s="7">
        <v>1</v>
      </c>
      <c r="S1048" s="7">
        <v>2</v>
      </c>
      <c r="T1048" s="7">
        <v>2</v>
      </c>
      <c r="U1048" s="55" t="s">
        <v>78</v>
      </c>
      <c r="V1048" s="7" t="s">
        <v>107</v>
      </c>
      <c r="W1048" s="7" t="s">
        <v>29</v>
      </c>
      <c r="X1048" s="7" t="s">
        <v>77</v>
      </c>
      <c r="Y1048" s="59" t="s">
        <v>1514</v>
      </c>
    </row>
    <row r="1049" spans="1:27" x14ac:dyDescent="0.55000000000000004">
      <c r="A1049" t="s">
        <v>2019</v>
      </c>
      <c r="B1049" s="57">
        <v>40</v>
      </c>
      <c r="C1049" t="s">
        <v>74</v>
      </c>
      <c r="D1049" s="19">
        <v>2</v>
      </c>
      <c r="E1049" s="46">
        <v>250</v>
      </c>
      <c r="F1049" s="32">
        <v>54.666666666666664</v>
      </c>
      <c r="G1049" s="32">
        <v>-143</v>
      </c>
      <c r="H1049" s="32" t="s">
        <v>77</v>
      </c>
      <c r="I1049" s="32" t="s">
        <v>77</v>
      </c>
      <c r="J1049" s="60">
        <v>43530</v>
      </c>
      <c r="K1049" s="49">
        <v>0.88194444444444453</v>
      </c>
      <c r="L1049" s="46">
        <v>3900</v>
      </c>
      <c r="M1049" s="19" t="s">
        <v>1368</v>
      </c>
      <c r="N1049" s="25" t="s">
        <v>77</v>
      </c>
      <c r="O1049" s="64" t="s">
        <v>27</v>
      </c>
      <c r="P1049" s="62" t="s">
        <v>79</v>
      </c>
      <c r="Q1049" s="64" t="s">
        <v>78</v>
      </c>
      <c r="R1049" s="7">
        <v>1</v>
      </c>
      <c r="S1049" s="7">
        <v>4</v>
      </c>
      <c r="T1049" s="7">
        <v>4</v>
      </c>
      <c r="U1049" s="55" t="s">
        <v>78</v>
      </c>
      <c r="V1049" s="7" t="s">
        <v>107</v>
      </c>
      <c r="W1049" s="7" t="s">
        <v>29</v>
      </c>
      <c r="X1049" s="7" t="s">
        <v>77</v>
      </c>
      <c r="Y1049" s="59" t="s">
        <v>1514</v>
      </c>
    </row>
    <row r="1050" spans="1:27" x14ac:dyDescent="0.55000000000000004">
      <c r="A1050" t="s">
        <v>2019</v>
      </c>
      <c r="B1050" s="57">
        <v>40</v>
      </c>
      <c r="C1050" t="s">
        <v>74</v>
      </c>
      <c r="D1050" s="19">
        <v>1</v>
      </c>
      <c r="E1050" s="46">
        <v>250</v>
      </c>
      <c r="F1050" s="32">
        <v>54.666666666666664</v>
      </c>
      <c r="G1050" s="32">
        <v>-143</v>
      </c>
      <c r="H1050" s="32" t="s">
        <v>77</v>
      </c>
      <c r="I1050" s="32" t="s">
        <v>77</v>
      </c>
      <c r="J1050" s="60">
        <v>43530</v>
      </c>
      <c r="K1050" s="49">
        <v>0.88194444444444453</v>
      </c>
      <c r="L1050" s="46">
        <v>3900</v>
      </c>
      <c r="M1050" s="19" t="s">
        <v>1248</v>
      </c>
      <c r="N1050" s="25" t="s">
        <v>77</v>
      </c>
      <c r="O1050" s="64" t="s">
        <v>27</v>
      </c>
      <c r="P1050" s="62" t="s">
        <v>1238</v>
      </c>
      <c r="Q1050" s="64" t="s">
        <v>425</v>
      </c>
      <c r="R1050" s="7">
        <v>3</v>
      </c>
      <c r="S1050" s="7" t="s">
        <v>77</v>
      </c>
      <c r="T1050" s="7">
        <v>6</v>
      </c>
      <c r="U1050" s="55" t="s">
        <v>78</v>
      </c>
      <c r="V1050" s="7" t="s">
        <v>107</v>
      </c>
      <c r="W1050" s="7" t="s">
        <v>29</v>
      </c>
      <c r="X1050" s="7" t="s">
        <v>1373</v>
      </c>
      <c r="Y1050" s="59" t="s">
        <v>1514</v>
      </c>
      <c r="AA1050" s="62" t="s">
        <v>1376</v>
      </c>
    </row>
    <row r="1051" spans="1:27" x14ac:dyDescent="0.55000000000000004">
      <c r="A1051" t="s">
        <v>2019</v>
      </c>
      <c r="B1051" s="57">
        <v>40</v>
      </c>
      <c r="C1051" t="s">
        <v>74</v>
      </c>
      <c r="D1051" s="19">
        <v>1</v>
      </c>
      <c r="E1051" s="46">
        <v>250</v>
      </c>
      <c r="F1051" s="32">
        <v>54.666666666666664</v>
      </c>
      <c r="G1051" s="32">
        <v>-143</v>
      </c>
      <c r="H1051" s="32" t="s">
        <v>77</v>
      </c>
      <c r="I1051" s="32" t="s">
        <v>77</v>
      </c>
      <c r="J1051" s="60">
        <v>43530</v>
      </c>
      <c r="K1051" s="49">
        <v>0.88194444444444453</v>
      </c>
      <c r="L1051" s="46">
        <v>3900</v>
      </c>
      <c r="M1051" s="19" t="s">
        <v>1374</v>
      </c>
      <c r="N1051" s="25" t="s">
        <v>77</v>
      </c>
      <c r="O1051" s="64" t="s">
        <v>27</v>
      </c>
      <c r="P1051" s="62" t="s">
        <v>1238</v>
      </c>
      <c r="Q1051" s="64" t="s">
        <v>425</v>
      </c>
      <c r="R1051" s="7">
        <v>3</v>
      </c>
      <c r="S1051" s="7" t="s">
        <v>77</v>
      </c>
      <c r="T1051" s="7">
        <v>6</v>
      </c>
      <c r="U1051" s="55" t="s">
        <v>78</v>
      </c>
      <c r="V1051" s="7" t="s">
        <v>107</v>
      </c>
      <c r="W1051" s="7" t="s">
        <v>29</v>
      </c>
      <c r="X1051" s="7" t="s">
        <v>1373</v>
      </c>
      <c r="Y1051" s="59" t="s">
        <v>1514</v>
      </c>
      <c r="AA1051" s="62" t="s">
        <v>1376</v>
      </c>
    </row>
    <row r="1052" spans="1:27" x14ac:dyDescent="0.55000000000000004">
      <c r="A1052" t="s">
        <v>2019</v>
      </c>
      <c r="B1052" s="57">
        <v>40</v>
      </c>
      <c r="C1052" t="s">
        <v>74</v>
      </c>
      <c r="D1052" s="19">
        <v>1</v>
      </c>
      <c r="E1052" s="46">
        <v>250</v>
      </c>
      <c r="F1052" s="32">
        <v>54.666666666666664</v>
      </c>
      <c r="G1052" s="32">
        <v>-143</v>
      </c>
      <c r="H1052" s="32" t="s">
        <v>77</v>
      </c>
      <c r="I1052" s="32" t="s">
        <v>77</v>
      </c>
      <c r="J1052" s="60">
        <v>43530</v>
      </c>
      <c r="K1052" s="49">
        <v>0.88194444444444453</v>
      </c>
      <c r="L1052" s="46">
        <v>3900</v>
      </c>
      <c r="M1052" s="19" t="s">
        <v>1375</v>
      </c>
      <c r="N1052" s="25" t="s">
        <v>77</v>
      </c>
      <c r="O1052" s="64" t="s">
        <v>27</v>
      </c>
      <c r="P1052" s="62" t="s">
        <v>1238</v>
      </c>
      <c r="Q1052" s="64" t="s">
        <v>425</v>
      </c>
      <c r="R1052" s="7">
        <v>3</v>
      </c>
      <c r="S1052" s="7" t="s">
        <v>77</v>
      </c>
      <c r="T1052" s="7">
        <v>6</v>
      </c>
      <c r="U1052" s="55" t="s">
        <v>78</v>
      </c>
      <c r="V1052" s="7" t="s">
        <v>107</v>
      </c>
      <c r="W1052" s="7" t="s">
        <v>29</v>
      </c>
      <c r="X1052" s="7" t="s">
        <v>1373</v>
      </c>
      <c r="Y1052" s="59" t="s">
        <v>1514</v>
      </c>
      <c r="AA1052" s="62" t="s">
        <v>1376</v>
      </c>
    </row>
    <row r="1053" spans="1:27" x14ac:dyDescent="0.55000000000000004">
      <c r="A1053" t="s">
        <v>2019</v>
      </c>
      <c r="B1053" s="57">
        <v>40</v>
      </c>
      <c r="C1053" t="s">
        <v>53</v>
      </c>
      <c r="D1053" s="19">
        <v>1</v>
      </c>
      <c r="E1053" s="46">
        <v>30</v>
      </c>
      <c r="F1053" s="32">
        <v>54.65</v>
      </c>
      <c r="G1053" s="32">
        <v>-143</v>
      </c>
      <c r="H1053" s="32">
        <v>54.58</v>
      </c>
      <c r="I1053" s="32">
        <v>-143.00333333333333</v>
      </c>
      <c r="J1053" s="60">
        <v>43530</v>
      </c>
      <c r="K1053" s="49">
        <v>0.9145833333333333</v>
      </c>
      <c r="L1053" s="46">
        <v>3900</v>
      </c>
      <c r="M1053" s="19" t="s">
        <v>1389</v>
      </c>
      <c r="N1053" s="25" t="s">
        <v>77</v>
      </c>
      <c r="O1053" s="64" t="s">
        <v>27</v>
      </c>
      <c r="P1053" s="62" t="s">
        <v>69</v>
      </c>
      <c r="Q1053" s="64" t="s">
        <v>1400</v>
      </c>
      <c r="R1053" s="7">
        <v>1</v>
      </c>
      <c r="S1053" s="7" t="s">
        <v>77</v>
      </c>
      <c r="T1053" s="7">
        <v>192</v>
      </c>
      <c r="U1053" s="7" t="s">
        <v>58</v>
      </c>
      <c r="V1053" s="7">
        <v>90</v>
      </c>
      <c r="W1053" s="7" t="s">
        <v>29</v>
      </c>
      <c r="X1053" s="7" t="s">
        <v>77</v>
      </c>
      <c r="Y1053" s="59" t="s">
        <v>1514</v>
      </c>
      <c r="AA1053" s="62" t="s">
        <v>1401</v>
      </c>
    </row>
    <row r="1054" spans="1:27" x14ac:dyDescent="0.55000000000000004">
      <c r="A1054" t="s">
        <v>2019</v>
      </c>
      <c r="B1054" s="57">
        <v>40</v>
      </c>
      <c r="C1054" t="s">
        <v>53</v>
      </c>
      <c r="D1054" s="19">
        <v>1</v>
      </c>
      <c r="E1054" s="46">
        <v>30</v>
      </c>
      <c r="F1054" s="32">
        <v>54.65</v>
      </c>
      <c r="G1054" s="32">
        <v>-143</v>
      </c>
      <c r="H1054" s="32">
        <v>54.58</v>
      </c>
      <c r="I1054" s="32">
        <v>-143.00333333333333</v>
      </c>
      <c r="J1054" s="60">
        <v>43530</v>
      </c>
      <c r="K1054" s="49">
        <v>0.9145833333333333</v>
      </c>
      <c r="L1054" s="46">
        <v>3900</v>
      </c>
      <c r="M1054" s="19" t="s">
        <v>1390</v>
      </c>
      <c r="N1054" s="25" t="s">
        <v>77</v>
      </c>
      <c r="O1054" s="64" t="s">
        <v>27</v>
      </c>
      <c r="P1054" s="62" t="s">
        <v>69</v>
      </c>
      <c r="Q1054" s="62" t="s">
        <v>1714</v>
      </c>
      <c r="R1054" s="7">
        <v>12</v>
      </c>
      <c r="S1054" s="7" t="s">
        <v>77</v>
      </c>
      <c r="T1054" s="7" t="s">
        <v>1402</v>
      </c>
      <c r="U1054" s="7" t="s">
        <v>58</v>
      </c>
      <c r="V1054" s="7" t="s">
        <v>107</v>
      </c>
      <c r="W1054" s="7" t="s">
        <v>29</v>
      </c>
      <c r="X1054" s="7" t="s">
        <v>77</v>
      </c>
      <c r="Y1054" s="59" t="s">
        <v>1514</v>
      </c>
    </row>
    <row r="1055" spans="1:27" x14ac:dyDescent="0.55000000000000004">
      <c r="A1055" t="s">
        <v>2019</v>
      </c>
      <c r="B1055" s="57">
        <v>40</v>
      </c>
      <c r="C1055" t="s">
        <v>53</v>
      </c>
      <c r="D1055" s="19">
        <v>1</v>
      </c>
      <c r="E1055" s="46">
        <v>30</v>
      </c>
      <c r="F1055" s="32">
        <v>54.65</v>
      </c>
      <c r="G1055" s="32">
        <v>-143</v>
      </c>
      <c r="H1055" s="32">
        <v>54.58</v>
      </c>
      <c r="I1055" s="32">
        <v>-143.00333333333333</v>
      </c>
      <c r="J1055" s="60">
        <v>43530</v>
      </c>
      <c r="K1055" s="49">
        <v>0.9145833333333333</v>
      </c>
      <c r="L1055" s="46">
        <v>3900</v>
      </c>
      <c r="M1055" s="19" t="s">
        <v>1399</v>
      </c>
      <c r="N1055" s="25">
        <v>330</v>
      </c>
      <c r="O1055" s="64" t="s">
        <v>27</v>
      </c>
      <c r="P1055" s="62" t="s">
        <v>69</v>
      </c>
      <c r="Q1055" s="64" t="s">
        <v>584</v>
      </c>
      <c r="R1055" s="7">
        <v>1</v>
      </c>
      <c r="S1055" s="7" t="s">
        <v>77</v>
      </c>
      <c r="T1055" s="7">
        <v>550</v>
      </c>
      <c r="U1055" s="7" t="s">
        <v>58</v>
      </c>
      <c r="V1055" s="7">
        <v>1933</v>
      </c>
      <c r="W1055" s="7" t="s">
        <v>110</v>
      </c>
      <c r="X1055" s="7" t="s">
        <v>77</v>
      </c>
      <c r="Y1055" s="59" t="s">
        <v>1514</v>
      </c>
    </row>
    <row r="1056" spans="1:27" x14ac:dyDescent="0.55000000000000004">
      <c r="A1056" t="s">
        <v>2019</v>
      </c>
      <c r="B1056" s="57">
        <v>40</v>
      </c>
      <c r="C1056" t="s">
        <v>53</v>
      </c>
      <c r="D1056" s="19">
        <v>1</v>
      </c>
      <c r="E1056" s="46">
        <v>30</v>
      </c>
      <c r="F1056" s="32">
        <v>54.65</v>
      </c>
      <c r="G1056" s="32">
        <v>-143</v>
      </c>
      <c r="H1056" s="32">
        <v>54.58</v>
      </c>
      <c r="I1056" s="32">
        <v>-143.00333333333333</v>
      </c>
      <c r="J1056" s="60">
        <v>43530</v>
      </c>
      <c r="K1056" s="49">
        <v>0.9145833333333333</v>
      </c>
      <c r="L1056" s="46">
        <v>3900</v>
      </c>
      <c r="M1056" s="19" t="s">
        <v>1425</v>
      </c>
      <c r="N1056" s="25" t="s">
        <v>77</v>
      </c>
      <c r="O1056" s="64" t="s">
        <v>27</v>
      </c>
      <c r="P1056" s="62" t="s">
        <v>71</v>
      </c>
      <c r="Q1056" s="64" t="s">
        <v>598</v>
      </c>
      <c r="R1056" s="7">
        <v>1</v>
      </c>
      <c r="S1056" s="7" t="s">
        <v>77</v>
      </c>
      <c r="T1056" s="7">
        <v>45</v>
      </c>
      <c r="U1056" s="7" t="s">
        <v>59</v>
      </c>
      <c r="V1056" s="7">
        <v>4</v>
      </c>
      <c r="W1056" s="7" t="s">
        <v>29</v>
      </c>
      <c r="X1056" s="7" t="s">
        <v>77</v>
      </c>
      <c r="Y1056" s="59" t="s">
        <v>1514</v>
      </c>
    </row>
    <row r="1057" spans="1:25" x14ac:dyDescent="0.55000000000000004">
      <c r="A1057" t="s">
        <v>2019</v>
      </c>
      <c r="B1057" s="57">
        <v>40</v>
      </c>
      <c r="C1057" t="s">
        <v>53</v>
      </c>
      <c r="D1057" s="19">
        <v>1</v>
      </c>
      <c r="E1057" s="46">
        <v>30</v>
      </c>
      <c r="F1057" s="32">
        <v>54.65</v>
      </c>
      <c r="G1057" s="32">
        <v>-143</v>
      </c>
      <c r="H1057" s="32">
        <v>54.58</v>
      </c>
      <c r="I1057" s="32">
        <v>-143.00333333333333</v>
      </c>
      <c r="J1057" s="60">
        <v>43530</v>
      </c>
      <c r="K1057" s="49">
        <v>0.9145833333333333</v>
      </c>
      <c r="L1057" s="46">
        <v>3900</v>
      </c>
      <c r="M1057" s="19" t="s">
        <v>1391</v>
      </c>
      <c r="N1057" s="25" t="s">
        <v>77</v>
      </c>
      <c r="O1057" s="64" t="s">
        <v>27</v>
      </c>
      <c r="P1057" s="62" t="s">
        <v>69</v>
      </c>
      <c r="Q1057" s="64" t="s">
        <v>876</v>
      </c>
      <c r="R1057" s="7">
        <v>2</v>
      </c>
      <c r="S1057" s="7" t="s">
        <v>77</v>
      </c>
      <c r="T1057" s="7" t="s">
        <v>1403</v>
      </c>
      <c r="U1057" s="7" t="s">
        <v>58</v>
      </c>
      <c r="V1057" s="7" t="s">
        <v>107</v>
      </c>
      <c r="W1057" s="7" t="s">
        <v>29</v>
      </c>
      <c r="X1057" s="7" t="s">
        <v>77</v>
      </c>
      <c r="Y1057" s="59" t="s">
        <v>1514</v>
      </c>
    </row>
    <row r="1058" spans="1:25" x14ac:dyDescent="0.55000000000000004">
      <c r="A1058" t="s">
        <v>2019</v>
      </c>
      <c r="B1058" s="57">
        <v>40</v>
      </c>
      <c r="C1058" t="s">
        <v>53</v>
      </c>
      <c r="D1058" s="19">
        <v>1</v>
      </c>
      <c r="E1058" s="46">
        <v>30</v>
      </c>
      <c r="F1058" s="32">
        <v>54.65</v>
      </c>
      <c r="G1058" s="32">
        <v>-143</v>
      </c>
      <c r="H1058" s="32">
        <v>54.58</v>
      </c>
      <c r="I1058" s="32">
        <v>-143.00333333333333</v>
      </c>
      <c r="J1058" s="60">
        <v>43530</v>
      </c>
      <c r="K1058" s="49">
        <v>0.9145833333333333</v>
      </c>
      <c r="L1058" s="46">
        <v>3900</v>
      </c>
      <c r="M1058" s="19" t="s">
        <v>1392</v>
      </c>
      <c r="N1058" s="25" t="s">
        <v>77</v>
      </c>
      <c r="O1058" s="64" t="s">
        <v>27</v>
      </c>
      <c r="P1058" s="62" t="s">
        <v>68</v>
      </c>
      <c r="Q1058" s="64" t="s">
        <v>498</v>
      </c>
      <c r="R1058" s="7">
        <v>1</v>
      </c>
      <c r="S1058" s="7" t="s">
        <v>77</v>
      </c>
      <c r="T1058" s="7">
        <v>230</v>
      </c>
      <c r="U1058" s="7" t="s">
        <v>57</v>
      </c>
      <c r="V1058" s="7">
        <v>523</v>
      </c>
      <c r="W1058" s="7" t="s">
        <v>29</v>
      </c>
      <c r="X1058" s="7" t="s">
        <v>77</v>
      </c>
      <c r="Y1058" s="59" t="s">
        <v>1514</v>
      </c>
    </row>
    <row r="1059" spans="1:25" x14ac:dyDescent="0.55000000000000004">
      <c r="A1059" t="s">
        <v>2019</v>
      </c>
      <c r="B1059" s="57">
        <v>40</v>
      </c>
      <c r="C1059" t="s">
        <v>53</v>
      </c>
      <c r="D1059" s="19">
        <v>1</v>
      </c>
      <c r="E1059" s="46">
        <v>30</v>
      </c>
      <c r="F1059" s="32">
        <v>54.65</v>
      </c>
      <c r="G1059" s="32">
        <v>-143</v>
      </c>
      <c r="H1059" s="32">
        <v>54.58</v>
      </c>
      <c r="I1059" s="32">
        <v>-143.00333333333333</v>
      </c>
      <c r="J1059" s="60">
        <v>43530</v>
      </c>
      <c r="K1059" s="49">
        <v>0.9145833333333333</v>
      </c>
      <c r="L1059" s="46">
        <v>3900</v>
      </c>
      <c r="M1059" s="19" t="s">
        <v>1393</v>
      </c>
      <c r="N1059" s="25" t="s">
        <v>77</v>
      </c>
      <c r="O1059" s="64" t="s">
        <v>27</v>
      </c>
      <c r="P1059" s="62" t="s">
        <v>68</v>
      </c>
      <c r="Q1059" s="64" t="s">
        <v>498</v>
      </c>
      <c r="R1059" s="7">
        <v>1</v>
      </c>
      <c r="S1059" s="7" t="s">
        <v>77</v>
      </c>
      <c r="T1059" s="7">
        <v>210</v>
      </c>
      <c r="U1059" s="7" t="s">
        <v>57</v>
      </c>
      <c r="V1059" s="7">
        <v>379</v>
      </c>
      <c r="W1059" s="7" t="s">
        <v>29</v>
      </c>
      <c r="X1059" s="7" t="s">
        <v>77</v>
      </c>
      <c r="Y1059" s="59" t="s">
        <v>1514</v>
      </c>
    </row>
    <row r="1060" spans="1:25" x14ac:dyDescent="0.55000000000000004">
      <c r="A1060" t="s">
        <v>2019</v>
      </c>
      <c r="B1060" s="57">
        <v>40</v>
      </c>
      <c r="C1060" t="s">
        <v>53</v>
      </c>
      <c r="D1060" s="19">
        <v>1</v>
      </c>
      <c r="E1060" s="46">
        <v>30</v>
      </c>
      <c r="F1060" s="32">
        <v>54.65</v>
      </c>
      <c r="G1060" s="32">
        <v>-143</v>
      </c>
      <c r="H1060" s="32">
        <v>54.58</v>
      </c>
      <c r="I1060" s="32">
        <v>-143.00333333333333</v>
      </c>
      <c r="J1060" s="60">
        <v>43530</v>
      </c>
      <c r="K1060" s="49">
        <v>0.9145833333333333</v>
      </c>
      <c r="L1060" s="46">
        <v>3900</v>
      </c>
      <c r="M1060" s="19" t="s">
        <v>1394</v>
      </c>
      <c r="N1060" s="25" t="s">
        <v>77</v>
      </c>
      <c r="O1060" s="64" t="s">
        <v>27</v>
      </c>
      <c r="P1060" s="62" t="s">
        <v>68</v>
      </c>
      <c r="Q1060" s="64" t="s">
        <v>498</v>
      </c>
      <c r="R1060" s="7">
        <v>1</v>
      </c>
      <c r="S1060" s="7" t="s">
        <v>77</v>
      </c>
      <c r="T1060" s="7">
        <v>170</v>
      </c>
      <c r="U1060" s="7" t="s">
        <v>57</v>
      </c>
      <c r="V1060" s="7">
        <v>210</v>
      </c>
      <c r="W1060" s="7" t="s">
        <v>29</v>
      </c>
      <c r="X1060" s="7" t="s">
        <v>77</v>
      </c>
      <c r="Y1060" s="59" t="s">
        <v>1514</v>
      </c>
    </row>
    <row r="1061" spans="1:25" x14ac:dyDescent="0.55000000000000004">
      <c r="A1061" t="s">
        <v>2019</v>
      </c>
      <c r="B1061" s="57">
        <v>40</v>
      </c>
      <c r="C1061" t="s">
        <v>53</v>
      </c>
      <c r="D1061" s="19">
        <v>1</v>
      </c>
      <c r="E1061" s="46">
        <v>30</v>
      </c>
      <c r="F1061" s="32">
        <v>54.65</v>
      </c>
      <c r="G1061" s="32">
        <v>-143</v>
      </c>
      <c r="H1061" s="32">
        <v>54.58</v>
      </c>
      <c r="I1061" s="32">
        <v>-143.00333333333333</v>
      </c>
      <c r="J1061" s="60">
        <v>43530</v>
      </c>
      <c r="K1061" s="49">
        <v>0.9145833333333333</v>
      </c>
      <c r="L1061" s="46">
        <v>3900</v>
      </c>
      <c r="M1061" s="19" t="s">
        <v>1395</v>
      </c>
      <c r="N1061" s="25" t="s">
        <v>77</v>
      </c>
      <c r="O1061" s="64" t="s">
        <v>27</v>
      </c>
      <c r="P1061" s="62" t="s">
        <v>68</v>
      </c>
      <c r="Q1061" s="64" t="s">
        <v>498</v>
      </c>
      <c r="R1061" s="7">
        <v>1</v>
      </c>
      <c r="S1061" s="7" t="s">
        <v>77</v>
      </c>
      <c r="T1061" s="7">
        <v>150</v>
      </c>
      <c r="U1061" s="7" t="s">
        <v>57</v>
      </c>
      <c r="V1061" s="7">
        <v>132</v>
      </c>
      <c r="W1061" s="7" t="s">
        <v>29</v>
      </c>
      <c r="X1061" s="7" t="s">
        <v>77</v>
      </c>
      <c r="Y1061" s="59" t="s">
        <v>1514</v>
      </c>
    </row>
    <row r="1062" spans="1:25" x14ac:dyDescent="0.55000000000000004">
      <c r="A1062" t="s">
        <v>2019</v>
      </c>
      <c r="B1062" s="57">
        <v>40</v>
      </c>
      <c r="C1062" t="s">
        <v>53</v>
      </c>
      <c r="D1062" s="19">
        <v>1</v>
      </c>
      <c r="E1062" s="46">
        <v>30</v>
      </c>
      <c r="F1062" s="32">
        <v>54.65</v>
      </c>
      <c r="G1062" s="32">
        <v>-143</v>
      </c>
      <c r="H1062" s="32">
        <v>54.58</v>
      </c>
      <c r="I1062" s="32">
        <v>-143.00333333333333</v>
      </c>
      <c r="J1062" s="60">
        <v>43530</v>
      </c>
      <c r="K1062" s="49">
        <v>0.9145833333333333</v>
      </c>
      <c r="L1062" s="46">
        <v>3900</v>
      </c>
      <c r="M1062" s="19" t="s">
        <v>1420</v>
      </c>
      <c r="N1062" s="25" t="s">
        <v>77</v>
      </c>
      <c r="O1062" s="64" t="s">
        <v>27</v>
      </c>
      <c r="P1062" s="62" t="s">
        <v>71</v>
      </c>
      <c r="Q1062" s="64" t="s">
        <v>106</v>
      </c>
      <c r="R1062" s="7">
        <v>1</v>
      </c>
      <c r="S1062" s="7" t="s">
        <v>77</v>
      </c>
      <c r="T1062" s="7">
        <v>78</v>
      </c>
      <c r="U1062" s="7" t="s">
        <v>59</v>
      </c>
      <c r="V1062" s="7">
        <v>22</v>
      </c>
      <c r="W1062" s="7" t="s">
        <v>29</v>
      </c>
      <c r="X1062" s="7" t="s">
        <v>77</v>
      </c>
      <c r="Y1062" s="59" t="s">
        <v>1514</v>
      </c>
    </row>
    <row r="1063" spans="1:25" x14ac:dyDescent="0.55000000000000004">
      <c r="A1063" t="s">
        <v>2019</v>
      </c>
      <c r="B1063" s="57">
        <v>40</v>
      </c>
      <c r="C1063" t="s">
        <v>53</v>
      </c>
      <c r="D1063" s="19">
        <v>1</v>
      </c>
      <c r="E1063" s="46">
        <v>30</v>
      </c>
      <c r="F1063" s="32">
        <v>54.65</v>
      </c>
      <c r="G1063" s="32">
        <v>-143</v>
      </c>
      <c r="H1063" s="32">
        <v>54.58</v>
      </c>
      <c r="I1063" s="32">
        <v>-143.00333333333333</v>
      </c>
      <c r="J1063" s="60">
        <v>43530</v>
      </c>
      <c r="K1063" s="49">
        <v>0.9145833333333333</v>
      </c>
      <c r="L1063" s="46">
        <v>3900</v>
      </c>
      <c r="M1063" s="19" t="s">
        <v>1421</v>
      </c>
      <c r="N1063" s="25" t="s">
        <v>77</v>
      </c>
      <c r="O1063" s="64" t="s">
        <v>27</v>
      </c>
      <c r="P1063" s="62" t="s">
        <v>71</v>
      </c>
      <c r="Q1063" s="64" t="s">
        <v>106</v>
      </c>
      <c r="R1063" s="7">
        <v>1</v>
      </c>
      <c r="S1063" s="7" t="s">
        <v>77</v>
      </c>
      <c r="T1063" s="7">
        <v>73</v>
      </c>
      <c r="U1063" s="7" t="s">
        <v>59</v>
      </c>
      <c r="V1063" s="7">
        <v>16</v>
      </c>
      <c r="W1063" s="7" t="s">
        <v>29</v>
      </c>
      <c r="X1063" s="7" t="s">
        <v>77</v>
      </c>
      <c r="Y1063" s="59" t="s">
        <v>1514</v>
      </c>
    </row>
    <row r="1064" spans="1:25" x14ac:dyDescent="0.55000000000000004">
      <c r="A1064" t="s">
        <v>2019</v>
      </c>
      <c r="B1064" s="57">
        <v>40</v>
      </c>
      <c r="C1064" t="s">
        <v>53</v>
      </c>
      <c r="D1064" s="19">
        <v>1</v>
      </c>
      <c r="E1064" s="46">
        <v>30</v>
      </c>
      <c r="F1064" s="32">
        <v>54.65</v>
      </c>
      <c r="G1064" s="32">
        <v>-143</v>
      </c>
      <c r="H1064" s="32">
        <v>54.58</v>
      </c>
      <c r="I1064" s="32">
        <v>-143.00333333333333</v>
      </c>
      <c r="J1064" s="60">
        <v>43530</v>
      </c>
      <c r="K1064" s="49">
        <v>0.9145833333333333</v>
      </c>
      <c r="L1064" s="46">
        <v>3900</v>
      </c>
      <c r="M1064" s="19" t="s">
        <v>1422</v>
      </c>
      <c r="N1064" s="25" t="s">
        <v>77</v>
      </c>
      <c r="O1064" s="64" t="s">
        <v>27</v>
      </c>
      <c r="P1064" s="62" t="s">
        <v>71</v>
      </c>
      <c r="Q1064" s="64" t="s">
        <v>106</v>
      </c>
      <c r="R1064" s="7">
        <v>1</v>
      </c>
      <c r="S1064" s="7" t="s">
        <v>77</v>
      </c>
      <c r="T1064" s="7">
        <v>70</v>
      </c>
      <c r="U1064" s="7" t="s">
        <v>59</v>
      </c>
      <c r="V1064" s="7">
        <v>13</v>
      </c>
      <c r="W1064" s="7" t="s">
        <v>29</v>
      </c>
      <c r="X1064" s="7" t="s">
        <v>77</v>
      </c>
      <c r="Y1064" s="59" t="s">
        <v>1514</v>
      </c>
    </row>
    <row r="1065" spans="1:25" x14ac:dyDescent="0.55000000000000004">
      <c r="A1065" t="s">
        <v>2019</v>
      </c>
      <c r="B1065" s="57">
        <v>40</v>
      </c>
      <c r="C1065" t="s">
        <v>53</v>
      </c>
      <c r="D1065" s="19">
        <v>1</v>
      </c>
      <c r="E1065" s="46">
        <v>30</v>
      </c>
      <c r="F1065" s="32">
        <v>54.65</v>
      </c>
      <c r="G1065" s="32">
        <v>-143</v>
      </c>
      <c r="H1065" s="32">
        <v>54.58</v>
      </c>
      <c r="I1065" s="32">
        <v>-143.00333333333333</v>
      </c>
      <c r="J1065" s="60">
        <v>43530</v>
      </c>
      <c r="K1065" s="49">
        <v>0.9145833333333333</v>
      </c>
      <c r="L1065" s="46">
        <v>3900</v>
      </c>
      <c r="M1065" s="19" t="s">
        <v>1423</v>
      </c>
      <c r="N1065" s="25" t="s">
        <v>77</v>
      </c>
      <c r="O1065" s="64" t="s">
        <v>27</v>
      </c>
      <c r="P1065" s="62" t="s">
        <v>71</v>
      </c>
      <c r="Q1065" s="64" t="s">
        <v>106</v>
      </c>
      <c r="R1065" s="7">
        <v>1</v>
      </c>
      <c r="S1065" s="7" t="s">
        <v>77</v>
      </c>
      <c r="T1065" s="7">
        <v>52</v>
      </c>
      <c r="U1065" s="7" t="s">
        <v>59</v>
      </c>
      <c r="V1065" s="7">
        <v>6</v>
      </c>
      <c r="W1065" s="7" t="s">
        <v>29</v>
      </c>
      <c r="X1065" s="7" t="s">
        <v>77</v>
      </c>
      <c r="Y1065" s="59" t="s">
        <v>1514</v>
      </c>
    </row>
    <row r="1066" spans="1:25" x14ac:dyDescent="0.55000000000000004">
      <c r="A1066" t="s">
        <v>2019</v>
      </c>
      <c r="B1066" s="57">
        <v>40</v>
      </c>
      <c r="C1066" t="s">
        <v>53</v>
      </c>
      <c r="D1066" s="19">
        <v>1</v>
      </c>
      <c r="E1066" s="46">
        <v>30</v>
      </c>
      <c r="F1066" s="32">
        <v>54.65</v>
      </c>
      <c r="G1066" s="32">
        <v>-143</v>
      </c>
      <c r="H1066" s="32">
        <v>54.58</v>
      </c>
      <c r="I1066" s="32">
        <v>-143.00333333333333</v>
      </c>
      <c r="J1066" s="60">
        <v>43530</v>
      </c>
      <c r="K1066" s="49">
        <v>0.9145833333333333</v>
      </c>
      <c r="L1066" s="46">
        <v>3900</v>
      </c>
      <c r="M1066" s="19" t="s">
        <v>1424</v>
      </c>
      <c r="N1066" s="25" t="s">
        <v>77</v>
      </c>
      <c r="O1066" s="64" t="s">
        <v>27</v>
      </c>
      <c r="P1066" s="62" t="s">
        <v>71</v>
      </c>
      <c r="Q1066" s="64" t="s">
        <v>106</v>
      </c>
      <c r="R1066" s="7">
        <v>1</v>
      </c>
      <c r="S1066" s="7" t="s">
        <v>77</v>
      </c>
      <c r="T1066" s="7">
        <v>50</v>
      </c>
      <c r="U1066" s="7" t="s">
        <v>59</v>
      </c>
      <c r="V1066" s="7">
        <v>4.5</v>
      </c>
      <c r="W1066" s="7" t="s">
        <v>29</v>
      </c>
      <c r="X1066" s="7" t="s">
        <v>77</v>
      </c>
      <c r="Y1066" s="59" t="s">
        <v>1514</v>
      </c>
    </row>
    <row r="1067" spans="1:25" x14ac:dyDescent="0.55000000000000004">
      <c r="A1067" t="s">
        <v>2019</v>
      </c>
      <c r="B1067" s="57">
        <v>40</v>
      </c>
      <c r="C1067" t="s">
        <v>53</v>
      </c>
      <c r="D1067" s="19">
        <v>1</v>
      </c>
      <c r="E1067" s="46">
        <v>30</v>
      </c>
      <c r="F1067" s="32">
        <v>54.65</v>
      </c>
      <c r="G1067" s="32">
        <v>-143</v>
      </c>
      <c r="H1067" s="32">
        <v>54.58</v>
      </c>
      <c r="I1067" s="32">
        <v>-143.00333333333333</v>
      </c>
      <c r="J1067" s="60">
        <v>43530</v>
      </c>
      <c r="K1067" s="49">
        <v>0.9145833333333333</v>
      </c>
      <c r="L1067" s="46">
        <v>3900</v>
      </c>
      <c r="M1067" s="19" t="s">
        <v>1396</v>
      </c>
      <c r="N1067" s="25" t="s">
        <v>77</v>
      </c>
      <c r="O1067" s="64" t="s">
        <v>27</v>
      </c>
      <c r="P1067" s="62" t="s">
        <v>68</v>
      </c>
      <c r="Q1067" s="64" t="s">
        <v>388</v>
      </c>
      <c r="R1067" s="7">
        <v>1</v>
      </c>
      <c r="S1067" s="7" t="s">
        <v>77</v>
      </c>
      <c r="T1067" s="7">
        <v>140</v>
      </c>
      <c r="U1067" s="7" t="s">
        <v>57</v>
      </c>
      <c r="V1067" s="7">
        <v>148</v>
      </c>
      <c r="W1067" s="7" t="s">
        <v>29</v>
      </c>
      <c r="X1067" s="7" t="s">
        <v>77</v>
      </c>
      <c r="Y1067" s="59" t="s">
        <v>1514</v>
      </c>
    </row>
    <row r="1068" spans="1:25" x14ac:dyDescent="0.55000000000000004">
      <c r="A1068" t="s">
        <v>2019</v>
      </c>
      <c r="B1068" s="57">
        <v>40</v>
      </c>
      <c r="C1068" t="s">
        <v>53</v>
      </c>
      <c r="D1068" s="19">
        <v>1</v>
      </c>
      <c r="E1068" s="46">
        <v>30</v>
      </c>
      <c r="F1068" s="32">
        <v>54.65</v>
      </c>
      <c r="G1068" s="32">
        <v>-143</v>
      </c>
      <c r="H1068" s="32">
        <v>54.58</v>
      </c>
      <c r="I1068" s="32">
        <v>-143.00333333333333</v>
      </c>
      <c r="J1068" s="60">
        <v>43530</v>
      </c>
      <c r="K1068" s="49">
        <v>0.9145833333333333</v>
      </c>
      <c r="L1068" s="46">
        <v>3900</v>
      </c>
      <c r="M1068" s="19" t="s">
        <v>1398</v>
      </c>
      <c r="N1068" s="25" t="s">
        <v>77</v>
      </c>
      <c r="O1068" s="64" t="s">
        <v>27</v>
      </c>
      <c r="P1068" s="62" t="s">
        <v>386</v>
      </c>
      <c r="Q1068" s="64" t="s">
        <v>387</v>
      </c>
      <c r="R1068" s="7">
        <v>1</v>
      </c>
      <c r="S1068" s="7" t="s">
        <v>77</v>
      </c>
      <c r="T1068" s="7" t="s">
        <v>1404</v>
      </c>
      <c r="U1068" s="7" t="s">
        <v>57</v>
      </c>
      <c r="V1068" s="7">
        <v>236</v>
      </c>
      <c r="W1068" s="7" t="s">
        <v>29</v>
      </c>
      <c r="X1068" s="7" t="s">
        <v>77</v>
      </c>
      <c r="Y1068" s="59" t="s">
        <v>1514</v>
      </c>
    </row>
    <row r="1069" spans="1:25" x14ac:dyDescent="0.55000000000000004">
      <c r="A1069" t="s">
        <v>2019</v>
      </c>
      <c r="B1069" s="57">
        <v>40</v>
      </c>
      <c r="C1069" t="s">
        <v>53</v>
      </c>
      <c r="D1069" s="19">
        <v>1</v>
      </c>
      <c r="E1069" s="46">
        <v>30</v>
      </c>
      <c r="F1069" s="32">
        <v>54.65</v>
      </c>
      <c r="G1069" s="32">
        <v>-143</v>
      </c>
      <c r="H1069" s="32">
        <v>54.58</v>
      </c>
      <c r="I1069" s="32">
        <v>-143.00333333333333</v>
      </c>
      <c r="J1069" s="60">
        <v>43530</v>
      </c>
      <c r="K1069" s="49">
        <v>0.9145833333333333</v>
      </c>
      <c r="L1069" s="46">
        <v>3900</v>
      </c>
      <c r="M1069" s="19" t="s">
        <v>1397</v>
      </c>
      <c r="N1069" s="25" t="s">
        <v>77</v>
      </c>
      <c r="O1069" s="64" t="s">
        <v>27</v>
      </c>
      <c r="P1069" s="62" t="s">
        <v>386</v>
      </c>
      <c r="Q1069" s="64" t="s">
        <v>387</v>
      </c>
      <c r="R1069" s="7">
        <v>1</v>
      </c>
      <c r="S1069" s="7" t="s">
        <v>77</v>
      </c>
      <c r="T1069" s="7">
        <v>90</v>
      </c>
      <c r="U1069" s="7" t="s">
        <v>57</v>
      </c>
      <c r="V1069" s="7">
        <v>81</v>
      </c>
      <c r="W1069" s="7" t="s">
        <v>29</v>
      </c>
      <c r="X1069" s="7" t="s">
        <v>77</v>
      </c>
      <c r="Y1069" s="59" t="s">
        <v>1514</v>
      </c>
    </row>
    <row r="1070" spans="1:25" x14ac:dyDescent="0.55000000000000004">
      <c r="A1070" t="s">
        <v>2019</v>
      </c>
      <c r="B1070" s="57">
        <v>41</v>
      </c>
      <c r="C1070" t="s">
        <v>74</v>
      </c>
      <c r="D1070" s="19">
        <v>1</v>
      </c>
      <c r="E1070" s="46">
        <v>250</v>
      </c>
      <c r="F1070" s="32">
        <v>53.666666666666664</v>
      </c>
      <c r="G1070" s="32">
        <v>-143</v>
      </c>
      <c r="H1070" s="32" t="s">
        <v>77</v>
      </c>
      <c r="I1070" s="32" t="s">
        <v>77</v>
      </c>
      <c r="J1070" s="60">
        <v>43531</v>
      </c>
      <c r="K1070" s="49">
        <v>0.21875</v>
      </c>
      <c r="L1070" s="46">
        <v>3900</v>
      </c>
      <c r="M1070" s="19" t="s">
        <v>1386</v>
      </c>
      <c r="N1070" s="25" t="s">
        <v>77</v>
      </c>
      <c r="O1070" s="64" t="s">
        <v>27</v>
      </c>
      <c r="P1070" s="62" t="s">
        <v>79</v>
      </c>
      <c r="Q1070" s="64" t="s">
        <v>78</v>
      </c>
      <c r="R1070" s="7">
        <v>1</v>
      </c>
      <c r="S1070" s="7">
        <v>0.25</v>
      </c>
      <c r="T1070" s="7">
        <v>0.25</v>
      </c>
      <c r="U1070" s="55" t="s">
        <v>78</v>
      </c>
      <c r="V1070" s="7" t="s">
        <v>107</v>
      </c>
      <c r="W1070" s="7" t="s">
        <v>29</v>
      </c>
      <c r="X1070" s="7" t="s">
        <v>77</v>
      </c>
      <c r="Y1070" s="59" t="s">
        <v>1514</v>
      </c>
    </row>
    <row r="1071" spans="1:25" x14ac:dyDescent="0.55000000000000004">
      <c r="A1071" t="s">
        <v>2019</v>
      </c>
      <c r="B1071" s="57">
        <v>41</v>
      </c>
      <c r="C1071" t="s">
        <v>74</v>
      </c>
      <c r="D1071" s="19">
        <v>1</v>
      </c>
      <c r="E1071" s="46">
        <v>250</v>
      </c>
      <c r="F1071" s="32">
        <v>53.666666666666664</v>
      </c>
      <c r="G1071" s="32">
        <v>-143</v>
      </c>
      <c r="H1071" s="32" t="s">
        <v>77</v>
      </c>
      <c r="I1071" s="32" t="s">
        <v>77</v>
      </c>
      <c r="J1071" s="60">
        <v>43531</v>
      </c>
      <c r="K1071" s="49">
        <v>0.21875</v>
      </c>
      <c r="L1071" s="46">
        <v>3900</v>
      </c>
      <c r="M1071" s="19" t="s">
        <v>1385</v>
      </c>
      <c r="N1071" s="25" t="s">
        <v>77</v>
      </c>
      <c r="O1071" s="64" t="s">
        <v>27</v>
      </c>
      <c r="P1071" s="62" t="s">
        <v>79</v>
      </c>
      <c r="Q1071" s="64" t="s">
        <v>78</v>
      </c>
      <c r="R1071" s="7">
        <v>1</v>
      </c>
      <c r="S1071" s="7">
        <v>0.5</v>
      </c>
      <c r="T1071" s="7">
        <v>0.5</v>
      </c>
      <c r="U1071" s="55" t="s">
        <v>78</v>
      </c>
      <c r="V1071" s="7" t="s">
        <v>107</v>
      </c>
      <c r="W1071" s="7" t="s">
        <v>29</v>
      </c>
      <c r="X1071" s="7" t="s">
        <v>77</v>
      </c>
      <c r="Y1071" s="59" t="s">
        <v>1514</v>
      </c>
    </row>
    <row r="1072" spans="1:25" x14ac:dyDescent="0.55000000000000004">
      <c r="A1072" t="s">
        <v>2019</v>
      </c>
      <c r="B1072" s="57">
        <v>41</v>
      </c>
      <c r="C1072" t="s">
        <v>74</v>
      </c>
      <c r="D1072" s="19">
        <v>1</v>
      </c>
      <c r="E1072" s="46">
        <v>250</v>
      </c>
      <c r="F1072" s="32">
        <v>53.666666666666664</v>
      </c>
      <c r="G1072" s="32">
        <v>-143</v>
      </c>
      <c r="H1072" s="32" t="s">
        <v>77</v>
      </c>
      <c r="I1072" s="32" t="s">
        <v>77</v>
      </c>
      <c r="J1072" s="60">
        <v>43531</v>
      </c>
      <c r="K1072" s="49">
        <v>0.21875</v>
      </c>
      <c r="L1072" s="46">
        <v>3900</v>
      </c>
      <c r="M1072" s="19" t="s">
        <v>1384</v>
      </c>
      <c r="N1072" s="25" t="s">
        <v>77</v>
      </c>
      <c r="O1072" s="64" t="s">
        <v>27</v>
      </c>
      <c r="P1072" s="62" t="s">
        <v>79</v>
      </c>
      <c r="Q1072" s="64" t="s">
        <v>78</v>
      </c>
      <c r="R1072" s="7">
        <v>1</v>
      </c>
      <c r="S1072" s="7">
        <v>1</v>
      </c>
      <c r="T1072" s="7">
        <v>1</v>
      </c>
      <c r="U1072" s="55" t="s">
        <v>78</v>
      </c>
      <c r="V1072" s="7" t="s">
        <v>107</v>
      </c>
      <c r="W1072" s="7" t="s">
        <v>29</v>
      </c>
      <c r="X1072" s="7" t="s">
        <v>77</v>
      </c>
      <c r="Y1072" s="59" t="s">
        <v>1514</v>
      </c>
    </row>
    <row r="1073" spans="1:27" x14ac:dyDescent="0.55000000000000004">
      <c r="A1073" t="s">
        <v>2019</v>
      </c>
      <c r="B1073" s="57">
        <v>41</v>
      </c>
      <c r="C1073" t="s">
        <v>74</v>
      </c>
      <c r="D1073" s="19">
        <v>1</v>
      </c>
      <c r="E1073" s="46">
        <v>250</v>
      </c>
      <c r="F1073" s="32">
        <v>53.666666666666664</v>
      </c>
      <c r="G1073" s="32">
        <v>-143</v>
      </c>
      <c r="H1073" s="32" t="s">
        <v>77</v>
      </c>
      <c r="I1073" s="32" t="s">
        <v>77</v>
      </c>
      <c r="J1073" s="60">
        <v>43531</v>
      </c>
      <c r="K1073" s="49">
        <v>0.21875</v>
      </c>
      <c r="L1073" s="46">
        <v>3900</v>
      </c>
      <c r="M1073" s="19" t="s">
        <v>1383</v>
      </c>
      <c r="N1073" s="25" t="s">
        <v>77</v>
      </c>
      <c r="O1073" s="64" t="s">
        <v>27</v>
      </c>
      <c r="P1073" s="62" t="s">
        <v>79</v>
      </c>
      <c r="Q1073" s="64" t="s">
        <v>78</v>
      </c>
      <c r="R1073" s="7">
        <v>1</v>
      </c>
      <c r="S1073" s="7">
        <v>2</v>
      </c>
      <c r="T1073" s="7">
        <v>2</v>
      </c>
      <c r="U1073" s="55" t="s">
        <v>78</v>
      </c>
      <c r="V1073" s="7" t="s">
        <v>107</v>
      </c>
      <c r="W1073" s="7" t="s">
        <v>29</v>
      </c>
      <c r="X1073" s="7" t="s">
        <v>77</v>
      </c>
      <c r="Y1073" s="59" t="s">
        <v>1514</v>
      </c>
    </row>
    <row r="1074" spans="1:27" x14ac:dyDescent="0.55000000000000004">
      <c r="A1074" t="s">
        <v>2019</v>
      </c>
      <c r="B1074" s="57">
        <v>41</v>
      </c>
      <c r="C1074" t="s">
        <v>74</v>
      </c>
      <c r="D1074" s="19">
        <v>1</v>
      </c>
      <c r="E1074" s="46">
        <v>250</v>
      </c>
      <c r="F1074" s="32">
        <v>53.666666666666664</v>
      </c>
      <c r="G1074" s="32">
        <v>-143</v>
      </c>
      <c r="H1074" s="32" t="s">
        <v>77</v>
      </c>
      <c r="I1074" s="32" t="s">
        <v>77</v>
      </c>
      <c r="J1074" s="60">
        <v>43531</v>
      </c>
      <c r="K1074" s="49">
        <v>0.21875</v>
      </c>
      <c r="L1074" s="46">
        <v>3900</v>
      </c>
      <c r="M1074" s="19" t="s">
        <v>1381</v>
      </c>
      <c r="N1074" s="25" t="s">
        <v>77</v>
      </c>
      <c r="O1074" s="64" t="s">
        <v>27</v>
      </c>
      <c r="P1074" s="62" t="s">
        <v>79</v>
      </c>
      <c r="Q1074" s="64" t="s">
        <v>909</v>
      </c>
      <c r="R1074" s="7">
        <v>3</v>
      </c>
      <c r="S1074" s="7">
        <v>4</v>
      </c>
      <c r="T1074" s="7" t="s">
        <v>677</v>
      </c>
      <c r="U1074" s="55" t="s">
        <v>78</v>
      </c>
      <c r="V1074" s="7" t="s">
        <v>107</v>
      </c>
      <c r="W1074" s="7" t="s">
        <v>29</v>
      </c>
      <c r="X1074" s="7" t="s">
        <v>1373</v>
      </c>
      <c r="Y1074" s="59" t="s">
        <v>1514</v>
      </c>
    </row>
    <row r="1075" spans="1:27" x14ac:dyDescent="0.55000000000000004">
      <c r="A1075" t="s">
        <v>2019</v>
      </c>
      <c r="B1075" s="57">
        <v>41</v>
      </c>
      <c r="C1075" t="s">
        <v>74</v>
      </c>
      <c r="D1075" s="19">
        <v>1</v>
      </c>
      <c r="E1075" s="46">
        <v>250</v>
      </c>
      <c r="F1075" s="32">
        <v>53.666666666666664</v>
      </c>
      <c r="G1075" s="32">
        <v>-143</v>
      </c>
      <c r="H1075" s="32" t="s">
        <v>77</v>
      </c>
      <c r="I1075" s="32" t="s">
        <v>77</v>
      </c>
      <c r="J1075" s="60">
        <v>43531</v>
      </c>
      <c r="K1075" s="49">
        <v>0.21875</v>
      </c>
      <c r="L1075" s="46">
        <v>3900</v>
      </c>
      <c r="M1075" s="19" t="s">
        <v>1380</v>
      </c>
      <c r="N1075" s="25" t="s">
        <v>77</v>
      </c>
      <c r="O1075" s="64" t="s">
        <v>27</v>
      </c>
      <c r="P1075" s="62" t="s">
        <v>67</v>
      </c>
      <c r="Q1075" s="64" t="s">
        <v>189</v>
      </c>
      <c r="R1075" s="7">
        <v>1</v>
      </c>
      <c r="S1075" s="7">
        <v>4</v>
      </c>
      <c r="T1075" s="7">
        <v>17</v>
      </c>
      <c r="U1075" s="55" t="s">
        <v>78</v>
      </c>
      <c r="V1075" s="7" t="s">
        <v>107</v>
      </c>
      <c r="W1075" s="7" t="s">
        <v>29</v>
      </c>
      <c r="X1075" s="7" t="s">
        <v>1373</v>
      </c>
      <c r="Y1075" s="59" t="s">
        <v>1514</v>
      </c>
    </row>
    <row r="1076" spans="1:27" x14ac:dyDescent="0.55000000000000004">
      <c r="A1076" t="s">
        <v>2019</v>
      </c>
      <c r="B1076" s="57">
        <v>41</v>
      </c>
      <c r="C1076" t="s">
        <v>74</v>
      </c>
      <c r="D1076" s="19">
        <v>2</v>
      </c>
      <c r="E1076" s="46">
        <v>250</v>
      </c>
      <c r="F1076" s="32">
        <v>53.666666666666664</v>
      </c>
      <c r="G1076" s="32">
        <v>-143</v>
      </c>
      <c r="H1076" s="32" t="s">
        <v>77</v>
      </c>
      <c r="I1076" s="32" t="s">
        <v>77</v>
      </c>
      <c r="J1076" s="60">
        <v>43531</v>
      </c>
      <c r="K1076" s="49">
        <v>0.21875</v>
      </c>
      <c r="L1076" s="46">
        <v>3900</v>
      </c>
      <c r="M1076" s="19" t="s">
        <v>1382</v>
      </c>
      <c r="N1076" s="25" t="s">
        <v>77</v>
      </c>
      <c r="O1076" s="64" t="s">
        <v>27</v>
      </c>
      <c r="P1076" s="62" t="s">
        <v>1238</v>
      </c>
      <c r="Q1076" s="64" t="s">
        <v>425</v>
      </c>
      <c r="R1076" s="7">
        <v>3</v>
      </c>
      <c r="S1076" s="7" t="s">
        <v>77</v>
      </c>
      <c r="T1076" s="7">
        <v>6</v>
      </c>
      <c r="U1076" s="55" t="s">
        <v>78</v>
      </c>
      <c r="V1076" s="7" t="s">
        <v>107</v>
      </c>
      <c r="W1076" s="7" t="s">
        <v>29</v>
      </c>
      <c r="X1076" s="7" t="s">
        <v>1373</v>
      </c>
      <c r="Y1076" s="59" t="s">
        <v>1514</v>
      </c>
      <c r="AA1076" s="62" t="s">
        <v>1376</v>
      </c>
    </row>
    <row r="1077" spans="1:27" x14ac:dyDescent="0.55000000000000004">
      <c r="A1077" t="s">
        <v>2019</v>
      </c>
      <c r="B1077" s="57">
        <v>41</v>
      </c>
      <c r="C1077" t="s">
        <v>74</v>
      </c>
      <c r="D1077" s="19">
        <v>2</v>
      </c>
      <c r="E1077" s="46">
        <v>250</v>
      </c>
      <c r="F1077" s="32">
        <v>53.666666666666664</v>
      </c>
      <c r="G1077" s="32">
        <v>-143</v>
      </c>
      <c r="H1077" s="32" t="s">
        <v>77</v>
      </c>
      <c r="I1077" s="32" t="s">
        <v>77</v>
      </c>
      <c r="J1077" s="60">
        <v>43531</v>
      </c>
      <c r="K1077" s="49">
        <v>0.21875</v>
      </c>
      <c r="L1077" s="46">
        <v>3900</v>
      </c>
      <c r="M1077" s="19" t="s">
        <v>1387</v>
      </c>
      <c r="N1077" s="25" t="s">
        <v>77</v>
      </c>
      <c r="O1077" s="64" t="s">
        <v>27</v>
      </c>
      <c r="P1077" s="62" t="s">
        <v>1238</v>
      </c>
      <c r="Q1077" s="64" t="s">
        <v>425</v>
      </c>
      <c r="R1077" s="7">
        <v>3</v>
      </c>
      <c r="S1077" s="7" t="s">
        <v>77</v>
      </c>
      <c r="T1077" s="7">
        <v>6</v>
      </c>
      <c r="U1077" s="55" t="s">
        <v>78</v>
      </c>
      <c r="V1077" s="7" t="s">
        <v>107</v>
      </c>
      <c r="W1077" s="7" t="s">
        <v>29</v>
      </c>
      <c r="X1077" s="7" t="s">
        <v>1373</v>
      </c>
      <c r="Y1077" s="59" t="s">
        <v>1514</v>
      </c>
      <c r="AA1077" s="62" t="s">
        <v>1376</v>
      </c>
    </row>
    <row r="1078" spans="1:27" x14ac:dyDescent="0.55000000000000004">
      <c r="A1078" t="s">
        <v>2019</v>
      </c>
      <c r="B1078" s="57">
        <v>41</v>
      </c>
      <c r="C1078" t="s">
        <v>74</v>
      </c>
      <c r="D1078" s="19">
        <v>2</v>
      </c>
      <c r="E1078" s="46">
        <v>250</v>
      </c>
      <c r="F1078" s="32">
        <v>53.666666666666664</v>
      </c>
      <c r="G1078" s="32">
        <v>-143</v>
      </c>
      <c r="H1078" s="32" t="s">
        <v>77</v>
      </c>
      <c r="I1078" s="32" t="s">
        <v>77</v>
      </c>
      <c r="J1078" s="60">
        <v>43531</v>
      </c>
      <c r="K1078" s="49">
        <v>0.21875</v>
      </c>
      <c r="L1078" s="46">
        <v>3900</v>
      </c>
      <c r="M1078" s="19" t="s">
        <v>1388</v>
      </c>
      <c r="N1078" s="25" t="s">
        <v>77</v>
      </c>
      <c r="O1078" s="64" t="s">
        <v>27</v>
      </c>
      <c r="P1078" s="62" t="s">
        <v>1238</v>
      </c>
      <c r="Q1078" s="64" t="s">
        <v>425</v>
      </c>
      <c r="R1078" s="7">
        <v>3</v>
      </c>
      <c r="S1078" s="7" t="s">
        <v>77</v>
      </c>
      <c r="T1078" s="7">
        <v>6</v>
      </c>
      <c r="U1078" s="55" t="s">
        <v>78</v>
      </c>
      <c r="V1078" s="7" t="s">
        <v>107</v>
      </c>
      <c r="W1078" s="7" t="s">
        <v>29</v>
      </c>
      <c r="X1078" s="7" t="s">
        <v>1373</v>
      </c>
      <c r="Y1078" s="59" t="s">
        <v>1514</v>
      </c>
      <c r="AA1078" s="62" t="s">
        <v>1376</v>
      </c>
    </row>
    <row r="1079" spans="1:27" x14ac:dyDescent="0.55000000000000004">
      <c r="A1079" t="s">
        <v>2019</v>
      </c>
      <c r="B1079" s="57">
        <v>41</v>
      </c>
      <c r="C1079" t="s">
        <v>53</v>
      </c>
      <c r="D1079" s="19">
        <v>1</v>
      </c>
      <c r="E1079" s="46">
        <v>30</v>
      </c>
      <c r="F1079" s="32">
        <v>53.640666666666668</v>
      </c>
      <c r="G1079" s="32">
        <v>-143.0035</v>
      </c>
      <c r="H1079" s="32">
        <v>53.56666666666667</v>
      </c>
      <c r="I1079" s="32">
        <v>-143.01116666666667</v>
      </c>
      <c r="J1079" s="60">
        <v>43531</v>
      </c>
      <c r="K1079" s="49">
        <v>0.24791666666666667</v>
      </c>
      <c r="L1079" s="46">
        <v>3859</v>
      </c>
      <c r="M1079" s="19" t="s">
        <v>1412</v>
      </c>
      <c r="N1079" s="25" t="s">
        <v>77</v>
      </c>
      <c r="O1079" s="64" t="s">
        <v>27</v>
      </c>
      <c r="P1079" s="62" t="s">
        <v>69</v>
      </c>
      <c r="Q1079" s="64" t="s">
        <v>1414</v>
      </c>
      <c r="R1079" s="7">
        <v>1</v>
      </c>
      <c r="S1079" s="7" t="s">
        <v>77</v>
      </c>
      <c r="T1079" s="7">
        <v>70</v>
      </c>
      <c r="U1079" s="7" t="s">
        <v>58</v>
      </c>
      <c r="V1079" s="7">
        <v>2</v>
      </c>
      <c r="W1079" s="7" t="s">
        <v>29</v>
      </c>
      <c r="X1079" s="7" t="s">
        <v>77</v>
      </c>
      <c r="Y1079" s="59" t="s">
        <v>1514</v>
      </c>
    </row>
    <row r="1080" spans="1:27" x14ac:dyDescent="0.55000000000000004">
      <c r="A1080" t="s">
        <v>2019</v>
      </c>
      <c r="B1080" s="57">
        <v>41</v>
      </c>
      <c r="C1080" t="s">
        <v>53</v>
      </c>
      <c r="D1080" s="19">
        <v>1</v>
      </c>
      <c r="E1080" s="46">
        <v>30</v>
      </c>
      <c r="F1080" s="32">
        <v>53.640666666666668</v>
      </c>
      <c r="G1080" s="32">
        <v>-143.0035</v>
      </c>
      <c r="H1080" s="32">
        <v>53.56666666666667</v>
      </c>
      <c r="I1080" s="32">
        <v>-143.01116666666667</v>
      </c>
      <c r="J1080" s="60">
        <v>43531</v>
      </c>
      <c r="K1080" s="49">
        <v>0.24791666666666667</v>
      </c>
      <c r="L1080" s="46">
        <v>3859</v>
      </c>
      <c r="M1080" s="19" t="s">
        <v>1406</v>
      </c>
      <c r="N1080" s="25" t="s">
        <v>77</v>
      </c>
      <c r="O1080" s="64" t="s">
        <v>27</v>
      </c>
      <c r="P1080" s="62" t="s">
        <v>68</v>
      </c>
      <c r="Q1080" s="64" t="s">
        <v>101</v>
      </c>
      <c r="R1080" s="7">
        <v>1</v>
      </c>
      <c r="S1080" s="7" t="s">
        <v>77</v>
      </c>
      <c r="T1080" s="7" t="s">
        <v>1415</v>
      </c>
      <c r="U1080" s="7" t="s">
        <v>57</v>
      </c>
      <c r="V1080" s="7">
        <v>7500</v>
      </c>
      <c r="W1080" s="7" t="s">
        <v>120</v>
      </c>
      <c r="X1080" s="7" t="s">
        <v>77</v>
      </c>
      <c r="Y1080" s="59" t="s">
        <v>1514</v>
      </c>
    </row>
    <row r="1081" spans="1:27" x14ac:dyDescent="0.55000000000000004">
      <c r="A1081" t="s">
        <v>2019</v>
      </c>
      <c r="B1081" s="57">
        <v>41</v>
      </c>
      <c r="C1081" t="s">
        <v>53</v>
      </c>
      <c r="D1081" s="19">
        <v>1</v>
      </c>
      <c r="E1081" s="46">
        <v>30</v>
      </c>
      <c r="F1081" s="32">
        <v>53.640666666666668</v>
      </c>
      <c r="G1081" s="32">
        <v>-143.0035</v>
      </c>
      <c r="H1081" s="32">
        <v>53.56666666666667</v>
      </c>
      <c r="I1081" s="32">
        <v>-143.01116666666667</v>
      </c>
      <c r="J1081" s="60">
        <v>43531</v>
      </c>
      <c r="K1081" s="49">
        <v>0.24791666666666667</v>
      </c>
      <c r="L1081" s="46">
        <v>3859</v>
      </c>
      <c r="M1081" s="19" t="s">
        <v>1409</v>
      </c>
      <c r="N1081" s="25" t="s">
        <v>77</v>
      </c>
      <c r="O1081" s="64" t="s">
        <v>27</v>
      </c>
      <c r="P1081" s="62" t="s">
        <v>68</v>
      </c>
      <c r="Q1081" s="64" t="s">
        <v>498</v>
      </c>
      <c r="R1081" s="7">
        <v>1</v>
      </c>
      <c r="S1081" s="7" t="s">
        <v>77</v>
      </c>
      <c r="T1081" s="7">
        <v>210</v>
      </c>
      <c r="U1081" s="7" t="s">
        <v>57</v>
      </c>
      <c r="V1081" s="7">
        <v>417</v>
      </c>
      <c r="W1081" s="7" t="s">
        <v>29</v>
      </c>
      <c r="X1081" s="7" t="s">
        <v>77</v>
      </c>
      <c r="Y1081" s="59" t="s">
        <v>1514</v>
      </c>
    </row>
    <row r="1082" spans="1:27" x14ac:dyDescent="0.55000000000000004">
      <c r="A1082" t="s">
        <v>2019</v>
      </c>
      <c r="B1082" s="57">
        <v>41</v>
      </c>
      <c r="C1082" t="s">
        <v>53</v>
      </c>
      <c r="D1082" s="19">
        <v>1</v>
      </c>
      <c r="E1082" s="46">
        <v>30</v>
      </c>
      <c r="F1082" s="32">
        <v>53.640666666666668</v>
      </c>
      <c r="G1082" s="32">
        <v>-143.0035</v>
      </c>
      <c r="H1082" s="32">
        <v>53.56666666666667</v>
      </c>
      <c r="I1082" s="32">
        <v>-143.01116666666667</v>
      </c>
      <c r="J1082" s="60">
        <v>43531</v>
      </c>
      <c r="K1082" s="49">
        <v>0.24791666666666667</v>
      </c>
      <c r="L1082" s="46">
        <v>3859</v>
      </c>
      <c r="M1082" s="19" t="s">
        <v>1410</v>
      </c>
      <c r="N1082" s="25" t="s">
        <v>77</v>
      </c>
      <c r="O1082" s="64" t="s">
        <v>27</v>
      </c>
      <c r="P1082" s="62" t="s">
        <v>68</v>
      </c>
      <c r="Q1082" s="64" t="s">
        <v>498</v>
      </c>
      <c r="R1082" s="7">
        <v>1</v>
      </c>
      <c r="S1082" s="7" t="s">
        <v>77</v>
      </c>
      <c r="T1082" s="7">
        <v>190</v>
      </c>
      <c r="U1082" s="7" t="s">
        <v>57</v>
      </c>
      <c r="V1082" s="7">
        <v>270</v>
      </c>
      <c r="W1082" s="7" t="s">
        <v>29</v>
      </c>
      <c r="X1082" s="7" t="s">
        <v>77</v>
      </c>
      <c r="Y1082" s="59" t="s">
        <v>1514</v>
      </c>
    </row>
    <row r="1083" spans="1:27" x14ac:dyDescent="0.55000000000000004">
      <c r="A1083" t="s">
        <v>2019</v>
      </c>
      <c r="B1083" s="57">
        <v>41</v>
      </c>
      <c r="C1083" t="s">
        <v>53</v>
      </c>
      <c r="D1083" s="19">
        <v>1</v>
      </c>
      <c r="E1083" s="46">
        <v>30</v>
      </c>
      <c r="F1083" s="32">
        <v>53.640666666666668</v>
      </c>
      <c r="G1083" s="32">
        <v>-143.0035</v>
      </c>
      <c r="H1083" s="32">
        <v>53.56666666666667</v>
      </c>
      <c r="I1083" s="32">
        <v>-143.01116666666667</v>
      </c>
      <c r="J1083" s="60">
        <v>43531</v>
      </c>
      <c r="K1083" s="49">
        <v>0.24791666666666667</v>
      </c>
      <c r="L1083" s="46">
        <v>3859</v>
      </c>
      <c r="M1083" s="19" t="s">
        <v>1397</v>
      </c>
      <c r="N1083" s="25" t="s">
        <v>77</v>
      </c>
      <c r="O1083" s="64" t="s">
        <v>27</v>
      </c>
      <c r="P1083" s="62" t="s">
        <v>68</v>
      </c>
      <c r="Q1083" s="64" t="s">
        <v>498</v>
      </c>
      <c r="R1083" s="7">
        <v>1</v>
      </c>
      <c r="S1083" s="7" t="s">
        <v>77</v>
      </c>
      <c r="T1083" s="7">
        <v>180</v>
      </c>
      <c r="U1083" s="7" t="s">
        <v>57</v>
      </c>
      <c r="V1083" s="7">
        <v>234</v>
      </c>
      <c r="W1083" s="7" t="s">
        <v>29</v>
      </c>
      <c r="X1083" s="7" t="s">
        <v>77</v>
      </c>
      <c r="Y1083" s="59" t="s">
        <v>1514</v>
      </c>
    </row>
    <row r="1084" spans="1:27" x14ac:dyDescent="0.55000000000000004">
      <c r="A1084" t="s">
        <v>2019</v>
      </c>
      <c r="B1084" s="57">
        <v>41</v>
      </c>
      <c r="C1084" t="s">
        <v>53</v>
      </c>
      <c r="D1084" s="19">
        <v>1</v>
      </c>
      <c r="E1084" s="46">
        <v>30</v>
      </c>
      <c r="F1084" s="32">
        <v>53.640666666666668</v>
      </c>
      <c r="G1084" s="32">
        <v>-143.0035</v>
      </c>
      <c r="H1084" s="32">
        <v>53.56666666666667</v>
      </c>
      <c r="I1084" s="32">
        <v>-143.01116666666667</v>
      </c>
      <c r="J1084" s="60">
        <v>43531</v>
      </c>
      <c r="K1084" s="49">
        <v>0.24791666666666667</v>
      </c>
      <c r="L1084" s="46">
        <v>3859</v>
      </c>
      <c r="M1084" s="19" t="s">
        <v>1411</v>
      </c>
      <c r="N1084" s="25" t="s">
        <v>77</v>
      </c>
      <c r="O1084" s="64" t="s">
        <v>27</v>
      </c>
      <c r="P1084" s="62" t="s">
        <v>68</v>
      </c>
      <c r="Q1084" s="64" t="s">
        <v>498</v>
      </c>
      <c r="R1084" s="7">
        <v>1</v>
      </c>
      <c r="S1084" s="7" t="s">
        <v>77</v>
      </c>
      <c r="T1084" s="7">
        <v>180</v>
      </c>
      <c r="U1084" s="7" t="s">
        <v>57</v>
      </c>
      <c r="V1084" s="7">
        <v>279</v>
      </c>
      <c r="W1084" s="7" t="s">
        <v>29</v>
      </c>
      <c r="X1084" s="7" t="s">
        <v>77</v>
      </c>
      <c r="Y1084" s="59" t="s">
        <v>1514</v>
      </c>
    </row>
    <row r="1085" spans="1:27" x14ac:dyDescent="0.55000000000000004">
      <c r="A1085" t="s">
        <v>2019</v>
      </c>
      <c r="B1085" s="57">
        <v>41</v>
      </c>
      <c r="C1085" t="s">
        <v>53</v>
      </c>
      <c r="D1085" s="19">
        <v>1</v>
      </c>
      <c r="E1085" s="46">
        <v>30</v>
      </c>
      <c r="F1085" s="32">
        <v>53.640666666666668</v>
      </c>
      <c r="G1085" s="32">
        <v>-143.0035</v>
      </c>
      <c r="H1085" s="32">
        <v>53.56666666666667</v>
      </c>
      <c r="I1085" s="32">
        <v>-143.01116666666667</v>
      </c>
      <c r="J1085" s="60">
        <v>43531</v>
      </c>
      <c r="K1085" s="49">
        <v>0.24791666666666667</v>
      </c>
      <c r="L1085" s="46">
        <v>3859</v>
      </c>
      <c r="M1085" s="19" t="s">
        <v>1322</v>
      </c>
      <c r="N1085" s="25" t="s">
        <v>77</v>
      </c>
      <c r="O1085" s="64" t="s">
        <v>27</v>
      </c>
      <c r="P1085" s="62" t="s">
        <v>68</v>
      </c>
      <c r="Q1085" s="64" t="s">
        <v>498</v>
      </c>
      <c r="R1085" s="7">
        <v>1</v>
      </c>
      <c r="S1085" s="7" t="s">
        <v>77</v>
      </c>
      <c r="T1085" s="7">
        <v>90</v>
      </c>
      <c r="U1085" s="7" t="s">
        <v>57</v>
      </c>
      <c r="V1085" s="7">
        <v>96</v>
      </c>
      <c r="W1085" s="7" t="s">
        <v>29</v>
      </c>
      <c r="X1085" s="7" t="s">
        <v>77</v>
      </c>
      <c r="Y1085" s="59" t="s">
        <v>1514</v>
      </c>
    </row>
    <row r="1086" spans="1:27" x14ac:dyDescent="0.55000000000000004">
      <c r="A1086" t="s">
        <v>2019</v>
      </c>
      <c r="B1086" s="57">
        <v>41</v>
      </c>
      <c r="C1086" t="s">
        <v>53</v>
      </c>
      <c r="D1086" s="19">
        <v>1</v>
      </c>
      <c r="E1086" s="46">
        <v>30</v>
      </c>
      <c r="F1086" s="32">
        <v>53.640666666666668</v>
      </c>
      <c r="G1086" s="32">
        <v>-143.0035</v>
      </c>
      <c r="H1086" s="32">
        <v>53.56666666666667</v>
      </c>
      <c r="I1086" s="32">
        <v>-143.01116666666667</v>
      </c>
      <c r="J1086" s="60">
        <v>43531</v>
      </c>
      <c r="K1086" s="49">
        <v>0.24791666666666667</v>
      </c>
      <c r="L1086" s="46">
        <v>3859</v>
      </c>
      <c r="M1086" s="19" t="s">
        <v>1407</v>
      </c>
      <c r="N1086" s="25" t="s">
        <v>77</v>
      </c>
      <c r="O1086" s="64" t="s">
        <v>27</v>
      </c>
      <c r="P1086" s="62" t="s">
        <v>68</v>
      </c>
      <c r="Q1086" s="64" t="s">
        <v>498</v>
      </c>
      <c r="R1086" s="7">
        <v>1</v>
      </c>
      <c r="S1086" s="7" t="s">
        <v>77</v>
      </c>
      <c r="T1086" s="7">
        <v>80</v>
      </c>
      <c r="U1086" s="7" t="s">
        <v>57</v>
      </c>
      <c r="V1086" s="7">
        <v>92</v>
      </c>
      <c r="W1086" s="7" t="s">
        <v>29</v>
      </c>
      <c r="X1086" s="7" t="s">
        <v>77</v>
      </c>
      <c r="Y1086" s="59" t="s">
        <v>1514</v>
      </c>
    </row>
    <row r="1087" spans="1:27" x14ac:dyDescent="0.55000000000000004">
      <c r="A1087" t="s">
        <v>2019</v>
      </c>
      <c r="B1087" s="57">
        <v>41</v>
      </c>
      <c r="C1087" t="s">
        <v>53</v>
      </c>
      <c r="D1087" s="19">
        <v>1</v>
      </c>
      <c r="E1087" s="46">
        <v>30</v>
      </c>
      <c r="F1087" s="32">
        <v>53.640666666666668</v>
      </c>
      <c r="G1087" s="32">
        <v>-143.0035</v>
      </c>
      <c r="H1087" s="32">
        <v>53.56666666666667</v>
      </c>
      <c r="I1087" s="32">
        <v>-143.01116666666667</v>
      </c>
      <c r="J1087" s="60">
        <v>43531</v>
      </c>
      <c r="K1087" s="49">
        <v>0.24791666666666667</v>
      </c>
      <c r="L1087" s="46">
        <v>3859</v>
      </c>
      <c r="M1087" s="19" t="s">
        <v>1408</v>
      </c>
      <c r="N1087" s="25" t="s">
        <v>77</v>
      </c>
      <c r="O1087" s="64" t="s">
        <v>27</v>
      </c>
      <c r="P1087" s="62" t="s">
        <v>68</v>
      </c>
      <c r="Q1087" s="64" t="s">
        <v>498</v>
      </c>
      <c r="R1087" s="7">
        <v>1</v>
      </c>
      <c r="S1087" s="7" t="s">
        <v>77</v>
      </c>
      <c r="T1087" s="7">
        <v>80</v>
      </c>
      <c r="U1087" s="7" t="s">
        <v>57</v>
      </c>
      <c r="V1087" s="7">
        <v>87</v>
      </c>
      <c r="W1087" s="7" t="s">
        <v>29</v>
      </c>
      <c r="X1087" s="7" t="s">
        <v>77</v>
      </c>
      <c r="Y1087" s="59" t="s">
        <v>1514</v>
      </c>
    </row>
    <row r="1088" spans="1:27" x14ac:dyDescent="0.55000000000000004">
      <c r="A1088" t="s">
        <v>2019</v>
      </c>
      <c r="B1088" s="57">
        <v>41</v>
      </c>
      <c r="C1088" t="s">
        <v>53</v>
      </c>
      <c r="D1088" s="19">
        <v>1</v>
      </c>
      <c r="E1088" s="46">
        <v>30</v>
      </c>
      <c r="F1088" s="32">
        <v>53.640666666666668</v>
      </c>
      <c r="G1088" s="32">
        <v>-143.0035</v>
      </c>
      <c r="H1088" s="32">
        <v>53.56666666666667</v>
      </c>
      <c r="I1088" s="32">
        <v>-143.01116666666667</v>
      </c>
      <c r="J1088" s="60">
        <v>43531</v>
      </c>
      <c r="K1088" s="49">
        <v>0.24791666666666667</v>
      </c>
      <c r="L1088" s="46">
        <v>3859</v>
      </c>
      <c r="M1088" s="19" t="s">
        <v>1405</v>
      </c>
      <c r="N1088" s="25" t="s">
        <v>77</v>
      </c>
      <c r="O1088" s="64" t="s">
        <v>27</v>
      </c>
      <c r="P1088" s="62" t="s">
        <v>68</v>
      </c>
      <c r="Q1088" s="64" t="s">
        <v>388</v>
      </c>
      <c r="R1088" s="7">
        <v>1</v>
      </c>
      <c r="S1088" s="7" t="s">
        <v>77</v>
      </c>
      <c r="T1088" s="7">
        <v>140</v>
      </c>
      <c r="U1088" s="7" t="s">
        <v>57</v>
      </c>
      <c r="V1088" s="7">
        <v>260</v>
      </c>
      <c r="W1088" s="7" t="s">
        <v>29</v>
      </c>
      <c r="X1088" s="7" t="s">
        <v>77</v>
      </c>
      <c r="Y1088" s="59" t="s">
        <v>1514</v>
      </c>
    </row>
    <row r="1089" spans="1:27" x14ac:dyDescent="0.55000000000000004">
      <c r="A1089" t="s">
        <v>2019</v>
      </c>
      <c r="B1089" s="57">
        <v>41</v>
      </c>
      <c r="C1089" t="s">
        <v>53</v>
      </c>
      <c r="D1089" s="19">
        <v>1</v>
      </c>
      <c r="E1089" s="46">
        <v>30</v>
      </c>
      <c r="F1089" s="32">
        <v>53.640666666666668</v>
      </c>
      <c r="G1089" s="32">
        <v>-143.0035</v>
      </c>
      <c r="H1089" s="32">
        <v>53.56666666666667</v>
      </c>
      <c r="I1089" s="32">
        <v>-143.01116666666667</v>
      </c>
      <c r="J1089" s="60">
        <v>43531</v>
      </c>
      <c r="K1089" s="49">
        <v>0.24791666666666667</v>
      </c>
      <c r="L1089" s="46">
        <v>3859</v>
      </c>
      <c r="M1089" s="19" t="s">
        <v>1413</v>
      </c>
      <c r="N1089" s="25" t="s">
        <v>77</v>
      </c>
      <c r="O1089" s="64" t="s">
        <v>27</v>
      </c>
      <c r="P1089" s="62" t="s">
        <v>386</v>
      </c>
      <c r="Q1089" s="64" t="s">
        <v>387</v>
      </c>
      <c r="R1089" s="7">
        <v>1</v>
      </c>
      <c r="S1089" s="7" t="s">
        <v>77</v>
      </c>
      <c r="T1089" s="7">
        <v>150</v>
      </c>
      <c r="U1089" s="7" t="s">
        <v>57</v>
      </c>
      <c r="V1089" s="7">
        <v>211</v>
      </c>
      <c r="W1089" s="7" t="s">
        <v>29</v>
      </c>
      <c r="X1089" s="7" t="s">
        <v>77</v>
      </c>
      <c r="Y1089" s="59" t="s">
        <v>1514</v>
      </c>
      <c r="AA1089" s="62" t="s">
        <v>1416</v>
      </c>
    </row>
    <row r="1090" spans="1:27" x14ac:dyDescent="0.55000000000000004">
      <c r="A1090" t="s">
        <v>2019</v>
      </c>
      <c r="B1090" s="57">
        <v>42</v>
      </c>
      <c r="C1090" t="s">
        <v>74</v>
      </c>
      <c r="D1090" s="19">
        <v>2</v>
      </c>
      <c r="E1090" s="46">
        <v>250</v>
      </c>
      <c r="F1090" s="32">
        <v>52.666666666666664</v>
      </c>
      <c r="G1090" s="32">
        <v>-143</v>
      </c>
      <c r="H1090" s="32" t="s">
        <v>77</v>
      </c>
      <c r="I1090" s="32" t="s">
        <v>77</v>
      </c>
      <c r="J1090" s="60">
        <v>43531</v>
      </c>
      <c r="K1090" s="49">
        <v>0.54861111111111105</v>
      </c>
      <c r="L1090" s="46">
        <v>3850</v>
      </c>
      <c r="M1090" s="19" t="s">
        <v>1473</v>
      </c>
      <c r="N1090" s="25" t="s">
        <v>77</v>
      </c>
      <c r="O1090" s="64" t="s">
        <v>27</v>
      </c>
      <c r="P1090" s="62" t="s">
        <v>79</v>
      </c>
      <c r="Q1090" s="64" t="s">
        <v>78</v>
      </c>
      <c r="R1090" s="7">
        <v>1</v>
      </c>
      <c r="S1090" s="7">
        <v>0.25</v>
      </c>
      <c r="T1090" s="7">
        <v>0.25</v>
      </c>
      <c r="U1090" s="7" t="s">
        <v>56</v>
      </c>
      <c r="V1090" s="7" t="s">
        <v>107</v>
      </c>
      <c r="W1090" s="7" t="s">
        <v>29</v>
      </c>
      <c r="X1090" s="7" t="s">
        <v>77</v>
      </c>
      <c r="Y1090" s="59" t="s">
        <v>1514</v>
      </c>
    </row>
    <row r="1091" spans="1:27" x14ac:dyDescent="0.55000000000000004">
      <c r="A1091" t="s">
        <v>2019</v>
      </c>
      <c r="B1091" s="57">
        <v>42</v>
      </c>
      <c r="C1091" t="s">
        <v>74</v>
      </c>
      <c r="D1091" s="19">
        <v>2</v>
      </c>
      <c r="E1091" s="46">
        <v>250</v>
      </c>
      <c r="F1091" s="32">
        <v>52.666666666666664</v>
      </c>
      <c r="G1091" s="32">
        <v>-143</v>
      </c>
      <c r="H1091" s="32" t="s">
        <v>77</v>
      </c>
      <c r="I1091" s="32" t="s">
        <v>77</v>
      </c>
      <c r="J1091" s="60">
        <v>43531</v>
      </c>
      <c r="K1091" s="49">
        <v>0.54861111111111105</v>
      </c>
      <c r="L1091" s="46">
        <v>3850</v>
      </c>
      <c r="M1091" s="19" t="s">
        <v>1473</v>
      </c>
      <c r="N1091" s="25" t="s">
        <v>77</v>
      </c>
      <c r="O1091" s="64" t="s">
        <v>27</v>
      </c>
      <c r="P1091" s="62" t="s">
        <v>79</v>
      </c>
      <c r="Q1091" s="64" t="s">
        <v>78</v>
      </c>
      <c r="R1091" s="7">
        <v>1</v>
      </c>
      <c r="S1091" s="7">
        <v>0.5</v>
      </c>
      <c r="T1091" s="7">
        <v>0.5</v>
      </c>
      <c r="U1091" s="7" t="s">
        <v>56</v>
      </c>
      <c r="V1091" s="7" t="s">
        <v>107</v>
      </c>
      <c r="W1091" s="7" t="s">
        <v>29</v>
      </c>
      <c r="X1091" s="7" t="s">
        <v>77</v>
      </c>
      <c r="Y1091" s="59" t="s">
        <v>1514</v>
      </c>
    </row>
    <row r="1092" spans="1:27" x14ac:dyDescent="0.55000000000000004">
      <c r="A1092" t="s">
        <v>2019</v>
      </c>
      <c r="B1092" s="57">
        <v>42</v>
      </c>
      <c r="C1092" t="s">
        <v>74</v>
      </c>
      <c r="D1092" s="19">
        <v>2</v>
      </c>
      <c r="E1092" s="46">
        <v>250</v>
      </c>
      <c r="F1092" s="32">
        <v>52.666666666666664</v>
      </c>
      <c r="G1092" s="32">
        <v>-143</v>
      </c>
      <c r="H1092" s="32" t="s">
        <v>77</v>
      </c>
      <c r="I1092" s="32" t="s">
        <v>77</v>
      </c>
      <c r="J1092" s="60">
        <v>43531</v>
      </c>
      <c r="K1092" s="49">
        <v>0.54861111111111105</v>
      </c>
      <c r="L1092" s="46">
        <v>3850</v>
      </c>
      <c r="M1092" s="19" t="s">
        <v>1473</v>
      </c>
      <c r="N1092" s="25" t="s">
        <v>77</v>
      </c>
      <c r="O1092" s="64" t="s">
        <v>27</v>
      </c>
      <c r="P1092" s="62" t="s">
        <v>79</v>
      </c>
      <c r="Q1092" s="64" t="s">
        <v>78</v>
      </c>
      <c r="R1092" s="7">
        <v>1</v>
      </c>
      <c r="S1092" s="7">
        <v>1</v>
      </c>
      <c r="T1092" s="7">
        <v>1</v>
      </c>
      <c r="U1092" s="7" t="s">
        <v>56</v>
      </c>
      <c r="V1092" s="7" t="s">
        <v>107</v>
      </c>
      <c r="W1092" s="7" t="s">
        <v>29</v>
      </c>
      <c r="X1092" s="7" t="s">
        <v>77</v>
      </c>
      <c r="Y1092" s="59" t="s">
        <v>1514</v>
      </c>
    </row>
    <row r="1093" spans="1:27" x14ac:dyDescent="0.55000000000000004">
      <c r="A1093" t="s">
        <v>2019</v>
      </c>
      <c r="B1093" s="57">
        <v>42</v>
      </c>
      <c r="C1093" t="s">
        <v>74</v>
      </c>
      <c r="D1093" s="19">
        <v>2</v>
      </c>
      <c r="E1093" s="46">
        <v>250</v>
      </c>
      <c r="F1093" s="32">
        <v>52.666666666666664</v>
      </c>
      <c r="G1093" s="32">
        <v>-143</v>
      </c>
      <c r="H1093" s="32" t="s">
        <v>77</v>
      </c>
      <c r="I1093" s="32" t="s">
        <v>77</v>
      </c>
      <c r="J1093" s="60">
        <v>43531</v>
      </c>
      <c r="K1093" s="49">
        <v>0.54861111111111105</v>
      </c>
      <c r="L1093" s="46">
        <v>3850</v>
      </c>
      <c r="M1093" s="19" t="s">
        <v>1473</v>
      </c>
      <c r="N1093" s="25" t="s">
        <v>77</v>
      </c>
      <c r="O1093" s="64" t="s">
        <v>27</v>
      </c>
      <c r="P1093" s="62" t="s">
        <v>79</v>
      </c>
      <c r="Q1093" s="64" t="s">
        <v>78</v>
      </c>
      <c r="R1093" s="7">
        <v>1</v>
      </c>
      <c r="S1093" s="7">
        <v>2</v>
      </c>
      <c r="T1093" s="7">
        <v>2</v>
      </c>
      <c r="U1093" s="7" t="s">
        <v>56</v>
      </c>
      <c r="V1093" s="7" t="s">
        <v>107</v>
      </c>
      <c r="W1093" s="7" t="s">
        <v>29</v>
      </c>
      <c r="X1093" s="7" t="s">
        <v>77</v>
      </c>
      <c r="Y1093" s="59" t="s">
        <v>1514</v>
      </c>
    </row>
    <row r="1094" spans="1:27" x14ac:dyDescent="0.55000000000000004">
      <c r="A1094" t="s">
        <v>2019</v>
      </c>
      <c r="B1094" s="57">
        <v>42</v>
      </c>
      <c r="C1094" t="s">
        <v>74</v>
      </c>
      <c r="D1094" s="19">
        <v>2</v>
      </c>
      <c r="E1094" s="46">
        <v>250</v>
      </c>
      <c r="F1094" s="32">
        <v>52.666666666666664</v>
      </c>
      <c r="G1094" s="32">
        <v>-143</v>
      </c>
      <c r="H1094" s="32" t="s">
        <v>77</v>
      </c>
      <c r="I1094" s="32" t="s">
        <v>77</v>
      </c>
      <c r="J1094" s="60">
        <v>43531</v>
      </c>
      <c r="K1094" s="49">
        <v>0.54861111111111105</v>
      </c>
      <c r="L1094" s="46">
        <v>3850</v>
      </c>
      <c r="M1094" s="19" t="s">
        <v>1473</v>
      </c>
      <c r="N1094" s="25" t="s">
        <v>77</v>
      </c>
      <c r="O1094" s="64" t="s">
        <v>27</v>
      </c>
      <c r="P1094" s="62" t="s">
        <v>79</v>
      </c>
      <c r="Q1094" s="64" t="s">
        <v>78</v>
      </c>
      <c r="R1094" s="7">
        <v>1</v>
      </c>
      <c r="S1094" s="7">
        <v>4</v>
      </c>
      <c r="T1094" s="7">
        <v>4</v>
      </c>
      <c r="U1094" s="7" t="s">
        <v>56</v>
      </c>
      <c r="V1094" s="7" t="s">
        <v>107</v>
      </c>
      <c r="W1094" s="7" t="s">
        <v>29</v>
      </c>
      <c r="X1094" s="7" t="s">
        <v>77</v>
      </c>
      <c r="Y1094" s="59" t="s">
        <v>1514</v>
      </c>
    </row>
    <row r="1095" spans="1:27" x14ac:dyDescent="0.55000000000000004">
      <c r="A1095" t="s">
        <v>2019</v>
      </c>
      <c r="B1095" s="57">
        <v>42</v>
      </c>
      <c r="C1095" t="s">
        <v>74</v>
      </c>
      <c r="D1095" s="19">
        <v>1</v>
      </c>
      <c r="E1095" s="46">
        <v>250</v>
      </c>
      <c r="F1095" s="32">
        <v>52.666666666666664</v>
      </c>
      <c r="G1095" s="32">
        <v>-143</v>
      </c>
      <c r="H1095" s="32" t="s">
        <v>77</v>
      </c>
      <c r="I1095" s="32" t="s">
        <v>77</v>
      </c>
      <c r="J1095" s="60">
        <v>43531</v>
      </c>
      <c r="K1095" s="49">
        <v>0.54861111111111105</v>
      </c>
      <c r="L1095" s="46">
        <v>3850</v>
      </c>
      <c r="M1095" s="19" t="s">
        <v>1472</v>
      </c>
      <c r="N1095" s="25" t="s">
        <v>77</v>
      </c>
      <c r="O1095" s="64" t="s">
        <v>27</v>
      </c>
      <c r="P1095" s="62" t="s">
        <v>1238</v>
      </c>
      <c r="Q1095" s="64" t="s">
        <v>425</v>
      </c>
      <c r="R1095" s="7">
        <v>3</v>
      </c>
      <c r="S1095" s="7" t="s">
        <v>77</v>
      </c>
      <c r="T1095" s="7">
        <v>6</v>
      </c>
      <c r="U1095" s="7" t="s">
        <v>56</v>
      </c>
      <c r="V1095" s="7" t="s">
        <v>107</v>
      </c>
      <c r="W1095" s="7" t="s">
        <v>29</v>
      </c>
      <c r="X1095" s="7" t="s">
        <v>1373</v>
      </c>
      <c r="Y1095" s="59" t="s">
        <v>1514</v>
      </c>
    </row>
    <row r="1096" spans="1:27" x14ac:dyDescent="0.55000000000000004">
      <c r="A1096" t="s">
        <v>2019</v>
      </c>
      <c r="B1096" s="57">
        <v>42</v>
      </c>
      <c r="C1096" t="s">
        <v>74</v>
      </c>
      <c r="D1096" s="19">
        <v>1</v>
      </c>
      <c r="E1096" s="46">
        <v>250</v>
      </c>
      <c r="F1096" s="32">
        <v>52.666666666666664</v>
      </c>
      <c r="G1096" s="32">
        <v>-143</v>
      </c>
      <c r="H1096" s="32" t="s">
        <v>77</v>
      </c>
      <c r="I1096" s="32" t="s">
        <v>77</v>
      </c>
      <c r="J1096" s="60">
        <v>43531</v>
      </c>
      <c r="K1096" s="49">
        <v>0.54861111111111105</v>
      </c>
      <c r="L1096" s="46">
        <v>3850</v>
      </c>
      <c r="M1096" s="19" t="s">
        <v>1473</v>
      </c>
      <c r="N1096" s="25" t="s">
        <v>77</v>
      </c>
      <c r="O1096" s="64" t="s">
        <v>27</v>
      </c>
      <c r="P1096" s="62" t="s">
        <v>1238</v>
      </c>
      <c r="Q1096" s="64" t="s">
        <v>425</v>
      </c>
      <c r="R1096" s="7">
        <v>3</v>
      </c>
      <c r="S1096" s="7" t="s">
        <v>77</v>
      </c>
      <c r="T1096" s="7">
        <v>6</v>
      </c>
      <c r="U1096" s="7" t="s">
        <v>56</v>
      </c>
      <c r="V1096" s="7" t="s">
        <v>107</v>
      </c>
      <c r="W1096" s="7" t="s">
        <v>29</v>
      </c>
      <c r="X1096" s="7" t="s">
        <v>1373</v>
      </c>
      <c r="Y1096" s="59" t="s">
        <v>1514</v>
      </c>
    </row>
    <row r="1097" spans="1:27" x14ac:dyDescent="0.55000000000000004">
      <c r="A1097" t="s">
        <v>2019</v>
      </c>
      <c r="B1097" s="57">
        <v>42</v>
      </c>
      <c r="C1097" t="s">
        <v>53</v>
      </c>
      <c r="D1097" s="19">
        <v>1</v>
      </c>
      <c r="E1097" s="46">
        <v>30</v>
      </c>
      <c r="F1097" s="32">
        <v>52.641666666666666</v>
      </c>
      <c r="G1097" s="32">
        <v>-143.01499999999999</v>
      </c>
      <c r="H1097" s="32">
        <v>52.571666666666665</v>
      </c>
      <c r="I1097" s="32">
        <v>-143.02000000000001</v>
      </c>
      <c r="J1097" s="60">
        <v>43531</v>
      </c>
      <c r="K1097" s="49">
        <v>0.59027777777777779</v>
      </c>
      <c r="L1097" s="46">
        <v>3850</v>
      </c>
      <c r="M1097" s="19" t="s">
        <v>1432</v>
      </c>
      <c r="N1097" s="25">
        <v>346</v>
      </c>
      <c r="O1097" s="64" t="s">
        <v>27</v>
      </c>
      <c r="P1097" s="62" t="s">
        <v>69</v>
      </c>
      <c r="Q1097" s="64" t="s">
        <v>328</v>
      </c>
      <c r="R1097" s="7">
        <v>1</v>
      </c>
      <c r="S1097" s="7" t="s">
        <v>77</v>
      </c>
      <c r="T1097" s="7">
        <v>285</v>
      </c>
      <c r="U1097" s="7" t="s">
        <v>58</v>
      </c>
      <c r="V1097" s="7">
        <v>253</v>
      </c>
      <c r="W1097" s="7" t="s">
        <v>110</v>
      </c>
      <c r="X1097" s="7" t="s">
        <v>77</v>
      </c>
      <c r="Y1097" s="59" t="s">
        <v>1514</v>
      </c>
    </row>
    <row r="1098" spans="1:27" x14ac:dyDescent="0.55000000000000004">
      <c r="A1098" t="s">
        <v>2019</v>
      </c>
      <c r="B1098" s="57">
        <v>42</v>
      </c>
      <c r="C1098" t="s">
        <v>53</v>
      </c>
      <c r="D1098" s="19">
        <v>1</v>
      </c>
      <c r="E1098" s="46">
        <v>30</v>
      </c>
      <c r="F1098" s="32">
        <v>52.641666666666666</v>
      </c>
      <c r="G1098" s="32">
        <v>-143.01499999999999</v>
      </c>
      <c r="H1098" s="32">
        <v>52.571666666666665</v>
      </c>
      <c r="I1098" s="32">
        <v>-143.02000000000001</v>
      </c>
      <c r="J1098" s="60">
        <v>43531</v>
      </c>
      <c r="K1098" s="49">
        <v>0.59027777777777779</v>
      </c>
      <c r="L1098" s="46">
        <v>3850</v>
      </c>
      <c r="M1098" s="19" t="s">
        <v>1429</v>
      </c>
      <c r="N1098" s="25" t="s">
        <v>77</v>
      </c>
      <c r="O1098" s="64" t="s">
        <v>27</v>
      </c>
      <c r="P1098" s="62" t="s">
        <v>68</v>
      </c>
      <c r="Q1098" s="64" t="s">
        <v>498</v>
      </c>
      <c r="R1098" s="7">
        <v>1</v>
      </c>
      <c r="S1098" s="7" t="s">
        <v>77</v>
      </c>
      <c r="T1098" s="7">
        <v>170</v>
      </c>
      <c r="U1098" s="7" t="s">
        <v>57</v>
      </c>
      <c r="V1098" s="7">
        <v>204</v>
      </c>
      <c r="W1098" s="7" t="s">
        <v>29</v>
      </c>
      <c r="X1098" s="7" t="s">
        <v>77</v>
      </c>
      <c r="Y1098" s="59" t="s">
        <v>1514</v>
      </c>
    </row>
    <row r="1099" spans="1:27" x14ac:dyDescent="0.55000000000000004">
      <c r="A1099" t="s">
        <v>2019</v>
      </c>
      <c r="B1099" s="57">
        <v>42</v>
      </c>
      <c r="C1099" t="s">
        <v>53</v>
      </c>
      <c r="D1099" s="19">
        <v>1</v>
      </c>
      <c r="E1099" s="46">
        <v>30</v>
      </c>
      <c r="F1099" s="32">
        <v>52.641666666666666</v>
      </c>
      <c r="G1099" s="32">
        <v>-143.01499999999999</v>
      </c>
      <c r="H1099" s="32">
        <v>52.571666666666665</v>
      </c>
      <c r="I1099" s="32">
        <v>-143.02000000000001</v>
      </c>
      <c r="J1099" s="60">
        <v>43531</v>
      </c>
      <c r="K1099" s="49">
        <v>0.59027777777777779</v>
      </c>
      <c r="L1099" s="46">
        <v>3850</v>
      </c>
      <c r="M1099" s="19" t="s">
        <v>1426</v>
      </c>
      <c r="N1099" s="25" t="s">
        <v>77</v>
      </c>
      <c r="O1099" s="64" t="s">
        <v>27</v>
      </c>
      <c r="P1099" s="62" t="s">
        <v>68</v>
      </c>
      <c r="Q1099" s="64" t="s">
        <v>498</v>
      </c>
      <c r="R1099" s="7">
        <v>1</v>
      </c>
      <c r="S1099" s="7" t="s">
        <v>77</v>
      </c>
      <c r="T1099" s="7">
        <v>140</v>
      </c>
      <c r="U1099" s="7" t="s">
        <v>57</v>
      </c>
      <c r="V1099" s="7">
        <v>115</v>
      </c>
      <c r="W1099" s="7" t="s">
        <v>29</v>
      </c>
      <c r="X1099" s="7" t="s">
        <v>77</v>
      </c>
      <c r="Y1099" s="59" t="s">
        <v>1514</v>
      </c>
    </row>
    <row r="1100" spans="1:27" x14ac:dyDescent="0.55000000000000004">
      <c r="A1100" t="s">
        <v>2019</v>
      </c>
      <c r="B1100" s="57">
        <v>42</v>
      </c>
      <c r="C1100" t="s">
        <v>53</v>
      </c>
      <c r="D1100" s="19">
        <v>1</v>
      </c>
      <c r="E1100" s="46">
        <v>30</v>
      </c>
      <c r="F1100" s="32">
        <v>52.641666666666666</v>
      </c>
      <c r="G1100" s="32">
        <v>-143.01499999999999</v>
      </c>
      <c r="H1100" s="32">
        <v>52.571666666666665</v>
      </c>
      <c r="I1100" s="32">
        <v>-143.02000000000001</v>
      </c>
      <c r="J1100" s="60">
        <v>43531</v>
      </c>
      <c r="K1100" s="49">
        <v>0.59027777777777779</v>
      </c>
      <c r="L1100" s="46">
        <v>3850</v>
      </c>
      <c r="M1100" s="19" t="s">
        <v>1428</v>
      </c>
      <c r="N1100" s="25" t="s">
        <v>77</v>
      </c>
      <c r="O1100" s="64" t="s">
        <v>27</v>
      </c>
      <c r="P1100" s="62" t="s">
        <v>68</v>
      </c>
      <c r="Q1100" s="64" t="s">
        <v>498</v>
      </c>
      <c r="R1100" s="7">
        <v>1</v>
      </c>
      <c r="S1100" s="7" t="s">
        <v>77</v>
      </c>
      <c r="T1100" s="7">
        <v>130</v>
      </c>
      <c r="U1100" s="7" t="s">
        <v>57</v>
      </c>
      <c r="V1100" s="7">
        <v>78</v>
      </c>
      <c r="W1100" s="7" t="s">
        <v>29</v>
      </c>
      <c r="X1100" s="7" t="s">
        <v>77</v>
      </c>
      <c r="Y1100" s="59" t="s">
        <v>1514</v>
      </c>
    </row>
    <row r="1101" spans="1:27" x14ac:dyDescent="0.55000000000000004">
      <c r="A1101" t="s">
        <v>2019</v>
      </c>
      <c r="B1101" s="57">
        <v>42</v>
      </c>
      <c r="C1101" t="s">
        <v>53</v>
      </c>
      <c r="D1101" s="19">
        <v>1</v>
      </c>
      <c r="E1101" s="46">
        <v>30</v>
      </c>
      <c r="F1101" s="32">
        <v>52.641666666666666</v>
      </c>
      <c r="G1101" s="32">
        <v>-143.01499999999999</v>
      </c>
      <c r="H1101" s="32">
        <v>52.571666666666665</v>
      </c>
      <c r="I1101" s="32">
        <v>-143.02000000000001</v>
      </c>
      <c r="J1101" s="60">
        <v>43531</v>
      </c>
      <c r="K1101" s="49">
        <v>0.59027777777777779</v>
      </c>
      <c r="L1101" s="46">
        <v>3850</v>
      </c>
      <c r="M1101" s="19" t="s">
        <v>1427</v>
      </c>
      <c r="N1101" s="25" t="s">
        <v>77</v>
      </c>
      <c r="O1101" s="64" t="s">
        <v>27</v>
      </c>
      <c r="P1101" s="62" t="s">
        <v>68</v>
      </c>
      <c r="Q1101" s="64" t="s">
        <v>498</v>
      </c>
      <c r="R1101" s="7">
        <v>1</v>
      </c>
      <c r="S1101" s="7" t="s">
        <v>77</v>
      </c>
      <c r="T1101" s="7">
        <v>90</v>
      </c>
      <c r="U1101" s="7" t="s">
        <v>57</v>
      </c>
      <c r="V1101" s="7">
        <v>30</v>
      </c>
      <c r="W1101" s="7" t="s">
        <v>29</v>
      </c>
      <c r="X1101" s="7" t="s">
        <v>77</v>
      </c>
      <c r="Y1101" s="59" t="s">
        <v>1514</v>
      </c>
    </row>
    <row r="1102" spans="1:27" x14ac:dyDescent="0.55000000000000004">
      <c r="A1102" t="s">
        <v>2019</v>
      </c>
      <c r="B1102" s="57">
        <v>42</v>
      </c>
      <c r="C1102" t="s">
        <v>53</v>
      </c>
      <c r="D1102" s="19">
        <v>1</v>
      </c>
      <c r="E1102" s="46">
        <v>30</v>
      </c>
      <c r="F1102" s="32">
        <v>52.641666666666666</v>
      </c>
      <c r="G1102" s="32">
        <v>-143.01499999999999</v>
      </c>
      <c r="H1102" s="32">
        <v>52.571666666666665</v>
      </c>
      <c r="I1102" s="32">
        <v>-143.02000000000001</v>
      </c>
      <c r="J1102" s="60">
        <v>43531</v>
      </c>
      <c r="K1102" s="49">
        <v>0.59027777777777779</v>
      </c>
      <c r="L1102" s="46">
        <v>3850</v>
      </c>
      <c r="M1102" s="19" t="s">
        <v>1431</v>
      </c>
      <c r="N1102" s="25" t="s">
        <v>77</v>
      </c>
      <c r="O1102" s="64" t="s">
        <v>27</v>
      </c>
      <c r="P1102" s="62" t="s">
        <v>68</v>
      </c>
      <c r="Q1102" s="64" t="s">
        <v>388</v>
      </c>
      <c r="R1102" s="7">
        <v>1</v>
      </c>
      <c r="S1102" s="7" t="s">
        <v>77</v>
      </c>
      <c r="T1102" s="7" t="s">
        <v>1433</v>
      </c>
      <c r="U1102" s="7" t="s">
        <v>57</v>
      </c>
      <c r="V1102" s="7" t="s">
        <v>1434</v>
      </c>
      <c r="W1102" s="7" t="s">
        <v>29</v>
      </c>
      <c r="X1102" s="7" t="s">
        <v>77</v>
      </c>
      <c r="Y1102" s="59" t="s">
        <v>1514</v>
      </c>
    </row>
    <row r="1103" spans="1:27" x14ac:dyDescent="0.55000000000000004">
      <c r="A1103" t="s">
        <v>2019</v>
      </c>
      <c r="B1103" s="57">
        <v>42</v>
      </c>
      <c r="C1103" t="s">
        <v>53</v>
      </c>
      <c r="D1103" s="19">
        <v>1</v>
      </c>
      <c r="E1103" s="46">
        <v>30</v>
      </c>
      <c r="F1103" s="32">
        <v>52.641666666666666</v>
      </c>
      <c r="G1103" s="32">
        <v>-143.01499999999999</v>
      </c>
      <c r="H1103" s="32">
        <v>52.571666666666665</v>
      </c>
      <c r="I1103" s="32">
        <v>-143.02000000000001</v>
      </c>
      <c r="J1103" s="60">
        <v>43531</v>
      </c>
      <c r="K1103" s="49">
        <v>0.59027777777777779</v>
      </c>
      <c r="L1103" s="46">
        <v>3850</v>
      </c>
      <c r="M1103" s="19" t="s">
        <v>1430</v>
      </c>
      <c r="N1103" s="25" t="s">
        <v>77</v>
      </c>
      <c r="O1103" s="64" t="s">
        <v>27</v>
      </c>
      <c r="P1103" s="62" t="s">
        <v>68</v>
      </c>
      <c r="Q1103" s="64" t="s">
        <v>388</v>
      </c>
      <c r="R1103" s="7">
        <v>1</v>
      </c>
      <c r="S1103" s="7" t="s">
        <v>77</v>
      </c>
      <c r="T1103" s="7">
        <v>70</v>
      </c>
      <c r="U1103" s="7" t="s">
        <v>57</v>
      </c>
      <c r="V1103" s="7">
        <v>39</v>
      </c>
      <c r="W1103" s="7" t="s">
        <v>29</v>
      </c>
      <c r="X1103" s="7" t="s">
        <v>77</v>
      </c>
      <c r="Y1103" s="59" t="s">
        <v>1514</v>
      </c>
    </row>
    <row r="1104" spans="1:27" x14ac:dyDescent="0.55000000000000004">
      <c r="A1104" t="s">
        <v>2019</v>
      </c>
      <c r="B1104" s="57">
        <v>43</v>
      </c>
      <c r="C1104" t="s">
        <v>74</v>
      </c>
      <c r="D1104" s="19">
        <v>2</v>
      </c>
      <c r="E1104" s="46">
        <v>250</v>
      </c>
      <c r="F1104" s="32">
        <v>51.666666666666664</v>
      </c>
      <c r="G1104" s="32">
        <v>-143.0025</v>
      </c>
      <c r="H1104" s="32" t="s">
        <v>77</v>
      </c>
      <c r="I1104" s="32" t="s">
        <v>77</v>
      </c>
      <c r="J1104" s="60">
        <v>43531</v>
      </c>
      <c r="K1104" s="49">
        <v>0.89097222222222217</v>
      </c>
      <c r="L1104" s="46">
        <v>3900</v>
      </c>
      <c r="M1104" s="19" t="s">
        <v>1493</v>
      </c>
      <c r="N1104" s="25" t="s">
        <v>77</v>
      </c>
      <c r="O1104" s="64" t="s">
        <v>1997</v>
      </c>
      <c r="P1104" s="62" t="s">
        <v>79</v>
      </c>
      <c r="Q1104" s="64" t="s">
        <v>78</v>
      </c>
      <c r="R1104" s="7">
        <v>1</v>
      </c>
      <c r="S1104" s="7">
        <v>0.25</v>
      </c>
      <c r="T1104" s="7">
        <v>0.25</v>
      </c>
      <c r="U1104" s="7" t="s">
        <v>56</v>
      </c>
      <c r="V1104" s="7" t="s">
        <v>107</v>
      </c>
      <c r="W1104" s="7" t="s">
        <v>29</v>
      </c>
      <c r="X1104" s="7" t="s">
        <v>77</v>
      </c>
      <c r="Y1104" s="59" t="s">
        <v>1514</v>
      </c>
    </row>
    <row r="1105" spans="1:25" x14ac:dyDescent="0.55000000000000004">
      <c r="A1105" t="s">
        <v>2019</v>
      </c>
      <c r="B1105" s="57">
        <v>43</v>
      </c>
      <c r="C1105" t="s">
        <v>74</v>
      </c>
      <c r="D1105" s="19">
        <v>2</v>
      </c>
      <c r="E1105" s="46">
        <v>250</v>
      </c>
      <c r="F1105" s="32">
        <v>51.666666666666664</v>
      </c>
      <c r="G1105" s="32">
        <v>-143.0025</v>
      </c>
      <c r="H1105" s="32" t="s">
        <v>77</v>
      </c>
      <c r="I1105" s="32" t="s">
        <v>77</v>
      </c>
      <c r="J1105" s="60">
        <v>43531</v>
      </c>
      <c r="K1105" s="49">
        <v>0.89097222222222217</v>
      </c>
      <c r="L1105" s="46">
        <v>3900</v>
      </c>
      <c r="M1105" s="19" t="s">
        <v>1492</v>
      </c>
      <c r="N1105" s="25" t="s">
        <v>77</v>
      </c>
      <c r="O1105" s="64" t="s">
        <v>1997</v>
      </c>
      <c r="P1105" s="62" t="s">
        <v>79</v>
      </c>
      <c r="Q1105" s="64" t="s">
        <v>78</v>
      </c>
      <c r="R1105" s="7">
        <v>1</v>
      </c>
      <c r="S1105" s="7">
        <v>0.5</v>
      </c>
      <c r="T1105" s="7">
        <v>0.5</v>
      </c>
      <c r="U1105" s="7" t="s">
        <v>56</v>
      </c>
      <c r="V1105" s="7" t="s">
        <v>107</v>
      </c>
      <c r="W1105" s="7" t="s">
        <v>29</v>
      </c>
      <c r="X1105" s="7" t="s">
        <v>77</v>
      </c>
      <c r="Y1105" s="59" t="s">
        <v>1514</v>
      </c>
    </row>
    <row r="1106" spans="1:25" x14ac:dyDescent="0.55000000000000004">
      <c r="A1106" t="s">
        <v>2019</v>
      </c>
      <c r="B1106" s="57">
        <v>43</v>
      </c>
      <c r="C1106" t="s">
        <v>74</v>
      </c>
      <c r="D1106" s="19">
        <v>2</v>
      </c>
      <c r="E1106" s="46">
        <v>250</v>
      </c>
      <c r="F1106" s="32">
        <v>51.666666666666664</v>
      </c>
      <c r="G1106" s="32">
        <v>-143.0025</v>
      </c>
      <c r="H1106" s="32" t="s">
        <v>77</v>
      </c>
      <c r="I1106" s="32" t="s">
        <v>77</v>
      </c>
      <c r="J1106" s="60">
        <v>43531</v>
      </c>
      <c r="K1106" s="49">
        <v>0.89097222222222217</v>
      </c>
      <c r="L1106" s="46">
        <v>3900</v>
      </c>
      <c r="M1106" s="19" t="s">
        <v>1491</v>
      </c>
      <c r="N1106" s="25" t="s">
        <v>77</v>
      </c>
      <c r="O1106" s="64" t="s">
        <v>1997</v>
      </c>
      <c r="P1106" s="62" t="s">
        <v>79</v>
      </c>
      <c r="Q1106" s="64" t="s">
        <v>78</v>
      </c>
      <c r="R1106" s="7">
        <v>1</v>
      </c>
      <c r="S1106" s="7">
        <v>1</v>
      </c>
      <c r="T1106" s="7">
        <v>1</v>
      </c>
      <c r="U1106" s="7" t="s">
        <v>56</v>
      </c>
      <c r="V1106" s="7" t="s">
        <v>107</v>
      </c>
      <c r="W1106" s="7" t="s">
        <v>29</v>
      </c>
      <c r="X1106" s="7" t="s">
        <v>77</v>
      </c>
      <c r="Y1106" s="59" t="s">
        <v>1514</v>
      </c>
    </row>
    <row r="1107" spans="1:25" x14ac:dyDescent="0.55000000000000004">
      <c r="A1107" t="s">
        <v>2019</v>
      </c>
      <c r="B1107" s="57">
        <v>43</v>
      </c>
      <c r="C1107" t="s">
        <v>74</v>
      </c>
      <c r="D1107" s="19">
        <v>2</v>
      </c>
      <c r="E1107" s="46">
        <v>250</v>
      </c>
      <c r="F1107" s="32">
        <v>51.666666666666664</v>
      </c>
      <c r="G1107" s="32">
        <v>-143.0025</v>
      </c>
      <c r="H1107" s="32" t="s">
        <v>77</v>
      </c>
      <c r="I1107" s="32" t="s">
        <v>77</v>
      </c>
      <c r="J1107" s="60">
        <v>43531</v>
      </c>
      <c r="K1107" s="49">
        <v>0.89097222222222217</v>
      </c>
      <c r="L1107" s="46">
        <v>3900</v>
      </c>
      <c r="M1107" s="19" t="s">
        <v>1490</v>
      </c>
      <c r="N1107" s="25" t="s">
        <v>77</v>
      </c>
      <c r="O1107" s="64" t="s">
        <v>1997</v>
      </c>
      <c r="P1107" s="62" t="s">
        <v>79</v>
      </c>
      <c r="Q1107" s="64" t="s">
        <v>78</v>
      </c>
      <c r="R1107" s="7">
        <v>1</v>
      </c>
      <c r="S1107" s="7">
        <v>2</v>
      </c>
      <c r="T1107" s="7">
        <v>2</v>
      </c>
      <c r="U1107" s="7" t="s">
        <v>56</v>
      </c>
      <c r="V1107" s="7" t="s">
        <v>107</v>
      </c>
      <c r="W1107" s="7" t="s">
        <v>29</v>
      </c>
      <c r="X1107" s="7" t="s">
        <v>77</v>
      </c>
      <c r="Y1107" s="59" t="s">
        <v>1514</v>
      </c>
    </row>
    <row r="1108" spans="1:25" x14ac:dyDescent="0.55000000000000004">
      <c r="A1108" t="s">
        <v>2019</v>
      </c>
      <c r="B1108" s="57">
        <v>43</v>
      </c>
      <c r="C1108" t="s">
        <v>74</v>
      </c>
      <c r="D1108" s="19">
        <v>2</v>
      </c>
      <c r="E1108" s="46">
        <v>250</v>
      </c>
      <c r="F1108" s="32">
        <v>51.666666666666664</v>
      </c>
      <c r="G1108" s="32">
        <v>-143.0025</v>
      </c>
      <c r="H1108" s="32" t="s">
        <v>77</v>
      </c>
      <c r="I1108" s="32" t="s">
        <v>77</v>
      </c>
      <c r="J1108" s="60">
        <v>43531</v>
      </c>
      <c r="K1108" s="49">
        <v>0.89097222222222217</v>
      </c>
      <c r="L1108" s="46">
        <v>3900</v>
      </c>
      <c r="M1108" s="19" t="s">
        <v>1481</v>
      </c>
      <c r="N1108" s="25" t="s">
        <v>77</v>
      </c>
      <c r="O1108" s="64" t="s">
        <v>1997</v>
      </c>
      <c r="P1108" s="62" t="s">
        <v>67</v>
      </c>
      <c r="Q1108" s="64" t="s">
        <v>1486</v>
      </c>
      <c r="R1108" s="7">
        <v>4</v>
      </c>
      <c r="S1108" s="7">
        <v>4</v>
      </c>
      <c r="T1108" s="7" t="s">
        <v>1485</v>
      </c>
      <c r="U1108" s="7" t="s">
        <v>56</v>
      </c>
      <c r="V1108" s="7" t="s">
        <v>107</v>
      </c>
      <c r="W1108" s="7" t="s">
        <v>29</v>
      </c>
      <c r="X1108" s="7" t="s">
        <v>77</v>
      </c>
      <c r="Y1108" s="59" t="s">
        <v>1514</v>
      </c>
    </row>
    <row r="1109" spans="1:25" x14ac:dyDescent="0.55000000000000004">
      <c r="A1109" t="s">
        <v>2019</v>
      </c>
      <c r="B1109" s="57">
        <v>43</v>
      </c>
      <c r="C1109" t="s">
        <v>74</v>
      </c>
      <c r="D1109" s="19">
        <v>2</v>
      </c>
      <c r="E1109" s="46">
        <v>250</v>
      </c>
      <c r="F1109" s="32">
        <v>51.666666666666664</v>
      </c>
      <c r="G1109" s="32">
        <v>-143.0025</v>
      </c>
      <c r="H1109" s="32" t="s">
        <v>77</v>
      </c>
      <c r="I1109" s="32" t="s">
        <v>77</v>
      </c>
      <c r="J1109" s="60">
        <v>43531</v>
      </c>
      <c r="K1109" s="49">
        <v>0.89097222222222217</v>
      </c>
      <c r="L1109" s="46">
        <v>3900</v>
      </c>
      <c r="M1109" s="19" t="s">
        <v>1480</v>
      </c>
      <c r="N1109" s="25" t="s">
        <v>77</v>
      </c>
      <c r="O1109" s="64" t="s">
        <v>1997</v>
      </c>
      <c r="P1109" s="62" t="s">
        <v>408</v>
      </c>
      <c r="Q1109" s="64" t="s">
        <v>407</v>
      </c>
      <c r="R1109" s="7">
        <v>1</v>
      </c>
      <c r="S1109" s="7">
        <v>4</v>
      </c>
      <c r="T1109" s="7">
        <v>46</v>
      </c>
      <c r="U1109" s="7" t="s">
        <v>56</v>
      </c>
      <c r="V1109" s="7" t="s">
        <v>107</v>
      </c>
      <c r="W1109" s="7" t="s">
        <v>29</v>
      </c>
      <c r="X1109" s="7" t="s">
        <v>77</v>
      </c>
      <c r="Y1109" s="59" t="s">
        <v>1514</v>
      </c>
    </row>
    <row r="1110" spans="1:25" x14ac:dyDescent="0.55000000000000004">
      <c r="A1110" t="s">
        <v>2019</v>
      </c>
      <c r="B1110" s="57">
        <v>43</v>
      </c>
      <c r="C1110" t="s">
        <v>74</v>
      </c>
      <c r="D1110" s="19">
        <v>2</v>
      </c>
      <c r="E1110" s="46">
        <v>250</v>
      </c>
      <c r="F1110" s="32">
        <v>51.666666666666664</v>
      </c>
      <c r="G1110" s="32">
        <v>-143.0025</v>
      </c>
      <c r="H1110" s="32" t="s">
        <v>77</v>
      </c>
      <c r="I1110" s="32" t="s">
        <v>77</v>
      </c>
      <c r="J1110" s="60">
        <v>43531</v>
      </c>
      <c r="K1110" s="49">
        <v>0.89097222222222217</v>
      </c>
      <c r="L1110" s="46">
        <v>3900</v>
      </c>
      <c r="M1110" s="19" t="s">
        <v>1479</v>
      </c>
      <c r="N1110" s="25" t="s">
        <v>77</v>
      </c>
      <c r="O1110" s="64" t="s">
        <v>1997</v>
      </c>
      <c r="P1110" s="62" t="s">
        <v>408</v>
      </c>
      <c r="Q1110" s="64" t="s">
        <v>407</v>
      </c>
      <c r="R1110" s="7">
        <v>1</v>
      </c>
      <c r="S1110" s="7">
        <v>4</v>
      </c>
      <c r="T1110" s="7">
        <v>35</v>
      </c>
      <c r="U1110" s="7" t="s">
        <v>56</v>
      </c>
      <c r="V1110" s="7" t="s">
        <v>107</v>
      </c>
      <c r="W1110" s="7" t="s">
        <v>29</v>
      </c>
      <c r="X1110" s="7" t="s">
        <v>77</v>
      </c>
      <c r="Y1110" s="59" t="s">
        <v>1514</v>
      </c>
    </row>
    <row r="1111" spans="1:25" x14ac:dyDescent="0.55000000000000004">
      <c r="A1111" t="s">
        <v>2019</v>
      </c>
      <c r="B1111" s="57">
        <v>43</v>
      </c>
      <c r="C1111" t="s">
        <v>74</v>
      </c>
      <c r="D1111" s="19">
        <v>2</v>
      </c>
      <c r="E1111" s="46">
        <v>250</v>
      </c>
      <c r="F1111" s="32">
        <v>51.666666666666664</v>
      </c>
      <c r="G1111" s="32">
        <v>-143.0025</v>
      </c>
      <c r="H1111" s="32" t="s">
        <v>77</v>
      </c>
      <c r="I1111" s="32" t="s">
        <v>77</v>
      </c>
      <c r="J1111" s="60">
        <v>43531</v>
      </c>
      <c r="K1111" s="49">
        <v>0.89097222222222217</v>
      </c>
      <c r="L1111" s="46">
        <v>3900</v>
      </c>
      <c r="M1111" s="19" t="s">
        <v>1483</v>
      </c>
      <c r="N1111" s="25" t="s">
        <v>77</v>
      </c>
      <c r="O1111" s="64" t="s">
        <v>1997</v>
      </c>
      <c r="P1111" s="62" t="s">
        <v>69</v>
      </c>
      <c r="Q1111" s="64" t="s">
        <v>1487</v>
      </c>
      <c r="R1111" s="7">
        <v>1</v>
      </c>
      <c r="S1111" s="7">
        <v>4</v>
      </c>
      <c r="T1111" s="7">
        <v>19</v>
      </c>
      <c r="U1111" s="7" t="s">
        <v>56</v>
      </c>
      <c r="V1111" s="7" t="s">
        <v>107</v>
      </c>
      <c r="W1111" s="7" t="s">
        <v>29</v>
      </c>
      <c r="X1111" s="7" t="s">
        <v>77</v>
      </c>
      <c r="Y1111" s="59" t="s">
        <v>1514</v>
      </c>
    </row>
    <row r="1112" spans="1:25" x14ac:dyDescent="0.55000000000000004">
      <c r="A1112" t="s">
        <v>2019</v>
      </c>
      <c r="B1112" s="57">
        <v>43</v>
      </c>
      <c r="C1112" t="s">
        <v>74</v>
      </c>
      <c r="D1112" s="19">
        <v>2</v>
      </c>
      <c r="E1112" s="46">
        <v>250</v>
      </c>
      <c r="F1112" s="32">
        <v>51.666666666666664</v>
      </c>
      <c r="G1112" s="32">
        <v>-143.0025</v>
      </c>
      <c r="H1112" s="32" t="s">
        <v>77</v>
      </c>
      <c r="I1112" s="32" t="s">
        <v>77</v>
      </c>
      <c r="J1112" s="60">
        <v>43531</v>
      </c>
      <c r="K1112" s="49">
        <v>0.89097222222222217</v>
      </c>
      <c r="L1112" s="46">
        <v>3900</v>
      </c>
      <c r="M1112" s="19" t="s">
        <v>1484</v>
      </c>
      <c r="N1112" s="25" t="s">
        <v>77</v>
      </c>
      <c r="O1112" s="64" t="s">
        <v>1997</v>
      </c>
      <c r="P1112" s="62" t="s">
        <v>79</v>
      </c>
      <c r="Q1112" s="64" t="s">
        <v>1488</v>
      </c>
      <c r="R1112" s="7" t="s">
        <v>1489</v>
      </c>
      <c r="S1112" s="7">
        <v>4</v>
      </c>
      <c r="T1112" s="7" t="s">
        <v>677</v>
      </c>
      <c r="U1112" s="7" t="s">
        <v>56</v>
      </c>
      <c r="V1112" s="7" t="s">
        <v>107</v>
      </c>
      <c r="W1112" s="7" t="s">
        <v>29</v>
      </c>
      <c r="X1112" s="7" t="s">
        <v>77</v>
      </c>
      <c r="Y1112" s="59" t="s">
        <v>1514</v>
      </c>
    </row>
    <row r="1113" spans="1:25" x14ac:dyDescent="0.55000000000000004">
      <c r="A1113" t="s">
        <v>2019</v>
      </c>
      <c r="B1113" s="57">
        <v>43</v>
      </c>
      <c r="C1113" t="s">
        <v>74</v>
      </c>
      <c r="D1113" s="19">
        <v>2</v>
      </c>
      <c r="E1113" s="46">
        <v>250</v>
      </c>
      <c r="F1113" s="32">
        <v>51.666666666666664</v>
      </c>
      <c r="G1113" s="32">
        <v>-143.0025</v>
      </c>
      <c r="H1113" s="32" t="s">
        <v>77</v>
      </c>
      <c r="I1113" s="32" t="s">
        <v>77</v>
      </c>
      <c r="J1113" s="60">
        <v>43531</v>
      </c>
      <c r="K1113" s="49">
        <v>0.89097222222222217</v>
      </c>
      <c r="L1113" s="46">
        <v>3900</v>
      </c>
      <c r="M1113" s="19" t="s">
        <v>1482</v>
      </c>
      <c r="N1113" s="25" t="s">
        <v>77</v>
      </c>
      <c r="O1113" s="64" t="s">
        <v>1997</v>
      </c>
      <c r="P1113" s="62" t="s">
        <v>67</v>
      </c>
      <c r="Q1113" s="64" t="s">
        <v>189</v>
      </c>
      <c r="R1113" s="7">
        <v>1</v>
      </c>
      <c r="S1113" s="7">
        <v>4</v>
      </c>
      <c r="T1113" s="7">
        <v>16</v>
      </c>
      <c r="U1113" s="7" t="s">
        <v>56</v>
      </c>
      <c r="V1113" s="7" t="s">
        <v>107</v>
      </c>
      <c r="W1113" s="7" t="s">
        <v>29</v>
      </c>
      <c r="X1113" s="7" t="s">
        <v>77</v>
      </c>
      <c r="Y1113" s="59" t="s">
        <v>1514</v>
      </c>
    </row>
    <row r="1114" spans="1:25" x14ac:dyDescent="0.55000000000000004">
      <c r="A1114" t="s">
        <v>2019</v>
      </c>
      <c r="B1114" s="57">
        <v>43</v>
      </c>
      <c r="C1114" t="s">
        <v>74</v>
      </c>
      <c r="D1114" s="19">
        <v>1</v>
      </c>
      <c r="E1114" s="46">
        <v>250</v>
      </c>
      <c r="F1114" s="32">
        <v>51.666666666666664</v>
      </c>
      <c r="G1114" s="32">
        <v>-143.0025</v>
      </c>
      <c r="H1114" s="32" t="s">
        <v>77</v>
      </c>
      <c r="I1114" s="32" t="s">
        <v>77</v>
      </c>
      <c r="J1114" s="60">
        <v>43531</v>
      </c>
      <c r="K1114" s="49">
        <v>0.89097222222222217</v>
      </c>
      <c r="L1114" s="46">
        <v>3900</v>
      </c>
      <c r="M1114" s="19" t="s">
        <v>1476</v>
      </c>
      <c r="N1114" s="25" t="s">
        <v>77</v>
      </c>
      <c r="O1114" s="64" t="s">
        <v>1997</v>
      </c>
      <c r="P1114" s="62" t="s">
        <v>1238</v>
      </c>
      <c r="Q1114" s="64" t="s">
        <v>425</v>
      </c>
      <c r="R1114" s="7">
        <v>3</v>
      </c>
      <c r="S1114" s="7" t="s">
        <v>77</v>
      </c>
      <c r="T1114" s="7">
        <v>6</v>
      </c>
      <c r="U1114" s="7" t="s">
        <v>56</v>
      </c>
      <c r="V1114" s="7" t="s">
        <v>107</v>
      </c>
      <c r="W1114" s="7" t="s">
        <v>29</v>
      </c>
      <c r="X1114" s="7" t="s">
        <v>1373</v>
      </c>
      <c r="Y1114" s="59" t="s">
        <v>1514</v>
      </c>
    </row>
    <row r="1115" spans="1:25" x14ac:dyDescent="0.55000000000000004">
      <c r="A1115" t="s">
        <v>2019</v>
      </c>
      <c r="B1115" s="57">
        <v>43</v>
      </c>
      <c r="C1115" t="s">
        <v>74</v>
      </c>
      <c r="D1115" s="19">
        <v>1</v>
      </c>
      <c r="E1115" s="46">
        <v>250</v>
      </c>
      <c r="F1115" s="32">
        <v>51.666666666666664</v>
      </c>
      <c r="G1115" s="32">
        <v>-143.0025</v>
      </c>
      <c r="H1115" s="32" t="s">
        <v>77</v>
      </c>
      <c r="I1115" s="32" t="s">
        <v>77</v>
      </c>
      <c r="J1115" s="60">
        <v>43531</v>
      </c>
      <c r="K1115" s="49">
        <v>0.89097222222222217</v>
      </c>
      <c r="L1115" s="46">
        <v>3900</v>
      </c>
      <c r="M1115" s="19" t="s">
        <v>1477</v>
      </c>
      <c r="N1115" s="25" t="s">
        <v>77</v>
      </c>
      <c r="O1115" s="64" t="s">
        <v>1997</v>
      </c>
      <c r="P1115" s="62" t="s">
        <v>1238</v>
      </c>
      <c r="Q1115" s="64" t="s">
        <v>425</v>
      </c>
      <c r="R1115" s="7">
        <v>3</v>
      </c>
      <c r="S1115" s="7" t="s">
        <v>77</v>
      </c>
      <c r="T1115" s="7">
        <v>6</v>
      </c>
      <c r="U1115" s="7" t="s">
        <v>56</v>
      </c>
      <c r="V1115" s="7" t="s">
        <v>107</v>
      </c>
      <c r="W1115" s="7" t="s">
        <v>29</v>
      </c>
      <c r="X1115" s="7" t="s">
        <v>1373</v>
      </c>
      <c r="Y1115" s="59" t="s">
        <v>1514</v>
      </c>
    </row>
    <row r="1116" spans="1:25" x14ac:dyDescent="0.55000000000000004">
      <c r="A1116" t="s">
        <v>2019</v>
      </c>
      <c r="B1116" s="57">
        <v>43</v>
      </c>
      <c r="C1116" t="s">
        <v>74</v>
      </c>
      <c r="D1116" s="19">
        <v>1</v>
      </c>
      <c r="E1116" s="46">
        <v>250</v>
      </c>
      <c r="F1116" s="32">
        <v>51.666666666666664</v>
      </c>
      <c r="G1116" s="32">
        <v>-143.0025</v>
      </c>
      <c r="H1116" s="32" t="s">
        <v>77</v>
      </c>
      <c r="I1116" s="32" t="s">
        <v>77</v>
      </c>
      <c r="J1116" s="60">
        <v>43531</v>
      </c>
      <c r="K1116" s="49">
        <v>0.89097222222222217</v>
      </c>
      <c r="L1116" s="46">
        <v>3900</v>
      </c>
      <c r="M1116" s="19" t="s">
        <v>1478</v>
      </c>
      <c r="N1116" s="25" t="s">
        <v>77</v>
      </c>
      <c r="O1116" s="64" t="s">
        <v>1997</v>
      </c>
      <c r="P1116" s="62" t="s">
        <v>1238</v>
      </c>
      <c r="Q1116" s="64" t="s">
        <v>425</v>
      </c>
      <c r="R1116" s="7">
        <v>3</v>
      </c>
      <c r="S1116" s="7" t="s">
        <v>77</v>
      </c>
      <c r="T1116" s="7">
        <v>6</v>
      </c>
      <c r="U1116" s="7" t="s">
        <v>56</v>
      </c>
      <c r="V1116" s="7" t="s">
        <v>107</v>
      </c>
      <c r="W1116" s="7" t="s">
        <v>29</v>
      </c>
      <c r="X1116" s="7" t="s">
        <v>1373</v>
      </c>
      <c r="Y1116" s="59" t="s">
        <v>1514</v>
      </c>
    </row>
    <row r="1117" spans="1:25" x14ac:dyDescent="0.55000000000000004">
      <c r="A1117" t="s">
        <v>2019</v>
      </c>
      <c r="B1117" s="57">
        <v>43</v>
      </c>
      <c r="C1117" t="s">
        <v>53</v>
      </c>
      <c r="D1117" s="19">
        <v>1</v>
      </c>
      <c r="E1117" s="46">
        <v>30</v>
      </c>
      <c r="F1117" s="32">
        <v>51.646666666666668</v>
      </c>
      <c r="G1117" s="32">
        <v>-143.00666666666666</v>
      </c>
      <c r="H1117" s="32">
        <v>51.576666666666668</v>
      </c>
      <c r="I1117" s="32">
        <v>-143.00666666666666</v>
      </c>
      <c r="J1117" s="60">
        <v>43531</v>
      </c>
      <c r="K1117" s="49">
        <v>0.9145833333333333</v>
      </c>
      <c r="L1117" s="46">
        <v>3900</v>
      </c>
      <c r="M1117" s="19" t="s">
        <v>77</v>
      </c>
      <c r="N1117" s="25" t="s">
        <v>77</v>
      </c>
      <c r="O1117" s="62" t="s">
        <v>1513</v>
      </c>
      <c r="P1117" s="62" t="s">
        <v>69</v>
      </c>
      <c r="Q1117" s="62" t="s">
        <v>1714</v>
      </c>
      <c r="R1117" s="7" t="s">
        <v>1435</v>
      </c>
      <c r="S1117" s="7" t="s">
        <v>77</v>
      </c>
      <c r="T1117" s="7" t="s">
        <v>1345</v>
      </c>
      <c r="U1117" s="7" t="s">
        <v>58</v>
      </c>
      <c r="V1117" s="7" t="s">
        <v>77</v>
      </c>
      <c r="W1117" s="7" t="s">
        <v>29</v>
      </c>
      <c r="X1117" s="7" t="s">
        <v>77</v>
      </c>
      <c r="Y1117" s="59" t="s">
        <v>76</v>
      </c>
    </row>
    <row r="1118" spans="1:25" x14ac:dyDescent="0.55000000000000004">
      <c r="A1118" t="s">
        <v>2019</v>
      </c>
      <c r="B1118" s="57">
        <v>43</v>
      </c>
      <c r="C1118" t="s">
        <v>53</v>
      </c>
      <c r="D1118" s="19">
        <v>1</v>
      </c>
      <c r="E1118" s="46">
        <v>30</v>
      </c>
      <c r="F1118" s="32">
        <v>51.646666666666668</v>
      </c>
      <c r="G1118" s="32">
        <v>-143.00666666666666</v>
      </c>
      <c r="H1118" s="32">
        <v>51.576666666666668</v>
      </c>
      <c r="I1118" s="32">
        <v>-143.00666666666666</v>
      </c>
      <c r="J1118" s="60">
        <v>43531</v>
      </c>
      <c r="K1118" s="49">
        <v>0.9145833333333333</v>
      </c>
      <c r="L1118" s="46">
        <v>3900</v>
      </c>
      <c r="M1118" s="19" t="s">
        <v>1443</v>
      </c>
      <c r="N1118" s="25" t="s">
        <v>77</v>
      </c>
      <c r="O1118" s="64" t="s">
        <v>1997</v>
      </c>
      <c r="P1118" s="62" t="s">
        <v>69</v>
      </c>
      <c r="Q1118" s="62" t="s">
        <v>1714</v>
      </c>
      <c r="R1118" s="7">
        <v>30</v>
      </c>
      <c r="S1118" s="7" t="s">
        <v>77</v>
      </c>
      <c r="T1118" s="7" t="s">
        <v>1345</v>
      </c>
      <c r="U1118" s="7" t="s">
        <v>58</v>
      </c>
      <c r="V1118" s="7" t="s">
        <v>107</v>
      </c>
      <c r="W1118" s="7" t="s">
        <v>29</v>
      </c>
      <c r="X1118" s="7" t="s">
        <v>77</v>
      </c>
      <c r="Y1118" s="59" t="s">
        <v>1514</v>
      </c>
    </row>
    <row r="1119" spans="1:25" x14ac:dyDescent="0.55000000000000004">
      <c r="A1119" t="s">
        <v>2019</v>
      </c>
      <c r="B1119" s="57">
        <v>43</v>
      </c>
      <c r="C1119" t="s">
        <v>53</v>
      </c>
      <c r="D1119" s="19">
        <v>1</v>
      </c>
      <c r="E1119" s="46">
        <v>30</v>
      </c>
      <c r="F1119" s="32">
        <v>51.646666666666668</v>
      </c>
      <c r="G1119" s="32">
        <v>-143.00666666666666</v>
      </c>
      <c r="H1119" s="32">
        <v>51.576666666666668</v>
      </c>
      <c r="I1119" s="32">
        <v>-143.00666666666666</v>
      </c>
      <c r="J1119" s="60">
        <v>43531</v>
      </c>
      <c r="K1119" s="49">
        <v>0.9145833333333333</v>
      </c>
      <c r="L1119" s="46">
        <v>3900</v>
      </c>
      <c r="M1119" s="19" t="s">
        <v>1452</v>
      </c>
      <c r="N1119" s="25">
        <v>343</v>
      </c>
      <c r="O1119" s="64" t="s">
        <v>1997</v>
      </c>
      <c r="P1119" s="62" t="s">
        <v>69</v>
      </c>
      <c r="Q1119" s="64" t="s">
        <v>133</v>
      </c>
      <c r="R1119" s="7">
        <v>1</v>
      </c>
      <c r="S1119" s="7" t="s">
        <v>77</v>
      </c>
      <c r="T1119" s="7">
        <v>407</v>
      </c>
      <c r="U1119" s="7" t="s">
        <v>58</v>
      </c>
      <c r="V1119" s="7">
        <v>753</v>
      </c>
      <c r="W1119" s="7" t="s">
        <v>110</v>
      </c>
      <c r="X1119" s="7" t="s">
        <v>77</v>
      </c>
      <c r="Y1119" s="59" t="s">
        <v>1514</v>
      </c>
    </row>
    <row r="1120" spans="1:25" x14ac:dyDescent="0.55000000000000004">
      <c r="A1120" t="s">
        <v>2019</v>
      </c>
      <c r="B1120" s="57">
        <v>43</v>
      </c>
      <c r="C1120" t="s">
        <v>53</v>
      </c>
      <c r="D1120" s="19">
        <v>1</v>
      </c>
      <c r="E1120" s="46">
        <v>30</v>
      </c>
      <c r="F1120" s="32">
        <v>51.646666666666668</v>
      </c>
      <c r="G1120" s="32">
        <v>-143.00666666666666</v>
      </c>
      <c r="H1120" s="32">
        <v>51.576666666666668</v>
      </c>
      <c r="I1120" s="32">
        <v>-143.00666666666666</v>
      </c>
      <c r="J1120" s="60">
        <v>43531</v>
      </c>
      <c r="K1120" s="49">
        <v>0.9145833333333333</v>
      </c>
      <c r="L1120" s="46">
        <v>3900</v>
      </c>
      <c r="M1120" s="19" t="s">
        <v>1451</v>
      </c>
      <c r="N1120" s="25">
        <v>347</v>
      </c>
      <c r="O1120" s="64" t="s">
        <v>1997</v>
      </c>
      <c r="P1120" s="62" t="s">
        <v>69</v>
      </c>
      <c r="Q1120" s="64" t="s">
        <v>133</v>
      </c>
      <c r="R1120" s="7">
        <v>1</v>
      </c>
      <c r="S1120" s="7" t="s">
        <v>77</v>
      </c>
      <c r="T1120" s="7">
        <v>360</v>
      </c>
      <c r="U1120" s="7" t="s">
        <v>58</v>
      </c>
      <c r="V1120" s="7">
        <v>521</v>
      </c>
      <c r="W1120" s="7" t="s">
        <v>110</v>
      </c>
      <c r="X1120" s="7" t="s">
        <v>77</v>
      </c>
      <c r="Y1120" s="59" t="s">
        <v>1514</v>
      </c>
    </row>
    <row r="1121" spans="1:25" x14ac:dyDescent="0.55000000000000004">
      <c r="A1121" t="s">
        <v>2019</v>
      </c>
      <c r="B1121" s="57">
        <v>43</v>
      </c>
      <c r="C1121" t="s">
        <v>53</v>
      </c>
      <c r="D1121" s="19">
        <v>1</v>
      </c>
      <c r="E1121" s="46">
        <v>30</v>
      </c>
      <c r="F1121" s="32">
        <v>51.646666666666668</v>
      </c>
      <c r="G1121" s="32">
        <v>-143.00666666666666</v>
      </c>
      <c r="H1121" s="32">
        <v>51.576666666666668</v>
      </c>
      <c r="I1121" s="32">
        <v>-143.00666666666666</v>
      </c>
      <c r="J1121" s="60">
        <v>43531</v>
      </c>
      <c r="K1121" s="49">
        <v>0.9145833333333333</v>
      </c>
      <c r="L1121" s="46">
        <v>3900</v>
      </c>
      <c r="M1121" s="19" t="s">
        <v>1447</v>
      </c>
      <c r="N1121" s="25">
        <v>332</v>
      </c>
      <c r="O1121" s="64" t="s">
        <v>1997</v>
      </c>
      <c r="P1121" s="62" t="s">
        <v>69</v>
      </c>
      <c r="Q1121" s="64" t="s">
        <v>328</v>
      </c>
      <c r="R1121" s="7">
        <v>1</v>
      </c>
      <c r="S1121" s="7" t="s">
        <v>77</v>
      </c>
      <c r="T1121" s="7">
        <v>509</v>
      </c>
      <c r="U1121" s="7" t="s">
        <v>58</v>
      </c>
      <c r="V1121" s="7">
        <v>1384</v>
      </c>
      <c r="W1121" s="7" t="s">
        <v>110</v>
      </c>
      <c r="X1121" s="7" t="s">
        <v>77</v>
      </c>
      <c r="Y1121" s="59" t="s">
        <v>1514</v>
      </c>
    </row>
    <row r="1122" spans="1:25" x14ac:dyDescent="0.55000000000000004">
      <c r="A1122" t="s">
        <v>2019</v>
      </c>
      <c r="B1122" s="57">
        <v>43</v>
      </c>
      <c r="C1122" t="s">
        <v>53</v>
      </c>
      <c r="D1122" s="19">
        <v>1</v>
      </c>
      <c r="E1122" s="46">
        <v>30</v>
      </c>
      <c r="F1122" s="32">
        <v>51.646666666666668</v>
      </c>
      <c r="G1122" s="32">
        <v>-143.00666666666666</v>
      </c>
      <c r="H1122" s="32">
        <v>51.576666666666668</v>
      </c>
      <c r="I1122" s="32">
        <v>-143.00666666666666</v>
      </c>
      <c r="J1122" s="60">
        <v>43531</v>
      </c>
      <c r="K1122" s="49">
        <v>0.9145833333333333</v>
      </c>
      <c r="L1122" s="46">
        <v>3900</v>
      </c>
      <c r="M1122" s="19" t="s">
        <v>1449</v>
      </c>
      <c r="N1122" s="25">
        <v>327</v>
      </c>
      <c r="O1122" s="64" t="s">
        <v>1997</v>
      </c>
      <c r="P1122" s="62" t="s">
        <v>69</v>
      </c>
      <c r="Q1122" s="64" t="s">
        <v>328</v>
      </c>
      <c r="R1122" s="7">
        <v>1</v>
      </c>
      <c r="S1122" s="7" t="s">
        <v>77</v>
      </c>
      <c r="T1122" s="7">
        <v>480</v>
      </c>
      <c r="U1122" s="7" t="s">
        <v>58</v>
      </c>
      <c r="V1122" s="7">
        <v>1012</v>
      </c>
      <c r="W1122" s="7" t="s">
        <v>110</v>
      </c>
      <c r="X1122" s="7" t="s">
        <v>77</v>
      </c>
      <c r="Y1122" s="59" t="s">
        <v>1514</v>
      </c>
    </row>
    <row r="1123" spans="1:25" x14ac:dyDescent="0.55000000000000004">
      <c r="A1123" t="s">
        <v>2019</v>
      </c>
      <c r="B1123" s="57">
        <v>43</v>
      </c>
      <c r="C1123" t="s">
        <v>53</v>
      </c>
      <c r="D1123" s="19">
        <v>1</v>
      </c>
      <c r="E1123" s="46">
        <v>30</v>
      </c>
      <c r="F1123" s="32">
        <v>51.646666666666668</v>
      </c>
      <c r="G1123" s="32">
        <v>-143.00666666666666</v>
      </c>
      <c r="H1123" s="32">
        <v>51.576666666666668</v>
      </c>
      <c r="I1123" s="32">
        <v>-143.00666666666666</v>
      </c>
      <c r="J1123" s="60">
        <v>43531</v>
      </c>
      <c r="K1123" s="49">
        <v>0.9145833333333333</v>
      </c>
      <c r="L1123" s="46">
        <v>3900</v>
      </c>
      <c r="M1123" s="19" t="s">
        <v>1450</v>
      </c>
      <c r="N1123" s="25">
        <v>356</v>
      </c>
      <c r="O1123" s="64" t="s">
        <v>1997</v>
      </c>
      <c r="P1123" s="62" t="s">
        <v>69</v>
      </c>
      <c r="Q1123" s="64" t="s">
        <v>328</v>
      </c>
      <c r="R1123" s="7">
        <v>1</v>
      </c>
      <c r="S1123" s="7" t="s">
        <v>77</v>
      </c>
      <c r="T1123" s="7">
        <v>466</v>
      </c>
      <c r="U1123" s="7" t="s">
        <v>58</v>
      </c>
      <c r="V1123" s="7">
        <v>1006</v>
      </c>
      <c r="W1123" s="7" t="s">
        <v>110</v>
      </c>
      <c r="X1123" s="7" t="s">
        <v>77</v>
      </c>
      <c r="Y1123" s="59" t="s">
        <v>1514</v>
      </c>
    </row>
    <row r="1124" spans="1:25" x14ac:dyDescent="0.55000000000000004">
      <c r="A1124" t="s">
        <v>2019</v>
      </c>
      <c r="B1124" s="57">
        <v>43</v>
      </c>
      <c r="C1124" t="s">
        <v>53</v>
      </c>
      <c r="D1124" s="19">
        <v>1</v>
      </c>
      <c r="E1124" s="46">
        <v>30</v>
      </c>
      <c r="F1124" s="32">
        <v>51.646666666666668</v>
      </c>
      <c r="G1124" s="32">
        <v>-143.00666666666666</v>
      </c>
      <c r="H1124" s="32">
        <v>51.576666666666668</v>
      </c>
      <c r="I1124" s="32">
        <v>-143.00666666666666</v>
      </c>
      <c r="J1124" s="60">
        <v>43531</v>
      </c>
      <c r="K1124" s="49">
        <v>0.9145833333333333</v>
      </c>
      <c r="L1124" s="46">
        <v>3900</v>
      </c>
      <c r="M1124" s="19" t="s">
        <v>1448</v>
      </c>
      <c r="N1124" s="25">
        <v>341</v>
      </c>
      <c r="O1124" s="64" t="s">
        <v>1997</v>
      </c>
      <c r="P1124" s="62" t="s">
        <v>69</v>
      </c>
      <c r="Q1124" s="64" t="s">
        <v>328</v>
      </c>
      <c r="R1124" s="7">
        <v>1</v>
      </c>
      <c r="S1124" s="7" t="s">
        <v>77</v>
      </c>
      <c r="T1124" s="7">
        <v>464</v>
      </c>
      <c r="U1124" s="7" t="s">
        <v>58</v>
      </c>
      <c r="V1124" s="7">
        <v>807</v>
      </c>
      <c r="W1124" s="7" t="s">
        <v>110</v>
      </c>
      <c r="X1124" s="7" t="s">
        <v>77</v>
      </c>
      <c r="Y1124" s="59" t="s">
        <v>1514</v>
      </c>
    </row>
    <row r="1125" spans="1:25" x14ac:dyDescent="0.55000000000000004">
      <c r="A1125" t="s">
        <v>2019</v>
      </c>
      <c r="B1125" s="57">
        <v>43</v>
      </c>
      <c r="C1125" t="s">
        <v>53</v>
      </c>
      <c r="D1125" s="19">
        <v>1</v>
      </c>
      <c r="E1125" s="46">
        <v>30</v>
      </c>
      <c r="F1125" s="32">
        <v>51.646666666666668</v>
      </c>
      <c r="G1125" s="32">
        <v>-143.00666666666666</v>
      </c>
      <c r="H1125" s="32">
        <v>51.576666666666668</v>
      </c>
      <c r="I1125" s="32">
        <v>-143.00666666666666</v>
      </c>
      <c r="J1125" s="60">
        <v>43531</v>
      </c>
      <c r="K1125" s="49">
        <v>0.9145833333333333</v>
      </c>
      <c r="L1125" s="46">
        <v>3900</v>
      </c>
      <c r="M1125" s="19" t="s">
        <v>1436</v>
      </c>
      <c r="N1125" s="25" t="s">
        <v>77</v>
      </c>
      <c r="O1125" s="64" t="s">
        <v>1997</v>
      </c>
      <c r="P1125" s="62" t="s">
        <v>68</v>
      </c>
      <c r="Q1125" s="64" t="s">
        <v>498</v>
      </c>
      <c r="R1125" s="7">
        <v>1</v>
      </c>
      <c r="S1125" s="7" t="s">
        <v>77</v>
      </c>
      <c r="T1125" s="7">
        <v>140</v>
      </c>
      <c r="U1125" s="7" t="s">
        <v>57</v>
      </c>
      <c r="V1125" s="7">
        <v>151</v>
      </c>
      <c r="W1125" s="7" t="s">
        <v>29</v>
      </c>
      <c r="X1125" s="7" t="s">
        <v>77</v>
      </c>
      <c r="Y1125" s="59" t="s">
        <v>1514</v>
      </c>
    </row>
    <row r="1126" spans="1:25" x14ac:dyDescent="0.55000000000000004">
      <c r="A1126" t="s">
        <v>2019</v>
      </c>
      <c r="B1126" s="57">
        <v>43</v>
      </c>
      <c r="C1126" t="s">
        <v>53</v>
      </c>
      <c r="D1126" s="19">
        <v>1</v>
      </c>
      <c r="E1126" s="46">
        <v>30</v>
      </c>
      <c r="F1126" s="32">
        <v>51.646666666666668</v>
      </c>
      <c r="G1126" s="32">
        <v>-143.00666666666666</v>
      </c>
      <c r="H1126" s="32">
        <v>51.576666666666668</v>
      </c>
      <c r="I1126" s="32">
        <v>-143.00666666666666</v>
      </c>
      <c r="J1126" s="60">
        <v>43531</v>
      </c>
      <c r="K1126" s="49">
        <v>0.9145833333333333</v>
      </c>
      <c r="L1126" s="46">
        <v>3900</v>
      </c>
      <c r="M1126" s="19" t="s">
        <v>1438</v>
      </c>
      <c r="N1126" s="25" t="s">
        <v>77</v>
      </c>
      <c r="O1126" s="64" t="s">
        <v>1997</v>
      </c>
      <c r="P1126" s="62" t="s">
        <v>68</v>
      </c>
      <c r="Q1126" s="64" t="s">
        <v>498</v>
      </c>
      <c r="R1126" s="7">
        <v>1</v>
      </c>
      <c r="S1126" s="7" t="s">
        <v>77</v>
      </c>
      <c r="T1126" s="7">
        <v>110</v>
      </c>
      <c r="U1126" s="7" t="s">
        <v>57</v>
      </c>
      <c r="V1126" s="7">
        <v>108</v>
      </c>
      <c r="W1126" s="7" t="s">
        <v>29</v>
      </c>
      <c r="X1126" s="7" t="s">
        <v>77</v>
      </c>
      <c r="Y1126" s="59" t="s">
        <v>1514</v>
      </c>
    </row>
    <row r="1127" spans="1:25" x14ac:dyDescent="0.55000000000000004">
      <c r="A1127" t="s">
        <v>2019</v>
      </c>
      <c r="B1127" s="57">
        <v>43</v>
      </c>
      <c r="C1127" t="s">
        <v>53</v>
      </c>
      <c r="D1127" s="19">
        <v>1</v>
      </c>
      <c r="E1127" s="46">
        <v>30</v>
      </c>
      <c r="F1127" s="32">
        <v>51.646666666666668</v>
      </c>
      <c r="G1127" s="32">
        <v>-143.00666666666666</v>
      </c>
      <c r="H1127" s="32">
        <v>51.576666666666668</v>
      </c>
      <c r="I1127" s="32">
        <v>-143.00666666666666</v>
      </c>
      <c r="J1127" s="60">
        <v>43531</v>
      </c>
      <c r="K1127" s="49">
        <v>0.9145833333333333</v>
      </c>
      <c r="L1127" s="46">
        <v>3900</v>
      </c>
      <c r="M1127" s="19" t="s">
        <v>1437</v>
      </c>
      <c r="N1127" s="25" t="s">
        <v>77</v>
      </c>
      <c r="O1127" s="64" t="s">
        <v>1997</v>
      </c>
      <c r="P1127" s="62" t="s">
        <v>68</v>
      </c>
      <c r="Q1127" s="64" t="s">
        <v>498</v>
      </c>
      <c r="R1127" s="7">
        <v>1</v>
      </c>
      <c r="S1127" s="7" t="s">
        <v>77</v>
      </c>
      <c r="T1127" s="7">
        <v>80</v>
      </c>
      <c r="U1127" s="7" t="s">
        <v>57</v>
      </c>
      <c r="V1127" s="7">
        <v>40</v>
      </c>
      <c r="W1127" s="7" t="s">
        <v>29</v>
      </c>
      <c r="X1127" s="7" t="s">
        <v>77</v>
      </c>
      <c r="Y1127" s="59" t="s">
        <v>1514</v>
      </c>
    </row>
    <row r="1128" spans="1:25" x14ac:dyDescent="0.55000000000000004">
      <c r="A1128" t="s">
        <v>2019</v>
      </c>
      <c r="B1128" s="57">
        <v>43</v>
      </c>
      <c r="C1128" t="s">
        <v>53</v>
      </c>
      <c r="D1128" s="19">
        <v>1</v>
      </c>
      <c r="E1128" s="46">
        <v>30</v>
      </c>
      <c r="F1128" s="32">
        <v>51.646666666666668</v>
      </c>
      <c r="G1128" s="32">
        <v>-143.00666666666666</v>
      </c>
      <c r="H1128" s="32">
        <v>51.576666666666668</v>
      </c>
      <c r="I1128" s="32">
        <v>-143.00666666666666</v>
      </c>
      <c r="J1128" s="60">
        <v>43531</v>
      </c>
      <c r="K1128" s="49">
        <v>0.9145833333333333</v>
      </c>
      <c r="L1128" s="46">
        <v>3900</v>
      </c>
      <c r="M1128" s="19" t="s">
        <v>1439</v>
      </c>
      <c r="N1128" s="25" t="s">
        <v>77</v>
      </c>
      <c r="O1128" s="64" t="s">
        <v>1997</v>
      </c>
      <c r="P1128" s="62" t="s">
        <v>68</v>
      </c>
      <c r="Q1128" s="64" t="s">
        <v>498</v>
      </c>
      <c r="R1128" s="7">
        <v>1</v>
      </c>
      <c r="S1128" s="7" t="s">
        <v>77</v>
      </c>
      <c r="T1128" s="7">
        <v>70</v>
      </c>
      <c r="U1128" s="7" t="s">
        <v>57</v>
      </c>
      <c r="V1128" s="7">
        <v>31</v>
      </c>
      <c r="W1128" s="7" t="s">
        <v>29</v>
      </c>
      <c r="X1128" s="7" t="s">
        <v>77</v>
      </c>
      <c r="Y1128" s="59" t="s">
        <v>1514</v>
      </c>
    </row>
    <row r="1129" spans="1:25" x14ac:dyDescent="0.55000000000000004">
      <c r="A1129" t="s">
        <v>2019</v>
      </c>
      <c r="B1129" s="57">
        <v>43</v>
      </c>
      <c r="C1129" t="s">
        <v>53</v>
      </c>
      <c r="D1129" s="19">
        <v>1</v>
      </c>
      <c r="E1129" s="46">
        <v>30</v>
      </c>
      <c r="F1129" s="32">
        <v>51.646666666666668</v>
      </c>
      <c r="G1129" s="32">
        <v>-143.00666666666666</v>
      </c>
      <c r="H1129" s="32">
        <v>51.576666666666668</v>
      </c>
      <c r="I1129" s="32">
        <v>-143.00666666666666</v>
      </c>
      <c r="J1129" s="60">
        <v>43531</v>
      </c>
      <c r="K1129" s="49">
        <v>0.9145833333333333</v>
      </c>
      <c r="L1129" s="46">
        <v>3900</v>
      </c>
      <c r="M1129" s="19" t="s">
        <v>1440</v>
      </c>
      <c r="N1129" s="25" t="s">
        <v>77</v>
      </c>
      <c r="O1129" s="64" t="s">
        <v>1997</v>
      </c>
      <c r="P1129" s="62" t="s">
        <v>71</v>
      </c>
      <c r="Q1129" s="64" t="s">
        <v>106</v>
      </c>
      <c r="R1129" s="7">
        <v>1</v>
      </c>
      <c r="S1129" s="7" t="s">
        <v>77</v>
      </c>
      <c r="T1129" s="7">
        <v>114</v>
      </c>
      <c r="U1129" s="7" t="s">
        <v>59</v>
      </c>
      <c r="V1129" s="7">
        <v>55</v>
      </c>
      <c r="W1129" s="7" t="s">
        <v>59</v>
      </c>
      <c r="X1129" s="7" t="s">
        <v>77</v>
      </c>
      <c r="Y1129" s="59" t="s">
        <v>1514</v>
      </c>
    </row>
    <row r="1130" spans="1:25" x14ac:dyDescent="0.55000000000000004">
      <c r="A1130" t="s">
        <v>2019</v>
      </c>
      <c r="B1130" s="57">
        <v>43</v>
      </c>
      <c r="C1130" t="s">
        <v>53</v>
      </c>
      <c r="D1130" s="19">
        <v>1</v>
      </c>
      <c r="E1130" s="46">
        <v>30</v>
      </c>
      <c r="F1130" s="32">
        <v>51.646666666666668</v>
      </c>
      <c r="G1130" s="32">
        <v>-143.00666666666666</v>
      </c>
      <c r="H1130" s="32">
        <v>51.576666666666668</v>
      </c>
      <c r="I1130" s="32">
        <v>-143.00666666666666</v>
      </c>
      <c r="J1130" s="60">
        <v>43531</v>
      </c>
      <c r="K1130" s="49">
        <v>0.9145833333333333</v>
      </c>
      <c r="L1130" s="46">
        <v>3900</v>
      </c>
      <c r="M1130" s="19" t="s">
        <v>1441</v>
      </c>
      <c r="N1130" s="25" t="s">
        <v>77</v>
      </c>
      <c r="O1130" s="64" t="s">
        <v>1997</v>
      </c>
      <c r="P1130" s="62" t="s">
        <v>71</v>
      </c>
      <c r="Q1130" s="64" t="s">
        <v>106</v>
      </c>
      <c r="R1130" s="7">
        <v>1</v>
      </c>
      <c r="S1130" s="7" t="s">
        <v>77</v>
      </c>
      <c r="T1130" s="7">
        <v>101</v>
      </c>
      <c r="U1130" s="7" t="s">
        <v>59</v>
      </c>
      <c r="V1130" s="7">
        <v>44</v>
      </c>
      <c r="W1130" s="7" t="s">
        <v>59</v>
      </c>
      <c r="X1130" s="7" t="s">
        <v>77</v>
      </c>
      <c r="Y1130" s="59" t="s">
        <v>1514</v>
      </c>
    </row>
    <row r="1131" spans="1:25" x14ac:dyDescent="0.55000000000000004">
      <c r="A1131" t="s">
        <v>2019</v>
      </c>
      <c r="B1131" s="57">
        <v>43</v>
      </c>
      <c r="C1131" t="s">
        <v>53</v>
      </c>
      <c r="D1131" s="19">
        <v>1</v>
      </c>
      <c r="E1131" s="46">
        <v>30</v>
      </c>
      <c r="F1131" s="32">
        <v>51.646666666666668</v>
      </c>
      <c r="G1131" s="32">
        <v>-143.00666666666666</v>
      </c>
      <c r="H1131" s="32">
        <v>51.576666666666668</v>
      </c>
      <c r="I1131" s="32">
        <v>-143.00666666666666</v>
      </c>
      <c r="J1131" s="60">
        <v>43531</v>
      </c>
      <c r="K1131" s="49">
        <v>0.9145833333333333</v>
      </c>
      <c r="L1131" s="46">
        <v>3900</v>
      </c>
      <c r="M1131" s="19" t="s">
        <v>1442</v>
      </c>
      <c r="N1131" s="25" t="s">
        <v>77</v>
      </c>
      <c r="O1131" s="64" t="s">
        <v>1997</v>
      </c>
      <c r="P1131" s="62" t="s">
        <v>71</v>
      </c>
      <c r="Q1131" s="64" t="s">
        <v>106</v>
      </c>
      <c r="R1131" s="7">
        <v>1</v>
      </c>
      <c r="S1131" s="7" t="s">
        <v>77</v>
      </c>
      <c r="T1131" s="7">
        <v>98</v>
      </c>
      <c r="U1131" s="7" t="s">
        <v>59</v>
      </c>
      <c r="V1131" s="7">
        <v>38</v>
      </c>
      <c r="W1131" s="7" t="s">
        <v>59</v>
      </c>
      <c r="X1131" s="7" t="s">
        <v>77</v>
      </c>
      <c r="Y1131" s="59" t="s">
        <v>1514</v>
      </c>
    </row>
    <row r="1132" spans="1:25" x14ac:dyDescent="0.55000000000000004">
      <c r="A1132" t="s">
        <v>2019</v>
      </c>
      <c r="B1132" s="57">
        <v>43</v>
      </c>
      <c r="C1132" t="s">
        <v>53</v>
      </c>
      <c r="D1132" s="19">
        <v>1</v>
      </c>
      <c r="E1132" s="46">
        <v>30</v>
      </c>
      <c r="F1132" s="32">
        <v>51.646666666666668</v>
      </c>
      <c r="G1132" s="32">
        <v>-143.00666666666666</v>
      </c>
      <c r="H1132" s="32">
        <v>51.576666666666668</v>
      </c>
      <c r="I1132" s="32">
        <v>-143.00666666666666</v>
      </c>
      <c r="J1132" s="60">
        <v>43531</v>
      </c>
      <c r="K1132" s="49">
        <v>0.9145833333333333</v>
      </c>
      <c r="L1132" s="46">
        <v>3900</v>
      </c>
      <c r="M1132" s="19" t="s">
        <v>1446</v>
      </c>
      <c r="N1132" s="25" t="s">
        <v>77</v>
      </c>
      <c r="O1132" s="64" t="s">
        <v>1997</v>
      </c>
      <c r="P1132" s="62" t="s">
        <v>71</v>
      </c>
      <c r="Q1132" s="64" t="s">
        <v>106</v>
      </c>
      <c r="R1132" s="7">
        <v>1</v>
      </c>
      <c r="S1132" s="7" t="s">
        <v>77</v>
      </c>
      <c r="T1132" s="7">
        <v>55</v>
      </c>
      <c r="U1132" s="7" t="s">
        <v>59</v>
      </c>
      <c r="V1132" s="7">
        <v>7</v>
      </c>
      <c r="W1132" s="7" t="s">
        <v>59</v>
      </c>
      <c r="X1132" s="7" t="s">
        <v>77</v>
      </c>
      <c r="Y1132" s="59" t="s">
        <v>1514</v>
      </c>
    </row>
    <row r="1133" spans="1:25" x14ac:dyDescent="0.55000000000000004">
      <c r="A1133" t="s">
        <v>2019</v>
      </c>
      <c r="B1133" s="57">
        <v>43</v>
      </c>
      <c r="C1133" t="s">
        <v>53</v>
      </c>
      <c r="D1133" s="19">
        <v>1</v>
      </c>
      <c r="E1133" s="46">
        <v>30</v>
      </c>
      <c r="F1133" s="32">
        <v>51.646666666666668</v>
      </c>
      <c r="G1133" s="32">
        <v>-143.00666666666666</v>
      </c>
      <c r="H1133" s="32">
        <v>51.576666666666668</v>
      </c>
      <c r="I1133" s="32">
        <v>-143.00666666666666</v>
      </c>
      <c r="J1133" s="60">
        <v>43531</v>
      </c>
      <c r="K1133" s="49">
        <v>0.9145833333333333</v>
      </c>
      <c r="L1133" s="46">
        <v>3900</v>
      </c>
      <c r="M1133" s="19" t="s">
        <v>1444</v>
      </c>
      <c r="N1133" s="25" t="s">
        <v>77</v>
      </c>
      <c r="O1133" s="64" t="s">
        <v>1997</v>
      </c>
      <c r="P1133" s="62" t="s">
        <v>71</v>
      </c>
      <c r="Q1133" s="64" t="s">
        <v>106</v>
      </c>
      <c r="R1133" s="7">
        <v>1</v>
      </c>
      <c r="S1133" s="7" t="s">
        <v>77</v>
      </c>
      <c r="T1133" s="7">
        <v>45</v>
      </c>
      <c r="U1133" s="7" t="s">
        <v>59</v>
      </c>
      <c r="V1133" s="7">
        <v>4</v>
      </c>
      <c r="W1133" s="7" t="s">
        <v>59</v>
      </c>
      <c r="X1133" s="7" t="s">
        <v>77</v>
      </c>
      <c r="Y1133" s="59" t="s">
        <v>1514</v>
      </c>
    </row>
    <row r="1134" spans="1:25" x14ac:dyDescent="0.55000000000000004">
      <c r="A1134" t="s">
        <v>2019</v>
      </c>
      <c r="B1134" s="57">
        <v>43</v>
      </c>
      <c r="C1134" t="s">
        <v>53</v>
      </c>
      <c r="D1134" s="19">
        <v>1</v>
      </c>
      <c r="E1134" s="46">
        <v>30</v>
      </c>
      <c r="F1134" s="32">
        <v>51.646666666666668</v>
      </c>
      <c r="G1134" s="32">
        <v>-143.00666666666666</v>
      </c>
      <c r="H1134" s="32">
        <v>51.576666666666668</v>
      </c>
      <c r="I1134" s="32">
        <v>-143.00666666666666</v>
      </c>
      <c r="J1134" s="60">
        <v>43531</v>
      </c>
      <c r="K1134" s="49">
        <v>0.9145833333333333</v>
      </c>
      <c r="L1134" s="46">
        <v>3900</v>
      </c>
      <c r="M1134" s="19" t="s">
        <v>1445</v>
      </c>
      <c r="N1134" s="25" t="s">
        <v>77</v>
      </c>
      <c r="O1134" s="64" t="s">
        <v>1997</v>
      </c>
      <c r="P1134" s="62" t="s">
        <v>71</v>
      </c>
      <c r="Q1134" s="64" t="s">
        <v>106</v>
      </c>
      <c r="R1134" s="7">
        <v>1</v>
      </c>
      <c r="S1134" s="7" t="s">
        <v>77</v>
      </c>
      <c r="T1134" s="7">
        <v>45</v>
      </c>
      <c r="U1134" s="7" t="s">
        <v>59</v>
      </c>
      <c r="V1134" s="7">
        <v>4</v>
      </c>
      <c r="W1134" s="7" t="s">
        <v>59</v>
      </c>
      <c r="X1134" s="7" t="s">
        <v>77</v>
      </c>
      <c r="Y1134" s="59" t="s">
        <v>1514</v>
      </c>
    </row>
    <row r="1135" spans="1:25" x14ac:dyDescent="0.55000000000000004">
      <c r="A1135" t="s">
        <v>2019</v>
      </c>
      <c r="B1135" s="57">
        <v>44</v>
      </c>
      <c r="C1135" t="s">
        <v>74</v>
      </c>
      <c r="D1135" s="19">
        <v>2</v>
      </c>
      <c r="E1135" s="46">
        <v>250</v>
      </c>
      <c r="F1135" s="32">
        <v>50.666499999999999</v>
      </c>
      <c r="G1135" s="32">
        <v>-142.99950000000001</v>
      </c>
      <c r="H1135" s="32" t="s">
        <v>77</v>
      </c>
      <c r="I1135" s="32" t="s">
        <v>77</v>
      </c>
      <c r="J1135" s="60">
        <v>43532</v>
      </c>
      <c r="K1135" s="49">
        <v>0.24861111111111112</v>
      </c>
      <c r="L1135" s="46">
        <v>4000</v>
      </c>
      <c r="M1135" s="19" t="s">
        <v>1503</v>
      </c>
      <c r="N1135" s="25" t="s">
        <v>77</v>
      </c>
      <c r="O1135" s="64" t="s">
        <v>27</v>
      </c>
      <c r="P1135" s="62" t="s">
        <v>79</v>
      </c>
      <c r="Q1135" s="64" t="s">
        <v>78</v>
      </c>
      <c r="R1135" s="7">
        <v>1</v>
      </c>
      <c r="S1135" s="7">
        <v>0.25</v>
      </c>
      <c r="T1135" s="7">
        <v>0.25</v>
      </c>
      <c r="U1135" s="7" t="s">
        <v>56</v>
      </c>
      <c r="V1135" s="7" t="s">
        <v>107</v>
      </c>
      <c r="W1135" s="7" t="s">
        <v>29</v>
      </c>
      <c r="X1135" s="7" t="s">
        <v>77</v>
      </c>
      <c r="Y1135" s="59" t="s">
        <v>1514</v>
      </c>
    </row>
    <row r="1136" spans="1:25" x14ac:dyDescent="0.55000000000000004">
      <c r="A1136" t="s">
        <v>2019</v>
      </c>
      <c r="B1136" s="57">
        <v>44</v>
      </c>
      <c r="C1136" t="s">
        <v>74</v>
      </c>
      <c r="D1136" s="19">
        <v>2</v>
      </c>
      <c r="E1136" s="46">
        <v>250</v>
      </c>
      <c r="F1136" s="32">
        <v>50.666499999999999</v>
      </c>
      <c r="G1136" s="32">
        <v>-142.99950000000001</v>
      </c>
      <c r="H1136" s="32" t="s">
        <v>77</v>
      </c>
      <c r="I1136" s="32" t="s">
        <v>77</v>
      </c>
      <c r="J1136" s="60">
        <v>43532</v>
      </c>
      <c r="K1136" s="49">
        <v>0.24861111111111112</v>
      </c>
      <c r="L1136" s="46">
        <v>4000</v>
      </c>
      <c r="M1136" s="19" t="s">
        <v>1502</v>
      </c>
      <c r="N1136" s="25" t="s">
        <v>77</v>
      </c>
      <c r="O1136" s="64" t="s">
        <v>27</v>
      </c>
      <c r="P1136" s="62" t="s">
        <v>79</v>
      </c>
      <c r="Q1136" s="64" t="s">
        <v>78</v>
      </c>
      <c r="R1136" s="7">
        <v>1</v>
      </c>
      <c r="S1136" s="7">
        <v>0.5</v>
      </c>
      <c r="T1136" s="7">
        <v>0.5</v>
      </c>
      <c r="U1136" s="7" t="s">
        <v>56</v>
      </c>
      <c r="V1136" s="7" t="s">
        <v>107</v>
      </c>
      <c r="W1136" s="7" t="s">
        <v>29</v>
      </c>
      <c r="X1136" s="7" t="s">
        <v>77</v>
      </c>
      <c r="Y1136" s="59" t="s">
        <v>1514</v>
      </c>
    </row>
    <row r="1137" spans="1:27" x14ac:dyDescent="0.55000000000000004">
      <c r="A1137" t="s">
        <v>2019</v>
      </c>
      <c r="B1137" s="57">
        <v>44</v>
      </c>
      <c r="C1137" t="s">
        <v>74</v>
      </c>
      <c r="D1137" s="19">
        <v>2</v>
      </c>
      <c r="E1137" s="46">
        <v>250</v>
      </c>
      <c r="F1137" s="32">
        <v>50.666499999999999</v>
      </c>
      <c r="G1137" s="32">
        <v>-142.99950000000001</v>
      </c>
      <c r="H1137" s="32" t="s">
        <v>77</v>
      </c>
      <c r="I1137" s="32" t="s">
        <v>77</v>
      </c>
      <c r="J1137" s="60">
        <v>43532</v>
      </c>
      <c r="K1137" s="49">
        <v>0.24861111111111112</v>
      </c>
      <c r="L1137" s="46">
        <v>4000</v>
      </c>
      <c r="M1137" s="19" t="s">
        <v>1501</v>
      </c>
      <c r="N1137" s="25" t="s">
        <v>77</v>
      </c>
      <c r="O1137" s="64" t="s">
        <v>27</v>
      </c>
      <c r="P1137" s="62" t="s">
        <v>79</v>
      </c>
      <c r="Q1137" s="64" t="s">
        <v>78</v>
      </c>
      <c r="R1137" s="7">
        <v>1</v>
      </c>
      <c r="S1137" s="7">
        <v>1</v>
      </c>
      <c r="T1137" s="7">
        <v>1</v>
      </c>
      <c r="U1137" s="7" t="s">
        <v>56</v>
      </c>
      <c r="V1137" s="7" t="s">
        <v>107</v>
      </c>
      <c r="W1137" s="7" t="s">
        <v>29</v>
      </c>
      <c r="X1137" s="7" t="s">
        <v>77</v>
      </c>
      <c r="Y1137" s="59" t="s">
        <v>1514</v>
      </c>
    </row>
    <row r="1138" spans="1:27" x14ac:dyDescent="0.55000000000000004">
      <c r="A1138" t="s">
        <v>2019</v>
      </c>
      <c r="B1138" s="57">
        <v>44</v>
      </c>
      <c r="C1138" t="s">
        <v>74</v>
      </c>
      <c r="D1138" s="19">
        <v>2</v>
      </c>
      <c r="E1138" s="46">
        <v>250</v>
      </c>
      <c r="F1138" s="32">
        <v>50.666499999999999</v>
      </c>
      <c r="G1138" s="32">
        <v>-142.99950000000001</v>
      </c>
      <c r="H1138" s="32" t="s">
        <v>77</v>
      </c>
      <c r="I1138" s="32" t="s">
        <v>77</v>
      </c>
      <c r="J1138" s="60">
        <v>43532</v>
      </c>
      <c r="K1138" s="49">
        <v>0.24861111111111112</v>
      </c>
      <c r="L1138" s="46">
        <v>4000</v>
      </c>
      <c r="M1138" s="19" t="s">
        <v>1504</v>
      </c>
      <c r="N1138" s="25" t="s">
        <v>77</v>
      </c>
      <c r="O1138" s="64" t="s">
        <v>27</v>
      </c>
      <c r="P1138" s="62" t="s">
        <v>79</v>
      </c>
      <c r="Q1138" s="64" t="s">
        <v>78</v>
      </c>
      <c r="R1138" s="7">
        <v>1</v>
      </c>
      <c r="S1138" s="7">
        <v>2</v>
      </c>
      <c r="T1138" s="7">
        <v>2</v>
      </c>
      <c r="U1138" s="7" t="s">
        <v>56</v>
      </c>
      <c r="V1138" s="7" t="s">
        <v>107</v>
      </c>
      <c r="W1138" s="7" t="s">
        <v>29</v>
      </c>
      <c r="X1138" s="7" t="s">
        <v>77</v>
      </c>
      <c r="Y1138" s="59" t="s">
        <v>1514</v>
      </c>
    </row>
    <row r="1139" spans="1:27" x14ac:dyDescent="0.55000000000000004">
      <c r="A1139" t="s">
        <v>2019</v>
      </c>
      <c r="B1139" s="57">
        <v>44</v>
      </c>
      <c r="C1139" t="s">
        <v>74</v>
      </c>
      <c r="D1139" s="19">
        <v>2</v>
      </c>
      <c r="E1139" s="46">
        <v>250</v>
      </c>
      <c r="F1139" s="32">
        <v>50.666499999999999</v>
      </c>
      <c r="G1139" s="32">
        <v>-142.99950000000001</v>
      </c>
      <c r="H1139" s="32" t="s">
        <v>77</v>
      </c>
      <c r="I1139" s="32" t="s">
        <v>77</v>
      </c>
      <c r="J1139" s="60">
        <v>43532</v>
      </c>
      <c r="K1139" s="49">
        <v>0.24861111111111112</v>
      </c>
      <c r="L1139" s="46">
        <v>4000</v>
      </c>
      <c r="M1139" s="19" t="s">
        <v>1505</v>
      </c>
      <c r="N1139" s="25" t="s">
        <v>77</v>
      </c>
      <c r="O1139" s="64" t="s">
        <v>27</v>
      </c>
      <c r="P1139" s="62" t="s">
        <v>1238</v>
      </c>
      <c r="Q1139" s="64" t="s">
        <v>425</v>
      </c>
      <c r="R1139" s="7">
        <v>3</v>
      </c>
      <c r="S1139" s="7">
        <v>2</v>
      </c>
      <c r="T1139" s="7">
        <v>6</v>
      </c>
      <c r="U1139" s="7" t="s">
        <v>56</v>
      </c>
      <c r="V1139" s="7" t="s">
        <v>107</v>
      </c>
      <c r="W1139" s="7" t="s">
        <v>29</v>
      </c>
      <c r="X1139" s="7" t="s">
        <v>1373</v>
      </c>
      <c r="Y1139" s="59" t="s">
        <v>1514</v>
      </c>
    </row>
    <row r="1140" spans="1:27" x14ac:dyDescent="0.55000000000000004">
      <c r="A1140" t="s">
        <v>2019</v>
      </c>
      <c r="B1140" s="57">
        <v>44</v>
      </c>
      <c r="C1140" t="s">
        <v>74</v>
      </c>
      <c r="D1140" s="19">
        <v>2</v>
      </c>
      <c r="E1140" s="46">
        <v>250</v>
      </c>
      <c r="F1140" s="32">
        <v>50.666499999999999</v>
      </c>
      <c r="G1140" s="32">
        <v>-142.99950000000001</v>
      </c>
      <c r="H1140" s="32" t="s">
        <v>77</v>
      </c>
      <c r="I1140" s="32" t="s">
        <v>77</v>
      </c>
      <c r="J1140" s="60">
        <v>43532</v>
      </c>
      <c r="K1140" s="49">
        <v>0.24861111111111112</v>
      </c>
      <c r="L1140" s="46">
        <v>4000</v>
      </c>
      <c r="M1140" s="19" t="s">
        <v>1506</v>
      </c>
      <c r="N1140" s="25" t="s">
        <v>77</v>
      </c>
      <c r="O1140" s="64" t="s">
        <v>27</v>
      </c>
      <c r="P1140" s="62" t="s">
        <v>1238</v>
      </c>
      <c r="Q1140" s="64" t="s">
        <v>425</v>
      </c>
      <c r="R1140" s="7">
        <v>3</v>
      </c>
      <c r="S1140" s="7">
        <v>2</v>
      </c>
      <c r="T1140" s="7">
        <v>6</v>
      </c>
      <c r="U1140" s="7" t="s">
        <v>56</v>
      </c>
      <c r="V1140" s="7" t="s">
        <v>107</v>
      </c>
      <c r="W1140" s="7" t="s">
        <v>29</v>
      </c>
      <c r="X1140" s="7" t="s">
        <v>1373</v>
      </c>
      <c r="Y1140" s="59" t="s">
        <v>1514</v>
      </c>
    </row>
    <row r="1141" spans="1:27" x14ac:dyDescent="0.55000000000000004">
      <c r="A1141" t="s">
        <v>2019</v>
      </c>
      <c r="B1141" s="57">
        <v>44</v>
      </c>
      <c r="C1141" t="s">
        <v>74</v>
      </c>
      <c r="D1141" s="19">
        <v>2</v>
      </c>
      <c r="E1141" s="46">
        <v>250</v>
      </c>
      <c r="F1141" s="32">
        <v>50.666499999999999</v>
      </c>
      <c r="G1141" s="32">
        <v>-142.99950000000001</v>
      </c>
      <c r="H1141" s="32" t="s">
        <v>77</v>
      </c>
      <c r="I1141" s="32" t="s">
        <v>77</v>
      </c>
      <c r="J1141" s="60">
        <v>43532</v>
      </c>
      <c r="K1141" s="49">
        <v>0.24861111111111112</v>
      </c>
      <c r="L1141" s="46">
        <v>4000</v>
      </c>
      <c r="M1141" s="19" t="s">
        <v>1507</v>
      </c>
      <c r="N1141" s="25" t="s">
        <v>77</v>
      </c>
      <c r="O1141" s="64" t="s">
        <v>27</v>
      </c>
      <c r="P1141" s="62" t="s">
        <v>1238</v>
      </c>
      <c r="Q1141" s="64" t="s">
        <v>425</v>
      </c>
      <c r="R1141" s="7">
        <v>3</v>
      </c>
      <c r="S1141" s="7">
        <v>2</v>
      </c>
      <c r="T1141" s="7">
        <v>6</v>
      </c>
      <c r="U1141" s="7" t="s">
        <v>56</v>
      </c>
      <c r="V1141" s="7" t="s">
        <v>107</v>
      </c>
      <c r="W1141" s="7" t="s">
        <v>29</v>
      </c>
      <c r="X1141" s="7" t="s">
        <v>1373</v>
      </c>
      <c r="Y1141" s="59" t="s">
        <v>1514</v>
      </c>
    </row>
    <row r="1142" spans="1:27" x14ac:dyDescent="0.55000000000000004">
      <c r="A1142" t="s">
        <v>2019</v>
      </c>
      <c r="B1142" s="57">
        <v>44</v>
      </c>
      <c r="C1142" t="s">
        <v>74</v>
      </c>
      <c r="D1142" s="19">
        <v>2</v>
      </c>
      <c r="E1142" s="46">
        <v>250</v>
      </c>
      <c r="F1142" s="32">
        <v>50.666499999999999</v>
      </c>
      <c r="G1142" s="32">
        <v>-142.99950000000001</v>
      </c>
      <c r="H1142" s="32" t="s">
        <v>77</v>
      </c>
      <c r="I1142" s="32" t="s">
        <v>77</v>
      </c>
      <c r="J1142" s="60">
        <v>43532</v>
      </c>
      <c r="K1142" s="49">
        <v>0.24861111111111112</v>
      </c>
      <c r="L1142" s="46">
        <v>4000</v>
      </c>
      <c r="M1142" s="19" t="s">
        <v>1499</v>
      </c>
      <c r="N1142" s="25" t="s">
        <v>77</v>
      </c>
      <c r="O1142" s="64" t="s">
        <v>27</v>
      </c>
      <c r="P1142" s="62" t="s">
        <v>79</v>
      </c>
      <c r="Q1142" s="64" t="s">
        <v>909</v>
      </c>
      <c r="R1142" s="7">
        <v>2</v>
      </c>
      <c r="S1142" s="7">
        <v>4</v>
      </c>
      <c r="T1142" s="7" t="s">
        <v>677</v>
      </c>
      <c r="U1142" s="7" t="s">
        <v>56</v>
      </c>
      <c r="V1142" s="7" t="s">
        <v>107</v>
      </c>
      <c r="W1142" s="7" t="s">
        <v>29</v>
      </c>
      <c r="X1142" s="7" t="s">
        <v>77</v>
      </c>
      <c r="Y1142" s="59" t="s">
        <v>1514</v>
      </c>
    </row>
    <row r="1143" spans="1:27" x14ac:dyDescent="0.55000000000000004">
      <c r="A1143" t="s">
        <v>2019</v>
      </c>
      <c r="B1143" s="57">
        <v>44</v>
      </c>
      <c r="C1143" t="s">
        <v>74</v>
      </c>
      <c r="D1143" s="19">
        <v>2</v>
      </c>
      <c r="E1143" s="46">
        <v>250</v>
      </c>
      <c r="F1143" s="32">
        <v>50.666499999999999</v>
      </c>
      <c r="G1143" s="32">
        <v>-142.99950000000001</v>
      </c>
      <c r="H1143" s="32" t="s">
        <v>77</v>
      </c>
      <c r="I1143" s="32" t="s">
        <v>77</v>
      </c>
      <c r="J1143" s="60">
        <v>43532</v>
      </c>
      <c r="K1143" s="49">
        <v>0.24861111111111112</v>
      </c>
      <c r="L1143" s="46">
        <v>4000</v>
      </c>
      <c r="M1143" s="19" t="s">
        <v>1500</v>
      </c>
      <c r="N1143" s="25" t="s">
        <v>77</v>
      </c>
      <c r="O1143" s="64" t="s">
        <v>27</v>
      </c>
      <c r="P1143" s="62" t="s">
        <v>67</v>
      </c>
      <c r="Q1143" s="64" t="s">
        <v>189</v>
      </c>
      <c r="R1143" s="7">
        <v>2</v>
      </c>
      <c r="S1143" s="7">
        <v>4</v>
      </c>
      <c r="T1143" s="7" t="s">
        <v>1508</v>
      </c>
      <c r="U1143" s="7" t="s">
        <v>56</v>
      </c>
      <c r="V1143" s="7" t="s">
        <v>107</v>
      </c>
      <c r="W1143" s="7" t="s">
        <v>29</v>
      </c>
      <c r="X1143" s="7" t="s">
        <v>77</v>
      </c>
      <c r="Y1143" s="59" t="s">
        <v>1514</v>
      </c>
    </row>
    <row r="1144" spans="1:27" x14ac:dyDescent="0.55000000000000004">
      <c r="A1144" t="s">
        <v>2019</v>
      </c>
      <c r="B1144" s="57">
        <v>44</v>
      </c>
      <c r="C1144" t="s">
        <v>74</v>
      </c>
      <c r="D1144" s="19">
        <v>2</v>
      </c>
      <c r="E1144" s="46">
        <v>250</v>
      </c>
      <c r="F1144" s="32">
        <v>50.666499999999999</v>
      </c>
      <c r="G1144" s="32">
        <v>-142.99950000000001</v>
      </c>
      <c r="H1144" s="32" t="s">
        <v>77</v>
      </c>
      <c r="I1144" s="32" t="s">
        <v>77</v>
      </c>
      <c r="J1144" s="60">
        <v>43532</v>
      </c>
      <c r="K1144" s="49">
        <v>0.24861111111111112</v>
      </c>
      <c r="L1144" s="46">
        <v>4000</v>
      </c>
      <c r="M1144" s="19" t="s">
        <v>1497</v>
      </c>
      <c r="N1144" s="25" t="s">
        <v>77</v>
      </c>
      <c r="O1144" s="64" t="s">
        <v>27</v>
      </c>
      <c r="P1144" s="62" t="s">
        <v>67</v>
      </c>
      <c r="Q1144" s="64" t="s">
        <v>189</v>
      </c>
      <c r="R1144" s="7">
        <v>1</v>
      </c>
      <c r="S1144" s="7">
        <v>4</v>
      </c>
      <c r="T1144" s="7">
        <v>17</v>
      </c>
      <c r="U1144" s="7" t="s">
        <v>56</v>
      </c>
      <c r="V1144" s="7" t="s">
        <v>107</v>
      </c>
      <c r="W1144" s="7" t="s">
        <v>29</v>
      </c>
      <c r="X1144" s="7" t="s">
        <v>77</v>
      </c>
      <c r="Y1144" s="59" t="s">
        <v>1514</v>
      </c>
    </row>
    <row r="1145" spans="1:27" x14ac:dyDescent="0.55000000000000004">
      <c r="A1145" t="s">
        <v>2019</v>
      </c>
      <c r="B1145" s="57">
        <v>44</v>
      </c>
      <c r="C1145" t="s">
        <v>74</v>
      </c>
      <c r="D1145" s="19">
        <v>2</v>
      </c>
      <c r="E1145" s="46">
        <v>250</v>
      </c>
      <c r="F1145" s="32">
        <v>50.666499999999999</v>
      </c>
      <c r="G1145" s="32">
        <v>-142.99950000000001</v>
      </c>
      <c r="H1145" s="32" t="s">
        <v>77</v>
      </c>
      <c r="I1145" s="32" t="s">
        <v>77</v>
      </c>
      <c r="J1145" s="60">
        <v>43532</v>
      </c>
      <c r="K1145" s="49">
        <v>0.24861111111111112</v>
      </c>
      <c r="L1145" s="46">
        <v>4000</v>
      </c>
      <c r="M1145" s="19" t="s">
        <v>1498</v>
      </c>
      <c r="N1145" s="25" t="s">
        <v>77</v>
      </c>
      <c r="O1145" s="64" t="s">
        <v>27</v>
      </c>
      <c r="P1145" s="62" t="s">
        <v>1946</v>
      </c>
      <c r="Q1145" s="64" t="s">
        <v>480</v>
      </c>
      <c r="R1145" s="7">
        <v>2</v>
      </c>
      <c r="S1145" s="7">
        <v>4</v>
      </c>
      <c r="T1145" s="7">
        <v>45</v>
      </c>
      <c r="U1145" s="7" t="s">
        <v>56</v>
      </c>
      <c r="V1145" s="7" t="s">
        <v>107</v>
      </c>
      <c r="W1145" s="7" t="s">
        <v>29</v>
      </c>
      <c r="X1145" s="7" t="s">
        <v>77</v>
      </c>
      <c r="Y1145" s="59" t="s">
        <v>1514</v>
      </c>
    </row>
    <row r="1146" spans="1:27" x14ac:dyDescent="0.55000000000000004">
      <c r="A1146" t="s">
        <v>2019</v>
      </c>
      <c r="B1146" s="57">
        <v>44</v>
      </c>
      <c r="C1146" t="s">
        <v>74</v>
      </c>
      <c r="D1146" s="19">
        <v>2</v>
      </c>
      <c r="E1146" s="46">
        <v>250</v>
      </c>
      <c r="F1146" s="32">
        <v>50.666499999999999</v>
      </c>
      <c r="G1146" s="32">
        <v>-142.99950000000001</v>
      </c>
      <c r="H1146" s="32" t="s">
        <v>77</v>
      </c>
      <c r="I1146" s="32" t="s">
        <v>77</v>
      </c>
      <c r="J1146" s="60">
        <v>43532</v>
      </c>
      <c r="K1146" s="49">
        <v>0.24861111111111112</v>
      </c>
      <c r="L1146" s="46">
        <v>4000</v>
      </c>
      <c r="M1146" s="19" t="s">
        <v>1496</v>
      </c>
      <c r="N1146" s="25" t="s">
        <v>77</v>
      </c>
      <c r="O1146" s="64" t="s">
        <v>27</v>
      </c>
      <c r="P1146" s="62" t="s">
        <v>386</v>
      </c>
      <c r="Q1146" s="64" t="s">
        <v>387</v>
      </c>
      <c r="R1146" s="7">
        <v>1</v>
      </c>
      <c r="S1146" s="7">
        <v>4</v>
      </c>
      <c r="T1146" s="7">
        <v>45</v>
      </c>
      <c r="U1146" s="7" t="s">
        <v>56</v>
      </c>
      <c r="V1146" s="7" t="s">
        <v>107</v>
      </c>
      <c r="W1146" s="7" t="s">
        <v>29</v>
      </c>
      <c r="X1146" s="7" t="s">
        <v>77</v>
      </c>
      <c r="Y1146" s="59" t="s">
        <v>1514</v>
      </c>
    </row>
    <row r="1147" spans="1:27" x14ac:dyDescent="0.55000000000000004">
      <c r="A1147" t="s">
        <v>2019</v>
      </c>
      <c r="B1147" s="57">
        <v>44</v>
      </c>
      <c r="C1147" t="s">
        <v>74</v>
      </c>
      <c r="D1147" s="19">
        <v>1</v>
      </c>
      <c r="E1147" s="46">
        <v>250</v>
      </c>
      <c r="F1147" s="32">
        <v>50.666499999999999</v>
      </c>
      <c r="G1147" s="32">
        <v>-142.99950000000001</v>
      </c>
      <c r="H1147" s="32" t="s">
        <v>77</v>
      </c>
      <c r="I1147" s="32" t="s">
        <v>77</v>
      </c>
      <c r="J1147" s="60">
        <v>43532</v>
      </c>
      <c r="K1147" s="49">
        <v>0.24861111111111112</v>
      </c>
      <c r="L1147" s="46">
        <v>4000</v>
      </c>
      <c r="M1147" s="19">
        <v>22025</v>
      </c>
      <c r="N1147" s="25" t="s">
        <v>77</v>
      </c>
      <c r="O1147" s="64" t="s">
        <v>1302</v>
      </c>
      <c r="P1147" s="62" t="s">
        <v>1238</v>
      </c>
      <c r="Q1147" s="64" t="s">
        <v>425</v>
      </c>
      <c r="R1147" s="7">
        <v>3</v>
      </c>
      <c r="S1147" s="7" t="s">
        <v>77</v>
      </c>
      <c r="T1147" s="7">
        <v>6</v>
      </c>
      <c r="U1147" s="7" t="s">
        <v>56</v>
      </c>
      <c r="V1147" s="7" t="s">
        <v>107</v>
      </c>
      <c r="W1147" s="7" t="s">
        <v>29</v>
      </c>
      <c r="X1147" s="7" t="s">
        <v>1373</v>
      </c>
      <c r="Y1147" s="59" t="s">
        <v>1514</v>
      </c>
      <c r="AA1147" s="59" t="s">
        <v>1509</v>
      </c>
    </row>
    <row r="1148" spans="1:27" x14ac:dyDescent="0.55000000000000004">
      <c r="A1148" t="s">
        <v>2019</v>
      </c>
      <c r="B1148" s="57">
        <v>44</v>
      </c>
      <c r="C1148" t="s">
        <v>53</v>
      </c>
      <c r="D1148" s="19">
        <v>1</v>
      </c>
      <c r="E1148" s="46">
        <v>30</v>
      </c>
      <c r="F1148" s="32">
        <v>50.638333333333335</v>
      </c>
      <c r="G1148" s="32">
        <v>-142.9725</v>
      </c>
      <c r="H1148" s="32">
        <v>50.583333333333336</v>
      </c>
      <c r="I1148" s="32">
        <v>-142.9</v>
      </c>
      <c r="J1148" s="60">
        <v>43532</v>
      </c>
      <c r="K1148" s="49">
        <v>0.27083333333333331</v>
      </c>
      <c r="L1148" s="46">
        <v>3975</v>
      </c>
      <c r="M1148" s="19" t="s">
        <v>1456</v>
      </c>
      <c r="N1148" s="25" t="s">
        <v>77</v>
      </c>
      <c r="O1148" s="64" t="s">
        <v>27</v>
      </c>
      <c r="P1148" s="62" t="s">
        <v>277</v>
      </c>
      <c r="Q1148" s="64" t="s">
        <v>373</v>
      </c>
      <c r="R1148" s="7">
        <v>3</v>
      </c>
      <c r="S1148" s="7" t="s">
        <v>77</v>
      </c>
      <c r="T1148" s="7" t="s">
        <v>1470</v>
      </c>
      <c r="U1148" s="7" t="s">
        <v>56</v>
      </c>
      <c r="V1148" s="7">
        <v>7</v>
      </c>
      <c r="W1148" s="7" t="s">
        <v>29</v>
      </c>
      <c r="X1148" s="7" t="s">
        <v>77</v>
      </c>
      <c r="Y1148" s="59" t="s">
        <v>1514</v>
      </c>
    </row>
    <row r="1149" spans="1:27" x14ac:dyDescent="0.55000000000000004">
      <c r="A1149" t="s">
        <v>2019</v>
      </c>
      <c r="B1149" s="57">
        <v>44</v>
      </c>
      <c r="C1149" t="s">
        <v>53</v>
      </c>
      <c r="D1149" s="19">
        <v>1</v>
      </c>
      <c r="E1149" s="46">
        <v>30</v>
      </c>
      <c r="F1149" s="32">
        <v>50.638333333333335</v>
      </c>
      <c r="G1149" s="32">
        <v>-142.9725</v>
      </c>
      <c r="H1149" s="32">
        <v>50.583333333333336</v>
      </c>
      <c r="I1149" s="32">
        <v>-142.9</v>
      </c>
      <c r="J1149" s="60">
        <v>43532</v>
      </c>
      <c r="K1149" s="49">
        <v>0.27083333333333331</v>
      </c>
      <c r="L1149" s="46">
        <v>3975</v>
      </c>
      <c r="M1149" s="19" t="s">
        <v>1457</v>
      </c>
      <c r="N1149" s="25" t="s">
        <v>77</v>
      </c>
      <c r="O1149" s="64" t="s">
        <v>27</v>
      </c>
      <c r="P1149" s="62" t="s">
        <v>1469</v>
      </c>
      <c r="Q1149" s="64" t="s">
        <v>1468</v>
      </c>
      <c r="R1149" s="7">
        <v>1</v>
      </c>
      <c r="S1149" s="7" t="s">
        <v>77</v>
      </c>
      <c r="T1149" s="7">
        <v>26</v>
      </c>
      <c r="U1149" s="7" t="s">
        <v>56</v>
      </c>
      <c r="V1149" s="7" t="s">
        <v>107</v>
      </c>
      <c r="W1149" s="7" t="s">
        <v>29</v>
      </c>
      <c r="X1149" s="7" t="s">
        <v>77</v>
      </c>
      <c r="Y1149" s="59" t="s">
        <v>1514</v>
      </c>
    </row>
    <row r="1150" spans="1:27" x14ac:dyDescent="0.55000000000000004">
      <c r="A1150" t="s">
        <v>2019</v>
      </c>
      <c r="B1150" s="57">
        <v>44</v>
      </c>
      <c r="C1150" t="s">
        <v>53</v>
      </c>
      <c r="D1150" s="19">
        <v>1</v>
      </c>
      <c r="E1150" s="46">
        <v>30</v>
      </c>
      <c r="F1150" s="32">
        <v>50.638333333333335</v>
      </c>
      <c r="G1150" s="32">
        <v>-142.9725</v>
      </c>
      <c r="H1150" s="32">
        <v>50.583333333333336</v>
      </c>
      <c r="I1150" s="32">
        <v>-142.9</v>
      </c>
      <c r="J1150" s="60">
        <v>43532</v>
      </c>
      <c r="K1150" s="49">
        <v>0.27083333333333331</v>
      </c>
      <c r="L1150" s="46">
        <v>3975</v>
      </c>
      <c r="M1150" s="19" t="s">
        <v>1464</v>
      </c>
      <c r="N1150" s="25">
        <v>352</v>
      </c>
      <c r="O1150" s="64" t="s">
        <v>27</v>
      </c>
      <c r="P1150" s="62" t="s">
        <v>69</v>
      </c>
      <c r="Q1150" s="64" t="s">
        <v>328</v>
      </c>
      <c r="R1150" s="7">
        <v>1</v>
      </c>
      <c r="S1150" s="7" t="s">
        <v>77</v>
      </c>
      <c r="T1150" s="7">
        <v>450</v>
      </c>
      <c r="U1150" s="7" t="s">
        <v>58</v>
      </c>
      <c r="V1150" s="7">
        <v>938</v>
      </c>
      <c r="W1150" s="7" t="s">
        <v>110</v>
      </c>
      <c r="X1150" s="7" t="s">
        <v>77</v>
      </c>
      <c r="Y1150" s="59" t="s">
        <v>1514</v>
      </c>
    </row>
    <row r="1151" spans="1:27" x14ac:dyDescent="0.55000000000000004">
      <c r="A1151" t="s">
        <v>2019</v>
      </c>
      <c r="B1151" s="57">
        <v>44</v>
      </c>
      <c r="C1151" t="s">
        <v>53</v>
      </c>
      <c r="D1151" s="19">
        <v>1</v>
      </c>
      <c r="E1151" s="46">
        <v>30</v>
      </c>
      <c r="F1151" s="32">
        <v>50.638333333333335</v>
      </c>
      <c r="G1151" s="32">
        <v>-142.9725</v>
      </c>
      <c r="H1151" s="32">
        <v>50.583333333333336</v>
      </c>
      <c r="I1151" s="32">
        <v>-142.9</v>
      </c>
      <c r="J1151" s="60">
        <v>43532</v>
      </c>
      <c r="K1151" s="49">
        <v>0.27083333333333331</v>
      </c>
      <c r="L1151" s="46">
        <v>3975</v>
      </c>
      <c r="M1151" s="19" t="s">
        <v>1463</v>
      </c>
      <c r="N1151" s="25">
        <v>368</v>
      </c>
      <c r="O1151" s="64" t="s">
        <v>27</v>
      </c>
      <c r="P1151" s="62" t="s">
        <v>69</v>
      </c>
      <c r="Q1151" s="64" t="s">
        <v>328</v>
      </c>
      <c r="R1151" s="7">
        <v>1</v>
      </c>
      <c r="S1151" s="7" t="s">
        <v>77</v>
      </c>
      <c r="T1151" s="7">
        <v>420</v>
      </c>
      <c r="U1151" s="7" t="s">
        <v>58</v>
      </c>
      <c r="V1151" s="7">
        <v>641</v>
      </c>
      <c r="W1151" s="7" t="s">
        <v>110</v>
      </c>
      <c r="X1151" s="7" t="s">
        <v>77</v>
      </c>
      <c r="Y1151" s="59" t="s">
        <v>1514</v>
      </c>
    </row>
    <row r="1152" spans="1:27" x14ac:dyDescent="0.55000000000000004">
      <c r="A1152" t="s">
        <v>2019</v>
      </c>
      <c r="B1152" s="57">
        <v>44</v>
      </c>
      <c r="C1152" t="s">
        <v>53</v>
      </c>
      <c r="D1152" s="19">
        <v>1</v>
      </c>
      <c r="E1152" s="46">
        <v>30</v>
      </c>
      <c r="F1152" s="32">
        <v>50.638333333333335</v>
      </c>
      <c r="G1152" s="32">
        <v>-142.9725</v>
      </c>
      <c r="H1152" s="32">
        <v>50.583333333333336</v>
      </c>
      <c r="I1152" s="32">
        <v>-142.9</v>
      </c>
      <c r="J1152" s="60">
        <v>43532</v>
      </c>
      <c r="K1152" s="49">
        <v>0.27083333333333331</v>
      </c>
      <c r="L1152" s="46">
        <v>3975</v>
      </c>
      <c r="M1152" s="19" t="s">
        <v>1462</v>
      </c>
      <c r="N1152" s="25">
        <v>360</v>
      </c>
      <c r="O1152" s="64" t="s">
        <v>27</v>
      </c>
      <c r="P1152" s="62" t="s">
        <v>69</v>
      </c>
      <c r="Q1152" s="64" t="s">
        <v>328</v>
      </c>
      <c r="R1152" s="7">
        <v>1</v>
      </c>
      <c r="S1152" s="7" t="s">
        <v>77</v>
      </c>
      <c r="T1152" s="7">
        <v>410</v>
      </c>
      <c r="U1152" s="7" t="s">
        <v>58</v>
      </c>
      <c r="V1152" s="7">
        <v>581</v>
      </c>
      <c r="W1152" s="7" t="s">
        <v>110</v>
      </c>
      <c r="X1152" s="7" t="s">
        <v>77</v>
      </c>
      <c r="Y1152" s="59" t="s">
        <v>1514</v>
      </c>
    </row>
    <row r="1153" spans="1:27" x14ac:dyDescent="0.55000000000000004">
      <c r="A1153" t="s">
        <v>2019</v>
      </c>
      <c r="B1153" s="57">
        <v>44</v>
      </c>
      <c r="C1153" t="s">
        <v>53</v>
      </c>
      <c r="D1153" s="19">
        <v>1</v>
      </c>
      <c r="E1153" s="46">
        <v>30</v>
      </c>
      <c r="F1153" s="32">
        <v>50.638333333333335</v>
      </c>
      <c r="G1153" s="32">
        <v>-142.9725</v>
      </c>
      <c r="H1153" s="32">
        <v>50.583333333333336</v>
      </c>
      <c r="I1153" s="32">
        <v>-142.9</v>
      </c>
      <c r="J1153" s="60">
        <v>43532</v>
      </c>
      <c r="K1153" s="49">
        <v>0.27083333333333331</v>
      </c>
      <c r="L1153" s="46">
        <v>3975</v>
      </c>
      <c r="M1153" s="19" t="s">
        <v>1465</v>
      </c>
      <c r="N1153" s="25">
        <v>365</v>
      </c>
      <c r="O1153" s="64" t="s">
        <v>27</v>
      </c>
      <c r="P1153" s="62" t="s">
        <v>69</v>
      </c>
      <c r="Q1153" s="64" t="s">
        <v>328</v>
      </c>
      <c r="R1153" s="7">
        <v>1</v>
      </c>
      <c r="S1153" s="7" t="s">
        <v>77</v>
      </c>
      <c r="T1153" s="7">
        <v>409</v>
      </c>
      <c r="U1153" s="7" t="s">
        <v>58</v>
      </c>
      <c r="V1153" s="7">
        <v>639</v>
      </c>
      <c r="W1153" s="7" t="s">
        <v>110</v>
      </c>
      <c r="X1153" s="7" t="s">
        <v>77</v>
      </c>
      <c r="Y1153" s="59" t="s">
        <v>1514</v>
      </c>
    </row>
    <row r="1154" spans="1:27" x14ac:dyDescent="0.55000000000000004">
      <c r="A1154" t="s">
        <v>2019</v>
      </c>
      <c r="B1154" s="57">
        <v>44</v>
      </c>
      <c r="C1154" t="s">
        <v>53</v>
      </c>
      <c r="D1154" s="19">
        <v>1</v>
      </c>
      <c r="E1154" s="46">
        <v>30</v>
      </c>
      <c r="F1154" s="32">
        <v>50.638333333333335</v>
      </c>
      <c r="G1154" s="32">
        <v>-142.9725</v>
      </c>
      <c r="H1154" s="32">
        <v>50.583333333333336</v>
      </c>
      <c r="I1154" s="32">
        <v>-142.9</v>
      </c>
      <c r="J1154" s="60">
        <v>43532</v>
      </c>
      <c r="K1154" s="49">
        <v>0.27083333333333331</v>
      </c>
      <c r="L1154" s="46">
        <v>3975</v>
      </c>
      <c r="M1154" s="19" t="s">
        <v>1460</v>
      </c>
      <c r="N1154" s="25">
        <v>375</v>
      </c>
      <c r="O1154" s="64" t="s">
        <v>27</v>
      </c>
      <c r="P1154" s="62" t="s">
        <v>69</v>
      </c>
      <c r="Q1154" s="64" t="s">
        <v>328</v>
      </c>
      <c r="R1154" s="7">
        <v>1</v>
      </c>
      <c r="S1154" s="7" t="s">
        <v>77</v>
      </c>
      <c r="T1154" s="7">
        <v>390</v>
      </c>
      <c r="U1154" s="7" t="s">
        <v>58</v>
      </c>
      <c r="V1154" s="7">
        <v>548</v>
      </c>
      <c r="W1154" s="7" t="s">
        <v>110</v>
      </c>
      <c r="X1154" s="7" t="s">
        <v>77</v>
      </c>
      <c r="Y1154" s="59" t="s">
        <v>1514</v>
      </c>
    </row>
    <row r="1155" spans="1:27" x14ac:dyDescent="0.55000000000000004">
      <c r="A1155" t="s">
        <v>2019</v>
      </c>
      <c r="B1155" s="57">
        <v>44</v>
      </c>
      <c r="C1155" t="s">
        <v>53</v>
      </c>
      <c r="D1155" s="19">
        <v>1</v>
      </c>
      <c r="E1155" s="46">
        <v>30</v>
      </c>
      <c r="F1155" s="32">
        <v>50.638333333333335</v>
      </c>
      <c r="G1155" s="32">
        <v>-142.9725</v>
      </c>
      <c r="H1155" s="32">
        <v>50.583333333333336</v>
      </c>
      <c r="I1155" s="32">
        <v>-142.9</v>
      </c>
      <c r="J1155" s="60">
        <v>43532</v>
      </c>
      <c r="K1155" s="49">
        <v>0.27083333333333331</v>
      </c>
      <c r="L1155" s="46">
        <v>3975</v>
      </c>
      <c r="M1155" s="19" t="s">
        <v>1461</v>
      </c>
      <c r="N1155" s="25">
        <v>355</v>
      </c>
      <c r="O1155" s="64" t="s">
        <v>27</v>
      </c>
      <c r="P1155" s="62" t="s">
        <v>69</v>
      </c>
      <c r="Q1155" s="64" t="s">
        <v>328</v>
      </c>
      <c r="R1155" s="7">
        <v>1</v>
      </c>
      <c r="S1155" s="7" t="s">
        <v>77</v>
      </c>
      <c r="T1155" s="7">
        <v>290</v>
      </c>
      <c r="U1155" s="7" t="s">
        <v>58</v>
      </c>
      <c r="V1155" s="7">
        <v>228</v>
      </c>
      <c r="W1155" s="7" t="s">
        <v>110</v>
      </c>
      <c r="X1155" s="7" t="s">
        <v>77</v>
      </c>
      <c r="Y1155" s="59" t="s">
        <v>1514</v>
      </c>
    </row>
    <row r="1156" spans="1:27" x14ac:dyDescent="0.55000000000000004">
      <c r="A1156" t="s">
        <v>2019</v>
      </c>
      <c r="B1156" s="57">
        <v>44</v>
      </c>
      <c r="C1156" t="s">
        <v>53</v>
      </c>
      <c r="D1156" s="19">
        <v>1</v>
      </c>
      <c r="E1156" s="46">
        <v>30</v>
      </c>
      <c r="F1156" s="32">
        <v>50.638333333333335</v>
      </c>
      <c r="G1156" s="32">
        <v>-142.9725</v>
      </c>
      <c r="H1156" s="32">
        <v>50.583333333333336</v>
      </c>
      <c r="I1156" s="32">
        <v>-142.9</v>
      </c>
      <c r="J1156" s="60">
        <v>43532</v>
      </c>
      <c r="K1156" s="49">
        <v>0.27083333333333331</v>
      </c>
      <c r="L1156" s="46">
        <v>3975</v>
      </c>
      <c r="M1156" s="19" t="s">
        <v>1467</v>
      </c>
      <c r="N1156" s="25">
        <v>371</v>
      </c>
      <c r="O1156" s="64" t="s">
        <v>27</v>
      </c>
      <c r="P1156" s="62" t="s">
        <v>69</v>
      </c>
      <c r="Q1156" s="64" t="s">
        <v>328</v>
      </c>
      <c r="R1156" s="7">
        <v>1</v>
      </c>
      <c r="S1156" s="7" t="s">
        <v>77</v>
      </c>
      <c r="T1156" s="7">
        <v>290</v>
      </c>
      <c r="U1156" s="7" t="s">
        <v>58</v>
      </c>
      <c r="V1156" s="7">
        <v>249</v>
      </c>
      <c r="W1156" s="7" t="s">
        <v>110</v>
      </c>
      <c r="X1156" s="7" t="s">
        <v>77</v>
      </c>
      <c r="Y1156" s="59" t="s">
        <v>1514</v>
      </c>
    </row>
    <row r="1157" spans="1:27" x14ac:dyDescent="0.55000000000000004">
      <c r="A1157" t="s">
        <v>2019</v>
      </c>
      <c r="B1157" s="57">
        <v>44</v>
      </c>
      <c r="C1157" t="s">
        <v>53</v>
      </c>
      <c r="D1157" s="19">
        <v>1</v>
      </c>
      <c r="E1157" s="46">
        <v>30</v>
      </c>
      <c r="F1157" s="32">
        <v>50.638333333333335</v>
      </c>
      <c r="G1157" s="32">
        <v>-142.9725</v>
      </c>
      <c r="H1157" s="32">
        <v>50.583333333333336</v>
      </c>
      <c r="I1157" s="32">
        <v>-142.9</v>
      </c>
      <c r="J1157" s="60">
        <v>43532</v>
      </c>
      <c r="K1157" s="49">
        <v>0.27083333333333331</v>
      </c>
      <c r="L1157" s="46">
        <v>3975</v>
      </c>
      <c r="M1157" s="19" t="s">
        <v>1466</v>
      </c>
      <c r="N1157" s="25">
        <v>348</v>
      </c>
      <c r="O1157" s="64" t="s">
        <v>27</v>
      </c>
      <c r="P1157" s="62" t="s">
        <v>69</v>
      </c>
      <c r="Q1157" s="64" t="s">
        <v>328</v>
      </c>
      <c r="R1157" s="7">
        <v>1</v>
      </c>
      <c r="S1157" s="7" t="s">
        <v>77</v>
      </c>
      <c r="T1157" s="7">
        <v>284</v>
      </c>
      <c r="U1157" s="7" t="s">
        <v>58</v>
      </c>
      <c r="V1157" s="7">
        <v>228</v>
      </c>
      <c r="W1157" s="7" t="s">
        <v>110</v>
      </c>
      <c r="X1157" s="7" t="s">
        <v>77</v>
      </c>
      <c r="Y1157" s="59" t="s">
        <v>1514</v>
      </c>
    </row>
    <row r="1158" spans="1:27" x14ac:dyDescent="0.55000000000000004">
      <c r="A1158" t="s">
        <v>2019</v>
      </c>
      <c r="B1158" s="57">
        <v>44</v>
      </c>
      <c r="C1158" t="s">
        <v>53</v>
      </c>
      <c r="D1158" s="19">
        <v>1</v>
      </c>
      <c r="E1158" s="46">
        <v>30</v>
      </c>
      <c r="F1158" s="32">
        <v>50.638333333333335</v>
      </c>
      <c r="G1158" s="32">
        <v>-142.9725</v>
      </c>
      <c r="H1158" s="32">
        <v>50.583333333333336</v>
      </c>
      <c r="I1158" s="32">
        <v>-142.9</v>
      </c>
      <c r="J1158" s="60">
        <v>43532</v>
      </c>
      <c r="K1158" s="49">
        <v>0.27083333333333331</v>
      </c>
      <c r="L1158" s="46">
        <v>3975</v>
      </c>
      <c r="M1158" s="19" t="s">
        <v>1459</v>
      </c>
      <c r="N1158" s="25">
        <v>363</v>
      </c>
      <c r="O1158" s="64" t="s">
        <v>27</v>
      </c>
      <c r="P1158" s="62" t="s">
        <v>69</v>
      </c>
      <c r="Q1158" s="64" t="s">
        <v>328</v>
      </c>
      <c r="R1158" s="7">
        <v>1</v>
      </c>
      <c r="S1158" s="7" t="s">
        <v>77</v>
      </c>
      <c r="T1158" s="7">
        <v>279</v>
      </c>
      <c r="U1158" s="7" t="s">
        <v>58</v>
      </c>
      <c r="V1158" s="7">
        <v>216</v>
      </c>
      <c r="W1158" s="7" t="s">
        <v>110</v>
      </c>
      <c r="X1158" s="7" t="s">
        <v>77</v>
      </c>
      <c r="Y1158" s="59" t="s">
        <v>1514</v>
      </c>
    </row>
    <row r="1159" spans="1:27" x14ac:dyDescent="0.55000000000000004">
      <c r="A1159" t="s">
        <v>2019</v>
      </c>
      <c r="B1159" s="57">
        <v>44</v>
      </c>
      <c r="C1159" t="s">
        <v>53</v>
      </c>
      <c r="D1159" s="19">
        <v>1</v>
      </c>
      <c r="E1159" s="46">
        <v>30</v>
      </c>
      <c r="F1159" s="32">
        <v>50.638333333333335</v>
      </c>
      <c r="G1159" s="32">
        <v>-142.9725</v>
      </c>
      <c r="H1159" s="32">
        <v>50.583333333333336</v>
      </c>
      <c r="I1159" s="32">
        <v>-142.9</v>
      </c>
      <c r="J1159" s="60">
        <v>43532</v>
      </c>
      <c r="K1159" s="49">
        <v>0.27083333333333331</v>
      </c>
      <c r="L1159" s="46">
        <v>3975</v>
      </c>
      <c r="M1159" s="19" t="s">
        <v>1453</v>
      </c>
      <c r="N1159" s="25" t="s">
        <v>77</v>
      </c>
      <c r="O1159" s="64" t="s">
        <v>27</v>
      </c>
      <c r="P1159" s="62" t="s">
        <v>68</v>
      </c>
      <c r="Q1159" s="64" t="s">
        <v>498</v>
      </c>
      <c r="R1159" s="7">
        <v>1</v>
      </c>
      <c r="S1159" s="7" t="s">
        <v>77</v>
      </c>
      <c r="T1159" s="7">
        <v>110</v>
      </c>
      <c r="U1159" s="7" t="s">
        <v>57</v>
      </c>
      <c r="V1159" s="7">
        <v>53</v>
      </c>
      <c r="W1159" s="7" t="s">
        <v>29</v>
      </c>
      <c r="X1159" s="7" t="s">
        <v>77</v>
      </c>
      <c r="Y1159" s="59" t="s">
        <v>1514</v>
      </c>
    </row>
    <row r="1160" spans="1:27" x14ac:dyDescent="0.55000000000000004">
      <c r="A1160" t="s">
        <v>2019</v>
      </c>
      <c r="B1160" s="57">
        <v>44</v>
      </c>
      <c r="C1160" t="s">
        <v>53</v>
      </c>
      <c r="D1160" s="19">
        <v>1</v>
      </c>
      <c r="E1160" s="46">
        <v>30</v>
      </c>
      <c r="F1160" s="32">
        <v>50.638333333333335</v>
      </c>
      <c r="G1160" s="32">
        <v>-142.9725</v>
      </c>
      <c r="H1160" s="32">
        <v>50.583333333333336</v>
      </c>
      <c r="I1160" s="32">
        <v>-142.9</v>
      </c>
      <c r="J1160" s="60">
        <v>43532</v>
      </c>
      <c r="K1160" s="49">
        <v>0.27083333333333331</v>
      </c>
      <c r="L1160" s="46">
        <v>3975</v>
      </c>
      <c r="M1160" s="19" t="s">
        <v>1455</v>
      </c>
      <c r="N1160" s="25" t="s">
        <v>77</v>
      </c>
      <c r="O1160" s="64" t="s">
        <v>27</v>
      </c>
      <c r="P1160" s="62" t="s">
        <v>68</v>
      </c>
      <c r="Q1160" s="64" t="s">
        <v>498</v>
      </c>
      <c r="R1160" s="7">
        <v>1</v>
      </c>
      <c r="S1160" s="7" t="s">
        <v>77</v>
      </c>
      <c r="T1160" s="7">
        <v>80</v>
      </c>
      <c r="U1160" s="7" t="s">
        <v>57</v>
      </c>
      <c r="V1160" s="7">
        <v>31</v>
      </c>
      <c r="W1160" s="7" t="s">
        <v>29</v>
      </c>
      <c r="X1160" s="7" t="s">
        <v>77</v>
      </c>
      <c r="Y1160" s="59" t="s">
        <v>1514</v>
      </c>
    </row>
    <row r="1161" spans="1:27" x14ac:dyDescent="0.55000000000000004">
      <c r="A1161" t="s">
        <v>2019</v>
      </c>
      <c r="B1161" s="57">
        <v>44</v>
      </c>
      <c r="C1161" t="s">
        <v>53</v>
      </c>
      <c r="D1161" s="19">
        <v>1</v>
      </c>
      <c r="E1161" s="46">
        <v>30</v>
      </c>
      <c r="F1161" s="32">
        <v>50.638333333333335</v>
      </c>
      <c r="G1161" s="32">
        <v>-142.9725</v>
      </c>
      <c r="H1161" s="32">
        <v>50.583333333333336</v>
      </c>
      <c r="I1161" s="32">
        <v>-142.9</v>
      </c>
      <c r="J1161" s="60">
        <v>43532</v>
      </c>
      <c r="K1161" s="49">
        <v>0.27083333333333331</v>
      </c>
      <c r="L1161" s="46">
        <v>3975</v>
      </c>
      <c r="M1161" s="19" t="s">
        <v>1454</v>
      </c>
      <c r="N1161" s="25" t="s">
        <v>77</v>
      </c>
      <c r="O1161" s="64" t="s">
        <v>27</v>
      </c>
      <c r="P1161" s="62" t="s">
        <v>68</v>
      </c>
      <c r="Q1161" s="64" t="s">
        <v>498</v>
      </c>
      <c r="R1161" s="7">
        <v>1</v>
      </c>
      <c r="S1161" s="7" t="s">
        <v>77</v>
      </c>
      <c r="T1161" s="7">
        <v>50</v>
      </c>
      <c r="U1161" s="7" t="s">
        <v>57</v>
      </c>
      <c r="V1161" s="7">
        <v>5</v>
      </c>
      <c r="W1161" s="7" t="s">
        <v>29</v>
      </c>
      <c r="X1161" s="7" t="s">
        <v>77</v>
      </c>
      <c r="Y1161" s="59" t="s">
        <v>1514</v>
      </c>
    </row>
    <row r="1162" spans="1:27" x14ac:dyDescent="0.55000000000000004">
      <c r="A1162" t="s">
        <v>2019</v>
      </c>
      <c r="B1162" s="57">
        <v>44</v>
      </c>
      <c r="C1162" t="s">
        <v>53</v>
      </c>
      <c r="D1162" s="19">
        <v>1</v>
      </c>
      <c r="E1162" s="46">
        <v>30</v>
      </c>
      <c r="F1162" s="32">
        <v>50.638333333333335</v>
      </c>
      <c r="G1162" s="32">
        <v>-142.9725</v>
      </c>
      <c r="H1162" s="32">
        <v>50.583333333333336</v>
      </c>
      <c r="I1162" s="32">
        <v>-142.9</v>
      </c>
      <c r="J1162" s="60">
        <v>43532</v>
      </c>
      <c r="K1162" s="49">
        <v>0.27083333333333331</v>
      </c>
      <c r="L1162" s="46">
        <v>3975</v>
      </c>
      <c r="M1162" s="19" t="s">
        <v>1458</v>
      </c>
      <c r="N1162" s="25" t="s">
        <v>77</v>
      </c>
      <c r="O1162" s="64" t="s">
        <v>27</v>
      </c>
      <c r="P1162" s="62" t="s">
        <v>386</v>
      </c>
      <c r="Q1162" s="64" t="s">
        <v>387</v>
      </c>
      <c r="R1162" s="7">
        <v>1</v>
      </c>
      <c r="S1162" s="7" t="s">
        <v>77</v>
      </c>
      <c r="T1162" s="7" t="s">
        <v>1471</v>
      </c>
      <c r="U1162" s="7" t="s">
        <v>57</v>
      </c>
      <c r="V1162" s="7">
        <v>364</v>
      </c>
      <c r="W1162" s="7" t="s">
        <v>29</v>
      </c>
      <c r="X1162" s="7" t="s">
        <v>77</v>
      </c>
      <c r="Y1162" s="59" t="s">
        <v>1514</v>
      </c>
    </row>
    <row r="1163" spans="1:27" x14ac:dyDescent="0.55000000000000004">
      <c r="A1163" t="s">
        <v>2019</v>
      </c>
      <c r="B1163" s="57">
        <v>45</v>
      </c>
      <c r="C1163" t="s">
        <v>74</v>
      </c>
      <c r="D1163" s="19">
        <v>2</v>
      </c>
      <c r="E1163" s="19">
        <v>250</v>
      </c>
      <c r="F1163" s="32">
        <v>49.666666666666664</v>
      </c>
      <c r="G1163" s="32">
        <v>-142.99883333333332</v>
      </c>
      <c r="H1163" s="32" t="s">
        <v>77</v>
      </c>
      <c r="I1163" s="32" t="s">
        <v>77</v>
      </c>
      <c r="J1163" s="60">
        <v>43532</v>
      </c>
      <c r="K1163" s="49">
        <v>0.60763888888888895</v>
      </c>
      <c r="L1163" s="46">
        <v>4200</v>
      </c>
      <c r="M1163" s="19" t="s">
        <v>1522</v>
      </c>
      <c r="N1163" s="25" t="s">
        <v>77</v>
      </c>
      <c r="O1163" s="64" t="s">
        <v>1997</v>
      </c>
      <c r="P1163" s="62" t="s">
        <v>79</v>
      </c>
      <c r="Q1163" s="64" t="s">
        <v>78</v>
      </c>
      <c r="R1163" s="7">
        <v>1</v>
      </c>
      <c r="S1163" s="7">
        <v>0.25</v>
      </c>
      <c r="T1163" s="7">
        <v>0.25</v>
      </c>
      <c r="U1163" s="55" t="s">
        <v>78</v>
      </c>
      <c r="V1163" s="7" t="s">
        <v>107</v>
      </c>
      <c r="W1163" s="7" t="s">
        <v>29</v>
      </c>
      <c r="X1163" s="7" t="s">
        <v>77</v>
      </c>
      <c r="Y1163" s="59" t="s">
        <v>1514</v>
      </c>
    </row>
    <row r="1164" spans="1:27" x14ac:dyDescent="0.55000000000000004">
      <c r="A1164" t="s">
        <v>2019</v>
      </c>
      <c r="B1164" s="57">
        <v>45</v>
      </c>
      <c r="C1164" t="s">
        <v>74</v>
      </c>
      <c r="D1164" s="19">
        <v>2</v>
      </c>
      <c r="E1164" s="19">
        <v>250</v>
      </c>
      <c r="F1164" s="32">
        <v>49.666666666666664</v>
      </c>
      <c r="G1164" s="32">
        <v>-142.99883333333332</v>
      </c>
      <c r="H1164" s="32" t="s">
        <v>77</v>
      </c>
      <c r="I1164" s="32" t="s">
        <v>77</v>
      </c>
      <c r="J1164" s="60">
        <v>43532</v>
      </c>
      <c r="K1164" s="49">
        <v>0.60763888888888895</v>
      </c>
      <c r="L1164" s="46">
        <v>4200</v>
      </c>
      <c r="M1164" s="19" t="s">
        <v>1521</v>
      </c>
      <c r="N1164" s="25" t="s">
        <v>77</v>
      </c>
      <c r="O1164" s="64" t="s">
        <v>1997</v>
      </c>
      <c r="P1164" s="62" t="s">
        <v>79</v>
      </c>
      <c r="Q1164" s="64" t="s">
        <v>78</v>
      </c>
      <c r="R1164" s="7">
        <v>1</v>
      </c>
      <c r="S1164" s="7">
        <v>0.5</v>
      </c>
      <c r="T1164" s="7">
        <v>0.5</v>
      </c>
      <c r="U1164" s="55" t="s">
        <v>78</v>
      </c>
      <c r="V1164" s="7" t="s">
        <v>107</v>
      </c>
      <c r="W1164" s="7" t="s">
        <v>29</v>
      </c>
      <c r="X1164" s="7" t="s">
        <v>77</v>
      </c>
      <c r="Y1164" s="59" t="s">
        <v>1514</v>
      </c>
    </row>
    <row r="1165" spans="1:27" x14ac:dyDescent="0.55000000000000004">
      <c r="A1165" t="s">
        <v>2019</v>
      </c>
      <c r="B1165" s="57">
        <v>45</v>
      </c>
      <c r="C1165" t="s">
        <v>74</v>
      </c>
      <c r="D1165" s="19">
        <v>2</v>
      </c>
      <c r="E1165" s="19">
        <v>250</v>
      </c>
      <c r="F1165" s="32">
        <v>49.666666666666664</v>
      </c>
      <c r="G1165" s="32">
        <v>-142.99883333333332</v>
      </c>
      <c r="H1165" s="32" t="s">
        <v>77</v>
      </c>
      <c r="I1165" s="32" t="s">
        <v>77</v>
      </c>
      <c r="J1165" s="60">
        <v>43532</v>
      </c>
      <c r="K1165" s="49">
        <v>0.60763888888888895</v>
      </c>
      <c r="L1165" s="46">
        <v>4200</v>
      </c>
      <c r="M1165" s="19" t="s">
        <v>1520</v>
      </c>
      <c r="N1165" s="25" t="s">
        <v>77</v>
      </c>
      <c r="O1165" s="64" t="s">
        <v>1997</v>
      </c>
      <c r="P1165" s="62" t="s">
        <v>79</v>
      </c>
      <c r="Q1165" s="64" t="s">
        <v>78</v>
      </c>
      <c r="R1165" s="7">
        <v>1</v>
      </c>
      <c r="S1165" s="7">
        <v>1</v>
      </c>
      <c r="T1165" s="7">
        <v>1</v>
      </c>
      <c r="U1165" s="55" t="s">
        <v>78</v>
      </c>
      <c r="V1165" s="7" t="s">
        <v>107</v>
      </c>
      <c r="W1165" s="7" t="s">
        <v>29</v>
      </c>
      <c r="X1165" s="7" t="s">
        <v>77</v>
      </c>
      <c r="Y1165" s="59" t="s">
        <v>1514</v>
      </c>
    </row>
    <row r="1166" spans="1:27" x14ac:dyDescent="0.55000000000000004">
      <c r="A1166" t="s">
        <v>2019</v>
      </c>
      <c r="B1166" s="57">
        <v>45</v>
      </c>
      <c r="C1166" t="s">
        <v>74</v>
      </c>
      <c r="D1166" s="19">
        <v>2</v>
      </c>
      <c r="E1166" s="19">
        <v>250</v>
      </c>
      <c r="F1166" s="32">
        <v>49.666666666666664</v>
      </c>
      <c r="G1166" s="32">
        <v>-142.99883333333332</v>
      </c>
      <c r="H1166" s="32" t="s">
        <v>77</v>
      </c>
      <c r="I1166" s="32" t="s">
        <v>77</v>
      </c>
      <c r="J1166" s="60">
        <v>43532</v>
      </c>
      <c r="K1166" s="49">
        <v>0.60763888888888895</v>
      </c>
      <c r="L1166" s="46">
        <v>4200</v>
      </c>
      <c r="M1166" s="19" t="s">
        <v>1519</v>
      </c>
      <c r="N1166" s="25" t="s">
        <v>77</v>
      </c>
      <c r="O1166" s="64" t="s">
        <v>1997</v>
      </c>
      <c r="P1166" s="62" t="s">
        <v>79</v>
      </c>
      <c r="Q1166" s="64" t="s">
        <v>78</v>
      </c>
      <c r="R1166" s="7">
        <v>1</v>
      </c>
      <c r="S1166" s="7">
        <v>2</v>
      </c>
      <c r="T1166" s="7">
        <v>2</v>
      </c>
      <c r="U1166" s="55" t="s">
        <v>78</v>
      </c>
      <c r="V1166" s="7" t="s">
        <v>107</v>
      </c>
      <c r="W1166" s="7" t="s">
        <v>29</v>
      </c>
      <c r="X1166" s="7" t="s">
        <v>77</v>
      </c>
      <c r="Y1166" s="59" t="s">
        <v>1514</v>
      </c>
    </row>
    <row r="1167" spans="1:27" x14ac:dyDescent="0.55000000000000004">
      <c r="A1167" t="s">
        <v>2019</v>
      </c>
      <c r="B1167" s="57">
        <v>45</v>
      </c>
      <c r="C1167" t="s">
        <v>74</v>
      </c>
      <c r="D1167" s="19">
        <v>2</v>
      </c>
      <c r="E1167" s="19">
        <v>250</v>
      </c>
      <c r="F1167" s="32">
        <v>49.666666666666664</v>
      </c>
      <c r="G1167" s="32">
        <v>-142.99883333333332</v>
      </c>
      <c r="H1167" s="32" t="s">
        <v>77</v>
      </c>
      <c r="I1167" s="32" t="s">
        <v>77</v>
      </c>
      <c r="J1167" s="60">
        <v>43532</v>
      </c>
      <c r="K1167" s="49">
        <v>0.60763888888888895</v>
      </c>
      <c r="L1167" s="46">
        <v>4200</v>
      </c>
      <c r="M1167" s="19" t="s">
        <v>1518</v>
      </c>
      <c r="N1167" s="25" t="s">
        <v>77</v>
      </c>
      <c r="O1167" s="64" t="s">
        <v>1997</v>
      </c>
      <c r="P1167" s="62" t="s">
        <v>79</v>
      </c>
      <c r="Q1167" s="64" t="s">
        <v>78</v>
      </c>
      <c r="R1167" s="7">
        <v>1</v>
      </c>
      <c r="S1167" s="7">
        <v>4</v>
      </c>
      <c r="T1167" s="7">
        <v>4</v>
      </c>
      <c r="U1167" s="55" t="s">
        <v>78</v>
      </c>
      <c r="V1167" s="7" t="s">
        <v>107</v>
      </c>
      <c r="W1167" s="7" t="s">
        <v>29</v>
      </c>
      <c r="X1167" s="7" t="s">
        <v>77</v>
      </c>
      <c r="Y1167" s="59" t="s">
        <v>1514</v>
      </c>
      <c r="AA1167" s="59" t="s">
        <v>1523</v>
      </c>
    </row>
    <row r="1168" spans="1:27" x14ac:dyDescent="0.55000000000000004">
      <c r="A1168" t="s">
        <v>2019</v>
      </c>
      <c r="B1168" s="57">
        <v>45</v>
      </c>
      <c r="C1168" t="s">
        <v>74</v>
      </c>
      <c r="D1168" s="19">
        <v>1</v>
      </c>
      <c r="E1168" s="19">
        <v>250</v>
      </c>
      <c r="F1168" s="32">
        <v>49.666666666666664</v>
      </c>
      <c r="G1168" s="32">
        <v>-142.99883333333332</v>
      </c>
      <c r="H1168" s="32" t="s">
        <v>77</v>
      </c>
      <c r="I1168" s="32" t="s">
        <v>77</v>
      </c>
      <c r="J1168" s="60">
        <v>43532</v>
      </c>
      <c r="K1168" s="49">
        <v>0.60763888888888895</v>
      </c>
      <c r="L1168" s="46">
        <v>4200</v>
      </c>
      <c r="M1168" s="46" t="s">
        <v>1515</v>
      </c>
      <c r="N1168" s="19" t="s">
        <v>77</v>
      </c>
      <c r="O1168" s="64" t="s">
        <v>1997</v>
      </c>
      <c r="P1168" s="62" t="s">
        <v>1238</v>
      </c>
      <c r="Q1168" s="64" t="s">
        <v>425</v>
      </c>
      <c r="R1168" s="7">
        <v>3</v>
      </c>
      <c r="S1168" s="7" t="s">
        <v>77</v>
      </c>
      <c r="T1168" s="7">
        <v>6</v>
      </c>
      <c r="U1168" s="7" t="s">
        <v>56</v>
      </c>
      <c r="V1168" s="7" t="s">
        <v>107</v>
      </c>
      <c r="W1168" s="7" t="s">
        <v>29</v>
      </c>
      <c r="X1168" s="7" t="s">
        <v>1373</v>
      </c>
      <c r="Y1168" s="59" t="s">
        <v>1514</v>
      </c>
      <c r="Z1168" s="7"/>
    </row>
    <row r="1169" spans="1:26" x14ac:dyDescent="0.55000000000000004">
      <c r="A1169" t="s">
        <v>2019</v>
      </c>
      <c r="B1169" s="57">
        <v>45</v>
      </c>
      <c r="C1169" t="s">
        <v>74</v>
      </c>
      <c r="D1169" s="19">
        <v>1</v>
      </c>
      <c r="E1169" s="19">
        <v>250</v>
      </c>
      <c r="F1169" s="32">
        <v>49.666666666666664</v>
      </c>
      <c r="G1169" s="32">
        <v>-142.99883333333332</v>
      </c>
      <c r="H1169" s="32" t="s">
        <v>77</v>
      </c>
      <c r="I1169" s="32" t="s">
        <v>77</v>
      </c>
      <c r="J1169" s="60">
        <v>43532</v>
      </c>
      <c r="K1169" s="49">
        <v>0.60763888888888895</v>
      </c>
      <c r="L1169" s="46">
        <v>4200</v>
      </c>
      <c r="M1169" s="46" t="s">
        <v>1516</v>
      </c>
      <c r="N1169" s="19" t="s">
        <v>77</v>
      </c>
      <c r="O1169" s="64" t="s">
        <v>1997</v>
      </c>
      <c r="P1169" s="62" t="s">
        <v>1238</v>
      </c>
      <c r="Q1169" s="64" t="s">
        <v>425</v>
      </c>
      <c r="R1169" s="7">
        <v>3</v>
      </c>
      <c r="S1169" s="7" t="s">
        <v>77</v>
      </c>
      <c r="T1169" s="7">
        <v>6</v>
      </c>
      <c r="U1169" s="7" t="s">
        <v>56</v>
      </c>
      <c r="V1169" s="7" t="s">
        <v>107</v>
      </c>
      <c r="W1169" s="7" t="s">
        <v>29</v>
      </c>
      <c r="X1169" s="7" t="s">
        <v>1373</v>
      </c>
      <c r="Y1169" s="59" t="s">
        <v>1514</v>
      </c>
      <c r="Z1169" s="7"/>
    </row>
    <row r="1170" spans="1:26" x14ac:dyDescent="0.55000000000000004">
      <c r="A1170" t="s">
        <v>2019</v>
      </c>
      <c r="B1170" s="57">
        <v>45</v>
      </c>
      <c r="C1170" t="s">
        <v>74</v>
      </c>
      <c r="D1170" s="19">
        <v>1</v>
      </c>
      <c r="E1170" s="19">
        <v>250</v>
      </c>
      <c r="F1170" s="32">
        <v>49.666666666666664</v>
      </c>
      <c r="G1170" s="32">
        <v>-142.99883333333332</v>
      </c>
      <c r="H1170" s="32" t="s">
        <v>77</v>
      </c>
      <c r="I1170" s="32" t="s">
        <v>77</v>
      </c>
      <c r="J1170" s="60">
        <v>43532</v>
      </c>
      <c r="K1170" s="49">
        <v>0.60763888888888895</v>
      </c>
      <c r="L1170" s="46">
        <v>4200</v>
      </c>
      <c r="M1170" s="19" t="s">
        <v>1517</v>
      </c>
      <c r="N1170" s="25" t="s">
        <v>77</v>
      </c>
      <c r="O1170" s="64" t="s">
        <v>1997</v>
      </c>
      <c r="P1170" s="62" t="s">
        <v>1238</v>
      </c>
      <c r="Q1170" s="64" t="s">
        <v>425</v>
      </c>
      <c r="R1170" s="7">
        <v>3</v>
      </c>
      <c r="S1170" s="7" t="s">
        <v>77</v>
      </c>
      <c r="T1170" s="7">
        <v>6</v>
      </c>
      <c r="U1170" s="7" t="s">
        <v>56</v>
      </c>
      <c r="V1170" s="7" t="s">
        <v>107</v>
      </c>
      <c r="W1170" s="7" t="s">
        <v>29</v>
      </c>
      <c r="X1170" s="7" t="s">
        <v>1373</v>
      </c>
      <c r="Y1170" s="59" t="s">
        <v>1514</v>
      </c>
    </row>
    <row r="1171" spans="1:26" x14ac:dyDescent="0.55000000000000004">
      <c r="A1171" t="s">
        <v>2019</v>
      </c>
      <c r="B1171" s="57">
        <v>45</v>
      </c>
      <c r="C1171" t="s">
        <v>53</v>
      </c>
      <c r="D1171" s="19">
        <v>1</v>
      </c>
      <c r="E1171" s="46">
        <v>30</v>
      </c>
      <c r="F1171" s="32">
        <v>49.655000000000001</v>
      </c>
      <c r="G1171" s="32">
        <v>-142.95333333333335</v>
      </c>
      <c r="H1171" s="32">
        <v>49.633333333333333</v>
      </c>
      <c r="I1171" s="32">
        <v>-142.83666666666667</v>
      </c>
      <c r="J1171" s="60">
        <v>43532</v>
      </c>
      <c r="K1171" s="49">
        <v>0.63680555555555551</v>
      </c>
      <c r="L1171" s="46">
        <v>4200</v>
      </c>
      <c r="M1171" s="19" t="s">
        <v>1561</v>
      </c>
      <c r="N1171" s="25">
        <v>350</v>
      </c>
      <c r="O1171" s="64" t="s">
        <v>1997</v>
      </c>
      <c r="P1171" s="62" t="s">
        <v>69</v>
      </c>
      <c r="Q1171" s="64" t="s">
        <v>1982</v>
      </c>
      <c r="R1171" s="7">
        <v>1</v>
      </c>
      <c r="S1171" s="7" t="s">
        <v>77</v>
      </c>
      <c r="T1171" s="7">
        <v>362</v>
      </c>
      <c r="U1171" s="7" t="s">
        <v>58</v>
      </c>
      <c r="V1171" s="7">
        <v>577</v>
      </c>
      <c r="W1171" s="7" t="s">
        <v>110</v>
      </c>
      <c r="X1171" s="7" t="s">
        <v>77</v>
      </c>
      <c r="Y1171" s="59" t="s">
        <v>1514</v>
      </c>
    </row>
    <row r="1172" spans="1:26" x14ac:dyDescent="0.55000000000000004">
      <c r="A1172" t="s">
        <v>2019</v>
      </c>
      <c r="B1172" s="57">
        <v>45</v>
      </c>
      <c r="C1172" t="s">
        <v>53</v>
      </c>
      <c r="D1172" s="19">
        <v>1</v>
      </c>
      <c r="E1172" s="46">
        <v>30</v>
      </c>
      <c r="F1172" s="32">
        <v>49.655000000000001</v>
      </c>
      <c r="G1172" s="32">
        <v>-142.95333333333335</v>
      </c>
      <c r="H1172" s="32">
        <v>49.633333333333333</v>
      </c>
      <c r="I1172" s="32">
        <v>-142.83666666666667</v>
      </c>
      <c r="J1172" s="60">
        <v>43532</v>
      </c>
      <c r="K1172" s="49">
        <v>0.63680555555555551</v>
      </c>
      <c r="L1172" s="46">
        <v>4200</v>
      </c>
      <c r="M1172" s="19" t="s">
        <v>1565</v>
      </c>
      <c r="N1172" s="25">
        <v>385</v>
      </c>
      <c r="O1172" s="64" t="s">
        <v>1997</v>
      </c>
      <c r="P1172" s="62" t="s">
        <v>69</v>
      </c>
      <c r="Q1172" s="64" t="s">
        <v>133</v>
      </c>
      <c r="R1172" s="7">
        <v>1</v>
      </c>
      <c r="S1172" s="7" t="s">
        <v>77</v>
      </c>
      <c r="T1172" s="7">
        <v>444</v>
      </c>
      <c r="U1172" s="7" t="s">
        <v>58</v>
      </c>
      <c r="V1172" s="7">
        <v>1138</v>
      </c>
      <c r="W1172" s="7" t="s">
        <v>110</v>
      </c>
      <c r="X1172" s="7" t="s">
        <v>77</v>
      </c>
      <c r="Y1172" s="59" t="s">
        <v>1514</v>
      </c>
    </row>
    <row r="1173" spans="1:26" x14ac:dyDescent="0.55000000000000004">
      <c r="A1173" t="s">
        <v>2019</v>
      </c>
      <c r="B1173" s="57">
        <v>45</v>
      </c>
      <c r="C1173" t="s">
        <v>53</v>
      </c>
      <c r="D1173" s="19">
        <v>1</v>
      </c>
      <c r="E1173" s="46">
        <v>30</v>
      </c>
      <c r="F1173" s="32">
        <v>49.655000000000001</v>
      </c>
      <c r="G1173" s="32">
        <v>-142.95333333333335</v>
      </c>
      <c r="H1173" s="32">
        <v>49.633333333333333</v>
      </c>
      <c r="I1173" s="32">
        <v>-142.83666666666667</v>
      </c>
      <c r="J1173" s="60">
        <v>43532</v>
      </c>
      <c r="K1173" s="49">
        <v>0.63680555555555551</v>
      </c>
      <c r="L1173" s="46">
        <v>4200</v>
      </c>
      <c r="M1173" s="19" t="s">
        <v>1568</v>
      </c>
      <c r="N1173" s="25">
        <v>397</v>
      </c>
      <c r="O1173" s="64" t="s">
        <v>1997</v>
      </c>
      <c r="P1173" s="62" t="s">
        <v>69</v>
      </c>
      <c r="Q1173" s="64" t="s">
        <v>133</v>
      </c>
      <c r="R1173" s="7">
        <v>1</v>
      </c>
      <c r="S1173" s="7" t="s">
        <v>77</v>
      </c>
      <c r="T1173" s="7">
        <v>418</v>
      </c>
      <c r="U1173" s="7" t="s">
        <v>58</v>
      </c>
      <c r="V1173" s="7">
        <v>724</v>
      </c>
      <c r="W1173" s="7" t="s">
        <v>110</v>
      </c>
      <c r="X1173" s="7" t="s">
        <v>77</v>
      </c>
      <c r="Y1173" s="59" t="s">
        <v>1514</v>
      </c>
    </row>
    <row r="1174" spans="1:26" x14ac:dyDescent="0.55000000000000004">
      <c r="A1174" t="s">
        <v>2019</v>
      </c>
      <c r="B1174" s="57">
        <v>45</v>
      </c>
      <c r="C1174" t="s">
        <v>53</v>
      </c>
      <c r="D1174" s="19">
        <v>1</v>
      </c>
      <c r="E1174" s="46">
        <v>30</v>
      </c>
      <c r="F1174" s="32">
        <v>49.655000000000001</v>
      </c>
      <c r="G1174" s="32">
        <v>-142.95333333333335</v>
      </c>
      <c r="H1174" s="32">
        <v>49.633333333333333</v>
      </c>
      <c r="I1174" s="32">
        <v>-142.83666666666667</v>
      </c>
      <c r="J1174" s="60">
        <v>43532</v>
      </c>
      <c r="K1174" s="49">
        <v>0.63680555555555551</v>
      </c>
      <c r="L1174" s="46">
        <v>4200</v>
      </c>
      <c r="M1174" s="19" t="s">
        <v>1562</v>
      </c>
      <c r="N1174" s="25">
        <v>339</v>
      </c>
      <c r="O1174" s="64" t="s">
        <v>1997</v>
      </c>
      <c r="P1174" s="62" t="s">
        <v>69</v>
      </c>
      <c r="Q1174" s="64" t="s">
        <v>133</v>
      </c>
      <c r="R1174" s="7">
        <v>1</v>
      </c>
      <c r="S1174" s="7" t="s">
        <v>77</v>
      </c>
      <c r="T1174" s="7">
        <v>416</v>
      </c>
      <c r="U1174" s="7" t="s">
        <v>58</v>
      </c>
      <c r="V1174" s="7">
        <v>868</v>
      </c>
      <c r="W1174" s="7" t="s">
        <v>110</v>
      </c>
      <c r="X1174" s="7" t="s">
        <v>77</v>
      </c>
      <c r="Y1174" s="59" t="s">
        <v>1514</v>
      </c>
    </row>
    <row r="1175" spans="1:26" x14ac:dyDescent="0.55000000000000004">
      <c r="A1175" t="s">
        <v>2019</v>
      </c>
      <c r="B1175" s="57">
        <v>45</v>
      </c>
      <c r="C1175" t="s">
        <v>53</v>
      </c>
      <c r="D1175" s="19">
        <v>1</v>
      </c>
      <c r="E1175" s="46">
        <v>30</v>
      </c>
      <c r="F1175" s="32">
        <v>49.655000000000001</v>
      </c>
      <c r="G1175" s="32">
        <v>-142.95333333333335</v>
      </c>
      <c r="H1175" s="32">
        <v>49.633333333333333</v>
      </c>
      <c r="I1175" s="32">
        <v>-142.83666666666667</v>
      </c>
      <c r="J1175" s="60">
        <v>43532</v>
      </c>
      <c r="K1175" s="49">
        <v>0.63680555555555551</v>
      </c>
      <c r="L1175" s="46">
        <v>4200</v>
      </c>
      <c r="M1175" s="19" t="s">
        <v>1566</v>
      </c>
      <c r="N1175" s="25">
        <v>409</v>
      </c>
      <c r="O1175" s="64" t="s">
        <v>1997</v>
      </c>
      <c r="P1175" s="62" t="s">
        <v>69</v>
      </c>
      <c r="Q1175" s="64" t="s">
        <v>133</v>
      </c>
      <c r="R1175" s="7">
        <v>1</v>
      </c>
      <c r="S1175" s="7" t="s">
        <v>77</v>
      </c>
      <c r="T1175" s="7">
        <v>414</v>
      </c>
      <c r="U1175" s="7" t="s">
        <v>58</v>
      </c>
      <c r="V1175" s="7">
        <v>792</v>
      </c>
      <c r="W1175" s="7" t="s">
        <v>110</v>
      </c>
      <c r="X1175" s="7" t="s">
        <v>77</v>
      </c>
      <c r="Y1175" s="59" t="s">
        <v>1514</v>
      </c>
    </row>
    <row r="1176" spans="1:26" x14ac:dyDescent="0.55000000000000004">
      <c r="A1176" t="s">
        <v>2019</v>
      </c>
      <c r="B1176" s="57">
        <v>45</v>
      </c>
      <c r="C1176" t="s">
        <v>53</v>
      </c>
      <c r="D1176" s="19">
        <v>1</v>
      </c>
      <c r="E1176" s="46">
        <v>30</v>
      </c>
      <c r="F1176" s="32">
        <v>49.655000000000001</v>
      </c>
      <c r="G1176" s="32">
        <v>-142.95333333333335</v>
      </c>
      <c r="H1176" s="32">
        <v>49.633333333333333</v>
      </c>
      <c r="I1176" s="32">
        <v>-142.83666666666667</v>
      </c>
      <c r="J1176" s="60">
        <v>43532</v>
      </c>
      <c r="K1176" s="49">
        <v>0.63680555555555551</v>
      </c>
      <c r="L1176" s="46">
        <v>4200</v>
      </c>
      <c r="M1176" s="19" t="s">
        <v>1564</v>
      </c>
      <c r="N1176" s="25">
        <v>353</v>
      </c>
      <c r="O1176" s="64" t="s">
        <v>1997</v>
      </c>
      <c r="P1176" s="62" t="s">
        <v>69</v>
      </c>
      <c r="Q1176" s="64" t="s">
        <v>133</v>
      </c>
      <c r="R1176" s="7">
        <v>1</v>
      </c>
      <c r="S1176" s="7" t="s">
        <v>77</v>
      </c>
      <c r="T1176" s="7">
        <v>412</v>
      </c>
      <c r="U1176" s="7" t="s">
        <v>58</v>
      </c>
      <c r="V1176" s="7">
        <v>758</v>
      </c>
      <c r="W1176" s="7" t="s">
        <v>110</v>
      </c>
      <c r="X1176" s="7" t="s">
        <v>77</v>
      </c>
      <c r="Y1176" s="59" t="s">
        <v>1514</v>
      </c>
    </row>
    <row r="1177" spans="1:26" x14ac:dyDescent="0.55000000000000004">
      <c r="A1177" t="s">
        <v>2019</v>
      </c>
      <c r="B1177" s="57">
        <v>45</v>
      </c>
      <c r="C1177" t="s">
        <v>53</v>
      </c>
      <c r="D1177" s="19">
        <v>1</v>
      </c>
      <c r="E1177" s="46">
        <v>30</v>
      </c>
      <c r="F1177" s="32">
        <v>49.655000000000001</v>
      </c>
      <c r="G1177" s="32">
        <v>-142.95333333333335</v>
      </c>
      <c r="H1177" s="32">
        <v>49.633333333333333</v>
      </c>
      <c r="I1177" s="32">
        <v>-142.83666666666667</v>
      </c>
      <c r="J1177" s="60">
        <v>43532</v>
      </c>
      <c r="K1177" s="49">
        <v>0.63680555555555551</v>
      </c>
      <c r="L1177" s="46">
        <v>4200</v>
      </c>
      <c r="M1177" s="19" t="s">
        <v>1563</v>
      </c>
      <c r="N1177" s="25">
        <v>373</v>
      </c>
      <c r="O1177" s="64" t="s">
        <v>1997</v>
      </c>
      <c r="P1177" s="62" t="s">
        <v>69</v>
      </c>
      <c r="Q1177" s="64" t="s">
        <v>133</v>
      </c>
      <c r="R1177" s="7">
        <v>1</v>
      </c>
      <c r="S1177" s="7" t="s">
        <v>77</v>
      </c>
      <c r="T1177" s="7">
        <v>405</v>
      </c>
      <c r="U1177" s="7" t="s">
        <v>58</v>
      </c>
      <c r="V1177" s="7">
        <v>808</v>
      </c>
      <c r="W1177" s="7" t="s">
        <v>110</v>
      </c>
      <c r="X1177" s="7" t="s">
        <v>77</v>
      </c>
      <c r="Y1177" s="59" t="s">
        <v>1514</v>
      </c>
    </row>
    <row r="1178" spans="1:26" x14ac:dyDescent="0.55000000000000004">
      <c r="A1178" t="s">
        <v>2019</v>
      </c>
      <c r="B1178" s="57">
        <v>45</v>
      </c>
      <c r="C1178" t="s">
        <v>53</v>
      </c>
      <c r="D1178" s="19">
        <v>1</v>
      </c>
      <c r="E1178" s="46">
        <v>30</v>
      </c>
      <c r="F1178" s="32">
        <v>49.655000000000001</v>
      </c>
      <c r="G1178" s="32">
        <v>-142.95333333333335</v>
      </c>
      <c r="H1178" s="32">
        <v>49.633333333333333</v>
      </c>
      <c r="I1178" s="32">
        <v>-142.83666666666667</v>
      </c>
      <c r="J1178" s="60">
        <v>43532</v>
      </c>
      <c r="K1178" s="49">
        <v>0.63680555555555551</v>
      </c>
      <c r="L1178" s="46">
        <v>4200</v>
      </c>
      <c r="M1178" s="19" t="s">
        <v>1567</v>
      </c>
      <c r="N1178" s="25">
        <v>349</v>
      </c>
      <c r="O1178" s="64" t="s">
        <v>1997</v>
      </c>
      <c r="P1178" s="62" t="s">
        <v>69</v>
      </c>
      <c r="Q1178" s="64" t="s">
        <v>133</v>
      </c>
      <c r="R1178" s="7">
        <v>1</v>
      </c>
      <c r="S1178" s="7" t="s">
        <v>77</v>
      </c>
      <c r="T1178" s="7">
        <v>382</v>
      </c>
      <c r="U1178" s="7" t="s">
        <v>58</v>
      </c>
      <c r="V1178" s="7">
        <v>584</v>
      </c>
      <c r="W1178" s="7" t="s">
        <v>110</v>
      </c>
      <c r="X1178" s="7" t="s">
        <v>77</v>
      </c>
      <c r="Y1178" s="59" t="s">
        <v>1514</v>
      </c>
    </row>
    <row r="1179" spans="1:26" x14ac:dyDescent="0.55000000000000004">
      <c r="A1179" t="s">
        <v>2019</v>
      </c>
      <c r="B1179" s="57">
        <v>45</v>
      </c>
      <c r="C1179" t="s">
        <v>53</v>
      </c>
      <c r="D1179" s="19">
        <v>1</v>
      </c>
      <c r="E1179" s="46">
        <v>30</v>
      </c>
      <c r="F1179" s="32">
        <v>49.655000000000001</v>
      </c>
      <c r="G1179" s="32">
        <v>-142.95333333333335</v>
      </c>
      <c r="H1179" s="32">
        <v>49.633333333333333</v>
      </c>
      <c r="I1179" s="32">
        <v>-142.83666666666667</v>
      </c>
      <c r="J1179" s="60">
        <v>43532</v>
      </c>
      <c r="K1179" s="49">
        <v>0.63680555555555551</v>
      </c>
      <c r="L1179" s="46">
        <v>4200</v>
      </c>
      <c r="M1179" s="19" t="s">
        <v>1581</v>
      </c>
      <c r="N1179" s="25">
        <v>361</v>
      </c>
      <c r="O1179" s="64" t="s">
        <v>1997</v>
      </c>
      <c r="P1179" s="62" t="s">
        <v>69</v>
      </c>
      <c r="Q1179" s="64" t="s">
        <v>328</v>
      </c>
      <c r="R1179" s="7">
        <v>1</v>
      </c>
      <c r="S1179" s="7" t="s">
        <v>77</v>
      </c>
      <c r="T1179" s="7">
        <v>582</v>
      </c>
      <c r="U1179" s="7" t="s">
        <v>58</v>
      </c>
      <c r="V1179" s="7">
        <v>2110</v>
      </c>
      <c r="W1179" s="7" t="s">
        <v>110</v>
      </c>
      <c r="X1179" s="7" t="s">
        <v>77</v>
      </c>
      <c r="Y1179" s="59" t="s">
        <v>1514</v>
      </c>
    </row>
    <row r="1180" spans="1:26" x14ac:dyDescent="0.55000000000000004">
      <c r="A1180" t="s">
        <v>2019</v>
      </c>
      <c r="B1180" s="57">
        <v>45</v>
      </c>
      <c r="C1180" t="s">
        <v>53</v>
      </c>
      <c r="D1180" s="19">
        <v>1</v>
      </c>
      <c r="E1180" s="46">
        <v>30</v>
      </c>
      <c r="F1180" s="32">
        <v>49.655000000000001</v>
      </c>
      <c r="G1180" s="32">
        <v>-142.95333333333335</v>
      </c>
      <c r="H1180" s="32">
        <v>49.633333333333333</v>
      </c>
      <c r="I1180" s="32">
        <v>-142.83666666666667</v>
      </c>
      <c r="J1180" s="60">
        <v>43532</v>
      </c>
      <c r="K1180" s="49">
        <v>0.63680555555555551</v>
      </c>
      <c r="L1180" s="46">
        <v>4200</v>
      </c>
      <c r="M1180" s="19" t="s">
        <v>1580</v>
      </c>
      <c r="N1180" s="25">
        <v>359</v>
      </c>
      <c r="O1180" s="64" t="s">
        <v>1997</v>
      </c>
      <c r="P1180" s="62" t="s">
        <v>69</v>
      </c>
      <c r="Q1180" s="64" t="s">
        <v>328</v>
      </c>
      <c r="R1180" s="7">
        <v>1</v>
      </c>
      <c r="S1180" s="7" t="s">
        <v>77</v>
      </c>
      <c r="T1180" s="7">
        <v>565</v>
      </c>
      <c r="U1180" s="7" t="s">
        <v>58</v>
      </c>
      <c r="V1180" s="7">
        <v>2000</v>
      </c>
      <c r="W1180" s="7" t="s">
        <v>110</v>
      </c>
      <c r="X1180" s="7" t="s">
        <v>77</v>
      </c>
      <c r="Y1180" s="59" t="s">
        <v>1514</v>
      </c>
    </row>
    <row r="1181" spans="1:26" x14ac:dyDescent="0.55000000000000004">
      <c r="A1181" t="s">
        <v>2019</v>
      </c>
      <c r="B1181" s="57">
        <v>45</v>
      </c>
      <c r="C1181" t="s">
        <v>53</v>
      </c>
      <c r="D1181" s="19">
        <v>1</v>
      </c>
      <c r="E1181" s="46">
        <v>30</v>
      </c>
      <c r="F1181" s="32">
        <v>49.655000000000001</v>
      </c>
      <c r="G1181" s="32">
        <v>-142.95333333333335</v>
      </c>
      <c r="H1181" s="32">
        <v>49.633333333333333</v>
      </c>
      <c r="I1181" s="32">
        <v>-142.83666666666667</v>
      </c>
      <c r="J1181" s="60">
        <v>43532</v>
      </c>
      <c r="K1181" s="49">
        <v>0.63680555555555551</v>
      </c>
      <c r="L1181" s="46">
        <v>4200</v>
      </c>
      <c r="M1181" s="19" t="s">
        <v>1571</v>
      </c>
      <c r="N1181" s="25">
        <v>393</v>
      </c>
      <c r="O1181" s="64" t="s">
        <v>1997</v>
      </c>
      <c r="P1181" s="62" t="s">
        <v>69</v>
      </c>
      <c r="Q1181" s="64" t="s">
        <v>328</v>
      </c>
      <c r="R1181" s="7">
        <v>1</v>
      </c>
      <c r="S1181" s="7" t="s">
        <v>77</v>
      </c>
      <c r="T1181" s="7">
        <v>529</v>
      </c>
      <c r="U1181" s="7" t="s">
        <v>58</v>
      </c>
      <c r="V1181" s="7">
        <v>1380</v>
      </c>
      <c r="W1181" s="7" t="s">
        <v>110</v>
      </c>
      <c r="X1181" s="7" t="s">
        <v>77</v>
      </c>
      <c r="Y1181" s="59" t="s">
        <v>1514</v>
      </c>
    </row>
    <row r="1182" spans="1:26" x14ac:dyDescent="0.55000000000000004">
      <c r="A1182" t="s">
        <v>2019</v>
      </c>
      <c r="B1182" s="57">
        <v>45</v>
      </c>
      <c r="C1182" t="s">
        <v>53</v>
      </c>
      <c r="D1182" s="19">
        <v>1</v>
      </c>
      <c r="E1182" s="46">
        <v>30</v>
      </c>
      <c r="F1182" s="32">
        <v>49.655000000000001</v>
      </c>
      <c r="G1182" s="32">
        <v>-142.95333333333335</v>
      </c>
      <c r="H1182" s="32">
        <v>49.633333333333333</v>
      </c>
      <c r="I1182" s="32">
        <v>-142.83666666666667</v>
      </c>
      <c r="J1182" s="60">
        <v>43532</v>
      </c>
      <c r="K1182" s="49">
        <v>0.63680555555555551</v>
      </c>
      <c r="L1182" s="46">
        <v>4200</v>
      </c>
      <c r="M1182" s="19" t="s">
        <v>1577</v>
      </c>
      <c r="N1182" s="25">
        <v>399</v>
      </c>
      <c r="O1182" s="64" t="s">
        <v>1997</v>
      </c>
      <c r="P1182" s="62" t="s">
        <v>69</v>
      </c>
      <c r="Q1182" s="64" t="s">
        <v>328</v>
      </c>
      <c r="R1182" s="7">
        <v>1</v>
      </c>
      <c r="S1182" s="7" t="s">
        <v>77</v>
      </c>
      <c r="T1182" s="7">
        <v>519</v>
      </c>
      <c r="U1182" s="7" t="s">
        <v>58</v>
      </c>
      <c r="V1182" s="7">
        <v>1394</v>
      </c>
      <c r="W1182" s="7" t="s">
        <v>110</v>
      </c>
      <c r="X1182" s="7" t="s">
        <v>77</v>
      </c>
      <c r="Y1182" s="59" t="s">
        <v>1514</v>
      </c>
    </row>
    <row r="1183" spans="1:26" x14ac:dyDescent="0.55000000000000004">
      <c r="A1183" t="s">
        <v>2019</v>
      </c>
      <c r="B1183" s="57">
        <v>45</v>
      </c>
      <c r="C1183" t="s">
        <v>53</v>
      </c>
      <c r="D1183" s="19">
        <v>1</v>
      </c>
      <c r="E1183" s="46">
        <v>30</v>
      </c>
      <c r="F1183" s="32">
        <v>49.655000000000001</v>
      </c>
      <c r="G1183" s="32">
        <v>-142.95333333333335</v>
      </c>
      <c r="H1183" s="32">
        <v>49.633333333333333</v>
      </c>
      <c r="I1183" s="32">
        <v>-142.83666666666667</v>
      </c>
      <c r="J1183" s="60">
        <v>43532</v>
      </c>
      <c r="K1183" s="49">
        <v>0.63680555555555551</v>
      </c>
      <c r="L1183" s="46">
        <v>4200</v>
      </c>
      <c r="M1183" s="19" t="s">
        <v>1573</v>
      </c>
      <c r="N1183" s="25">
        <v>389</v>
      </c>
      <c r="O1183" s="64" t="s">
        <v>1997</v>
      </c>
      <c r="P1183" s="62" t="s">
        <v>69</v>
      </c>
      <c r="Q1183" s="64" t="s">
        <v>328</v>
      </c>
      <c r="R1183" s="7">
        <v>1</v>
      </c>
      <c r="S1183" s="7" t="s">
        <v>77</v>
      </c>
      <c r="T1183" s="7">
        <v>510</v>
      </c>
      <c r="U1183" s="7" t="s">
        <v>58</v>
      </c>
      <c r="V1183" s="7">
        <v>1495</v>
      </c>
      <c r="W1183" s="7" t="s">
        <v>110</v>
      </c>
      <c r="X1183" s="7" t="s">
        <v>77</v>
      </c>
      <c r="Y1183" s="59" t="s">
        <v>1514</v>
      </c>
    </row>
    <row r="1184" spans="1:26" x14ac:dyDescent="0.55000000000000004">
      <c r="A1184" t="s">
        <v>2019</v>
      </c>
      <c r="B1184" s="57">
        <v>45</v>
      </c>
      <c r="C1184" t="s">
        <v>53</v>
      </c>
      <c r="D1184" s="19">
        <v>1</v>
      </c>
      <c r="E1184" s="46">
        <v>30</v>
      </c>
      <c r="F1184" s="32">
        <v>49.655000000000001</v>
      </c>
      <c r="G1184" s="32">
        <v>-142.95333333333335</v>
      </c>
      <c r="H1184" s="32">
        <v>49.633333333333333</v>
      </c>
      <c r="I1184" s="32">
        <v>-142.83666666666667</v>
      </c>
      <c r="J1184" s="60">
        <v>43532</v>
      </c>
      <c r="K1184" s="49">
        <v>0.63680555555555551</v>
      </c>
      <c r="L1184" s="46">
        <v>4200</v>
      </c>
      <c r="M1184" s="19" t="s">
        <v>1572</v>
      </c>
      <c r="N1184" s="25">
        <v>391</v>
      </c>
      <c r="O1184" s="64" t="s">
        <v>1997</v>
      </c>
      <c r="P1184" s="62" t="s">
        <v>69</v>
      </c>
      <c r="Q1184" s="64" t="s">
        <v>328</v>
      </c>
      <c r="R1184" s="7">
        <v>1</v>
      </c>
      <c r="S1184" s="7" t="s">
        <v>77</v>
      </c>
      <c r="T1184" s="7">
        <v>505</v>
      </c>
      <c r="U1184" s="7" t="s">
        <v>58</v>
      </c>
      <c r="V1184" s="7">
        <v>1380</v>
      </c>
      <c r="W1184" s="7" t="s">
        <v>110</v>
      </c>
      <c r="X1184" s="7" t="s">
        <v>77</v>
      </c>
      <c r="Y1184" s="59" t="s">
        <v>1514</v>
      </c>
    </row>
    <row r="1185" spans="1:25" x14ac:dyDescent="0.55000000000000004">
      <c r="A1185" t="s">
        <v>2019</v>
      </c>
      <c r="B1185" s="57">
        <v>45</v>
      </c>
      <c r="C1185" t="s">
        <v>53</v>
      </c>
      <c r="D1185" s="19">
        <v>1</v>
      </c>
      <c r="E1185" s="46">
        <v>30</v>
      </c>
      <c r="F1185" s="32">
        <v>49.655000000000001</v>
      </c>
      <c r="G1185" s="32">
        <v>-142.95333333333335</v>
      </c>
      <c r="H1185" s="32">
        <v>49.633333333333333</v>
      </c>
      <c r="I1185" s="32">
        <v>-142.83666666666667</v>
      </c>
      <c r="J1185" s="60">
        <v>43532</v>
      </c>
      <c r="K1185" s="49">
        <v>0.63680555555555551</v>
      </c>
      <c r="L1185" s="46">
        <v>4200</v>
      </c>
      <c r="M1185" s="19" t="s">
        <v>1574</v>
      </c>
      <c r="N1185" s="25">
        <v>377</v>
      </c>
      <c r="O1185" s="64" t="s">
        <v>1997</v>
      </c>
      <c r="P1185" s="62" t="s">
        <v>69</v>
      </c>
      <c r="Q1185" s="64" t="s">
        <v>328</v>
      </c>
      <c r="R1185" s="7">
        <v>1</v>
      </c>
      <c r="S1185" s="7" t="s">
        <v>77</v>
      </c>
      <c r="T1185" s="7">
        <v>500</v>
      </c>
      <c r="U1185" s="7" t="s">
        <v>58</v>
      </c>
      <c r="V1185" s="7">
        <v>1348</v>
      </c>
      <c r="W1185" s="7" t="s">
        <v>110</v>
      </c>
      <c r="X1185" s="7" t="s">
        <v>77</v>
      </c>
      <c r="Y1185" s="59" t="s">
        <v>1514</v>
      </c>
    </row>
    <row r="1186" spans="1:25" x14ac:dyDescent="0.55000000000000004">
      <c r="A1186" t="s">
        <v>2019</v>
      </c>
      <c r="B1186" s="57">
        <v>45</v>
      </c>
      <c r="C1186" t="s">
        <v>53</v>
      </c>
      <c r="D1186" s="19">
        <v>1</v>
      </c>
      <c r="E1186" s="46">
        <v>30</v>
      </c>
      <c r="F1186" s="32">
        <v>49.655000000000001</v>
      </c>
      <c r="G1186" s="32">
        <v>-142.95333333333335</v>
      </c>
      <c r="H1186" s="32">
        <v>49.633333333333333</v>
      </c>
      <c r="I1186" s="32">
        <v>-142.83666666666667</v>
      </c>
      <c r="J1186" s="60">
        <v>43532</v>
      </c>
      <c r="K1186" s="49">
        <v>0.63680555555555551</v>
      </c>
      <c r="L1186" s="46">
        <v>4200</v>
      </c>
      <c r="M1186" s="19" t="s">
        <v>1582</v>
      </c>
      <c r="N1186" s="25">
        <v>362</v>
      </c>
      <c r="O1186" s="64" t="s">
        <v>1997</v>
      </c>
      <c r="P1186" s="62" t="s">
        <v>69</v>
      </c>
      <c r="Q1186" s="64" t="s">
        <v>328</v>
      </c>
      <c r="R1186" s="7">
        <v>1</v>
      </c>
      <c r="S1186" s="7" t="s">
        <v>77</v>
      </c>
      <c r="T1186" s="7">
        <v>494</v>
      </c>
      <c r="U1186" s="7" t="s">
        <v>58</v>
      </c>
      <c r="V1186" s="7">
        <v>1150</v>
      </c>
      <c r="W1186" s="7" t="s">
        <v>110</v>
      </c>
      <c r="X1186" s="7" t="s">
        <v>77</v>
      </c>
      <c r="Y1186" s="59" t="s">
        <v>1514</v>
      </c>
    </row>
    <row r="1187" spans="1:25" x14ac:dyDescent="0.55000000000000004">
      <c r="A1187" t="s">
        <v>2019</v>
      </c>
      <c r="B1187" s="57">
        <v>45</v>
      </c>
      <c r="C1187" t="s">
        <v>53</v>
      </c>
      <c r="D1187" s="19">
        <v>1</v>
      </c>
      <c r="E1187" s="46">
        <v>30</v>
      </c>
      <c r="F1187" s="32">
        <v>49.655000000000001</v>
      </c>
      <c r="G1187" s="32">
        <v>-142.95333333333335</v>
      </c>
      <c r="H1187" s="32">
        <v>49.633333333333333</v>
      </c>
      <c r="I1187" s="32">
        <v>-142.83666666666667</v>
      </c>
      <c r="J1187" s="60">
        <v>43532</v>
      </c>
      <c r="K1187" s="49">
        <v>0.63680555555555551</v>
      </c>
      <c r="L1187" s="46">
        <v>4200</v>
      </c>
      <c r="M1187" s="19" t="s">
        <v>1576</v>
      </c>
      <c r="N1187" s="25">
        <v>386</v>
      </c>
      <c r="O1187" s="64" t="s">
        <v>1997</v>
      </c>
      <c r="P1187" s="62" t="s">
        <v>69</v>
      </c>
      <c r="Q1187" s="64" t="s">
        <v>328</v>
      </c>
      <c r="R1187" s="7">
        <v>1</v>
      </c>
      <c r="S1187" s="7" t="s">
        <v>77</v>
      </c>
      <c r="T1187" s="7">
        <v>484</v>
      </c>
      <c r="U1187" s="7" t="s">
        <v>58</v>
      </c>
      <c r="V1187" s="7">
        <v>1142</v>
      </c>
      <c r="W1187" s="7" t="s">
        <v>110</v>
      </c>
      <c r="X1187" s="7" t="s">
        <v>77</v>
      </c>
      <c r="Y1187" s="59" t="s">
        <v>1514</v>
      </c>
    </row>
    <row r="1188" spans="1:25" x14ac:dyDescent="0.55000000000000004">
      <c r="A1188" t="s">
        <v>2019</v>
      </c>
      <c r="B1188" s="57">
        <v>45</v>
      </c>
      <c r="C1188" t="s">
        <v>53</v>
      </c>
      <c r="D1188" s="19">
        <v>1</v>
      </c>
      <c r="E1188" s="46">
        <v>30</v>
      </c>
      <c r="F1188" s="32">
        <v>49.655000000000001</v>
      </c>
      <c r="G1188" s="32">
        <v>-142.95333333333335</v>
      </c>
      <c r="H1188" s="32">
        <v>49.633333333333333</v>
      </c>
      <c r="I1188" s="32">
        <v>-142.83666666666667</v>
      </c>
      <c r="J1188" s="60">
        <v>43532</v>
      </c>
      <c r="K1188" s="49">
        <v>0.63680555555555551</v>
      </c>
      <c r="L1188" s="46">
        <v>4200</v>
      </c>
      <c r="M1188" s="19" t="s">
        <v>1578</v>
      </c>
      <c r="N1188" s="25">
        <v>416</v>
      </c>
      <c r="O1188" s="64" t="s">
        <v>1997</v>
      </c>
      <c r="P1188" s="62" t="s">
        <v>69</v>
      </c>
      <c r="Q1188" s="64" t="s">
        <v>328</v>
      </c>
      <c r="R1188" s="7">
        <v>1</v>
      </c>
      <c r="S1188" s="7" t="s">
        <v>77</v>
      </c>
      <c r="T1188" s="7">
        <v>475</v>
      </c>
      <c r="U1188" s="7" t="s">
        <v>58</v>
      </c>
      <c r="V1188" s="7">
        <v>1174</v>
      </c>
      <c r="W1188" s="7" t="s">
        <v>110</v>
      </c>
      <c r="X1188" s="7" t="s">
        <v>77</v>
      </c>
      <c r="Y1188" s="59" t="s">
        <v>1514</v>
      </c>
    </row>
    <row r="1189" spans="1:25" x14ac:dyDescent="0.55000000000000004">
      <c r="A1189" t="s">
        <v>2019</v>
      </c>
      <c r="B1189" s="57">
        <v>45</v>
      </c>
      <c r="C1189" t="s">
        <v>53</v>
      </c>
      <c r="D1189" s="19">
        <v>1</v>
      </c>
      <c r="E1189" s="46">
        <v>30</v>
      </c>
      <c r="F1189" s="32">
        <v>49.655000000000001</v>
      </c>
      <c r="G1189" s="32">
        <v>-142.95333333333335</v>
      </c>
      <c r="H1189" s="32">
        <v>49.633333333333333</v>
      </c>
      <c r="I1189" s="32">
        <v>-142.83666666666667</v>
      </c>
      <c r="J1189" s="60">
        <v>43532</v>
      </c>
      <c r="K1189" s="49">
        <v>0.63680555555555551</v>
      </c>
      <c r="L1189" s="46">
        <v>4200</v>
      </c>
      <c r="M1189" s="19" t="s">
        <v>1579</v>
      </c>
      <c r="N1189" s="25">
        <v>423</v>
      </c>
      <c r="O1189" s="64" t="s">
        <v>1997</v>
      </c>
      <c r="P1189" s="62" t="s">
        <v>69</v>
      </c>
      <c r="Q1189" s="64" t="s">
        <v>328</v>
      </c>
      <c r="R1189" s="7">
        <v>1</v>
      </c>
      <c r="S1189" s="7" t="s">
        <v>77</v>
      </c>
      <c r="T1189" s="7">
        <v>465</v>
      </c>
      <c r="U1189" s="7" t="s">
        <v>58</v>
      </c>
      <c r="V1189" s="7">
        <v>1080</v>
      </c>
      <c r="W1189" s="7" t="s">
        <v>110</v>
      </c>
      <c r="X1189" s="7" t="s">
        <v>77</v>
      </c>
      <c r="Y1189" s="59" t="s">
        <v>1514</v>
      </c>
    </row>
    <row r="1190" spans="1:25" x14ac:dyDescent="0.55000000000000004">
      <c r="A1190" t="s">
        <v>2019</v>
      </c>
      <c r="B1190" s="57">
        <v>45</v>
      </c>
      <c r="C1190" t="s">
        <v>53</v>
      </c>
      <c r="D1190" s="19">
        <v>1</v>
      </c>
      <c r="E1190" s="46">
        <v>30</v>
      </c>
      <c r="F1190" s="32">
        <v>49.655000000000001</v>
      </c>
      <c r="G1190" s="32">
        <v>-142.95333333333335</v>
      </c>
      <c r="H1190" s="32">
        <v>49.633333333333333</v>
      </c>
      <c r="I1190" s="32">
        <v>-142.83666666666667</v>
      </c>
      <c r="J1190" s="60">
        <v>43532</v>
      </c>
      <c r="K1190" s="49">
        <v>0.63680555555555551</v>
      </c>
      <c r="L1190" s="46">
        <v>4200</v>
      </c>
      <c r="M1190" s="19" t="s">
        <v>1575</v>
      </c>
      <c r="N1190" s="25">
        <v>410</v>
      </c>
      <c r="O1190" s="64" t="s">
        <v>1997</v>
      </c>
      <c r="P1190" s="62" t="s">
        <v>69</v>
      </c>
      <c r="Q1190" s="64" t="s">
        <v>328</v>
      </c>
      <c r="R1190" s="7">
        <v>1</v>
      </c>
      <c r="S1190" s="7" t="s">
        <v>77</v>
      </c>
      <c r="T1190" s="7">
        <v>380</v>
      </c>
      <c r="U1190" s="7" t="s">
        <v>58</v>
      </c>
      <c r="V1190" s="7">
        <v>516</v>
      </c>
      <c r="W1190" s="7" t="s">
        <v>110</v>
      </c>
      <c r="X1190" s="7" t="s">
        <v>77</v>
      </c>
      <c r="Y1190" s="59" t="s">
        <v>1514</v>
      </c>
    </row>
    <row r="1191" spans="1:25" x14ac:dyDescent="0.55000000000000004">
      <c r="A1191" t="s">
        <v>2019</v>
      </c>
      <c r="B1191" s="57">
        <v>45</v>
      </c>
      <c r="C1191" t="s">
        <v>53</v>
      </c>
      <c r="D1191" s="19">
        <v>1</v>
      </c>
      <c r="E1191" s="46">
        <v>30</v>
      </c>
      <c r="F1191" s="32">
        <v>49.655000000000001</v>
      </c>
      <c r="G1191" s="32">
        <v>-142.95333333333335</v>
      </c>
      <c r="H1191" s="32">
        <v>49.633333333333333</v>
      </c>
      <c r="I1191" s="32">
        <v>-142.83666666666667</v>
      </c>
      <c r="J1191" s="60">
        <v>43532</v>
      </c>
      <c r="K1191" s="49">
        <v>0.63680555555555551</v>
      </c>
      <c r="L1191" s="46">
        <v>4200</v>
      </c>
      <c r="M1191" s="19" t="s">
        <v>1569</v>
      </c>
      <c r="N1191" s="25">
        <v>328</v>
      </c>
      <c r="O1191" s="64" t="s">
        <v>1997</v>
      </c>
      <c r="P1191" s="62" t="s">
        <v>69</v>
      </c>
      <c r="Q1191" s="64" t="s">
        <v>134</v>
      </c>
      <c r="R1191" s="7">
        <v>1</v>
      </c>
      <c r="S1191" s="7" t="s">
        <v>77</v>
      </c>
      <c r="T1191" s="7">
        <v>397</v>
      </c>
      <c r="U1191" s="7" t="s">
        <v>58</v>
      </c>
      <c r="V1191" s="7">
        <v>636</v>
      </c>
      <c r="W1191" s="7" t="s">
        <v>110</v>
      </c>
      <c r="X1191" s="7" t="s">
        <v>77</v>
      </c>
      <c r="Y1191" s="59" t="s">
        <v>1514</v>
      </c>
    </row>
    <row r="1192" spans="1:25" x14ac:dyDescent="0.55000000000000004">
      <c r="A1192" t="s">
        <v>2019</v>
      </c>
      <c r="B1192" s="57">
        <v>45</v>
      </c>
      <c r="C1192" t="s">
        <v>53</v>
      </c>
      <c r="D1192" s="19">
        <v>1</v>
      </c>
      <c r="E1192" s="46">
        <v>30</v>
      </c>
      <c r="F1192" s="32">
        <v>49.655000000000001</v>
      </c>
      <c r="G1192" s="32">
        <v>-142.95333333333335</v>
      </c>
      <c r="H1192" s="32">
        <v>49.633333333333333</v>
      </c>
      <c r="I1192" s="32">
        <v>-142.83666666666667</v>
      </c>
      <c r="J1192" s="60">
        <v>43532</v>
      </c>
      <c r="K1192" s="49">
        <v>0.63680555555555551</v>
      </c>
      <c r="L1192" s="46">
        <v>4200</v>
      </c>
      <c r="M1192" s="19" t="s">
        <v>1570</v>
      </c>
      <c r="N1192" s="25">
        <v>357</v>
      </c>
      <c r="O1192" s="64" t="s">
        <v>1997</v>
      </c>
      <c r="P1192" s="62" t="s">
        <v>69</v>
      </c>
      <c r="Q1192" s="64" t="s">
        <v>134</v>
      </c>
      <c r="R1192" s="7">
        <v>1</v>
      </c>
      <c r="S1192" s="7" t="s">
        <v>77</v>
      </c>
      <c r="T1192" s="7">
        <v>312</v>
      </c>
      <c r="U1192" s="7" t="s">
        <v>58</v>
      </c>
      <c r="V1192" s="7">
        <v>308</v>
      </c>
      <c r="W1192" s="7" t="s">
        <v>110</v>
      </c>
      <c r="X1192" s="7" t="s">
        <v>77</v>
      </c>
      <c r="Y1192" s="59" t="s">
        <v>1514</v>
      </c>
    </row>
    <row r="1193" spans="1:25" x14ac:dyDescent="0.55000000000000004">
      <c r="A1193" t="s">
        <v>2019</v>
      </c>
      <c r="B1193" s="57">
        <v>46</v>
      </c>
      <c r="C1193" t="s">
        <v>74</v>
      </c>
      <c r="D1193" s="19">
        <v>2</v>
      </c>
      <c r="E1193" s="46">
        <v>250</v>
      </c>
      <c r="F1193" s="32">
        <v>48.667000000000002</v>
      </c>
      <c r="G1193" s="32">
        <v>-142.99700000000001</v>
      </c>
      <c r="H1193" s="32" t="s">
        <v>77</v>
      </c>
      <c r="I1193" s="32" t="s">
        <v>77</v>
      </c>
      <c r="J1193" s="48">
        <v>43533</v>
      </c>
      <c r="K1193" s="49">
        <v>1.3194444444444444E-2</v>
      </c>
      <c r="L1193" s="46">
        <v>4300</v>
      </c>
      <c r="M1193" s="19" t="s">
        <v>1551</v>
      </c>
      <c r="N1193" s="25" t="s">
        <v>77</v>
      </c>
      <c r="O1193" s="64" t="s">
        <v>27</v>
      </c>
      <c r="P1193" s="62" t="s">
        <v>79</v>
      </c>
      <c r="Q1193" s="64" t="s">
        <v>78</v>
      </c>
      <c r="R1193" s="7">
        <v>1</v>
      </c>
      <c r="S1193" s="7">
        <v>0.25</v>
      </c>
      <c r="T1193" s="7">
        <v>0.25</v>
      </c>
      <c r="U1193" s="55" t="s">
        <v>78</v>
      </c>
      <c r="V1193" s="7" t="s">
        <v>107</v>
      </c>
      <c r="W1193" s="7" t="s">
        <v>29</v>
      </c>
      <c r="X1193" s="7" t="s">
        <v>77</v>
      </c>
      <c r="Y1193" s="59" t="s">
        <v>1514</v>
      </c>
    </row>
    <row r="1194" spans="1:25" x14ac:dyDescent="0.55000000000000004">
      <c r="A1194" t="s">
        <v>2019</v>
      </c>
      <c r="B1194" s="57">
        <v>46</v>
      </c>
      <c r="C1194" t="s">
        <v>74</v>
      </c>
      <c r="D1194" s="19">
        <v>2</v>
      </c>
      <c r="E1194" s="46">
        <v>250</v>
      </c>
      <c r="F1194" s="32">
        <v>48.667000000000002</v>
      </c>
      <c r="G1194" s="32">
        <v>-142.99700000000001</v>
      </c>
      <c r="H1194" s="32" t="s">
        <v>77</v>
      </c>
      <c r="I1194" s="32" t="s">
        <v>77</v>
      </c>
      <c r="J1194" s="48">
        <v>43533</v>
      </c>
      <c r="K1194" s="49">
        <v>1.3194444444444444E-2</v>
      </c>
      <c r="L1194" s="46">
        <v>4300</v>
      </c>
      <c r="M1194" s="19" t="s">
        <v>1550</v>
      </c>
      <c r="N1194" s="25" t="s">
        <v>77</v>
      </c>
      <c r="O1194" s="64" t="s">
        <v>27</v>
      </c>
      <c r="P1194" s="62" t="s">
        <v>79</v>
      </c>
      <c r="Q1194" s="64" t="s">
        <v>78</v>
      </c>
      <c r="R1194" s="7">
        <v>1</v>
      </c>
      <c r="S1194" s="7">
        <v>0.5</v>
      </c>
      <c r="T1194" s="7">
        <v>0.5</v>
      </c>
      <c r="U1194" s="55" t="s">
        <v>78</v>
      </c>
      <c r="V1194" s="7" t="s">
        <v>107</v>
      </c>
      <c r="W1194" s="7" t="s">
        <v>29</v>
      </c>
      <c r="X1194" s="7" t="s">
        <v>77</v>
      </c>
      <c r="Y1194" s="59" t="s">
        <v>1514</v>
      </c>
    </row>
    <row r="1195" spans="1:25" x14ac:dyDescent="0.55000000000000004">
      <c r="A1195" t="s">
        <v>2019</v>
      </c>
      <c r="B1195" s="57">
        <v>46</v>
      </c>
      <c r="C1195" t="s">
        <v>74</v>
      </c>
      <c r="D1195" s="19">
        <v>2</v>
      </c>
      <c r="E1195" s="46">
        <v>250</v>
      </c>
      <c r="F1195" s="32">
        <v>48.667000000000002</v>
      </c>
      <c r="G1195" s="32">
        <v>-142.99700000000001</v>
      </c>
      <c r="H1195" s="32" t="s">
        <v>77</v>
      </c>
      <c r="I1195" s="32" t="s">
        <v>77</v>
      </c>
      <c r="J1195" s="48">
        <v>43533</v>
      </c>
      <c r="K1195" s="49">
        <v>1.3194444444444444E-2</v>
      </c>
      <c r="L1195" s="46">
        <v>4300</v>
      </c>
      <c r="M1195" s="19" t="s">
        <v>1549</v>
      </c>
      <c r="N1195" s="25" t="s">
        <v>77</v>
      </c>
      <c r="O1195" s="64" t="s">
        <v>27</v>
      </c>
      <c r="P1195" s="62" t="s">
        <v>79</v>
      </c>
      <c r="Q1195" s="64" t="s">
        <v>78</v>
      </c>
      <c r="R1195" s="7">
        <v>1</v>
      </c>
      <c r="S1195" s="7">
        <v>1</v>
      </c>
      <c r="T1195" s="7">
        <v>1</v>
      </c>
      <c r="U1195" s="55" t="s">
        <v>78</v>
      </c>
      <c r="V1195" s="7" t="s">
        <v>107</v>
      </c>
      <c r="W1195" s="7" t="s">
        <v>29</v>
      </c>
      <c r="X1195" s="7" t="s">
        <v>77</v>
      </c>
      <c r="Y1195" s="59" t="s">
        <v>1514</v>
      </c>
    </row>
    <row r="1196" spans="1:25" x14ac:dyDescent="0.55000000000000004">
      <c r="A1196" t="s">
        <v>2019</v>
      </c>
      <c r="B1196" s="57">
        <v>46</v>
      </c>
      <c r="C1196" t="s">
        <v>74</v>
      </c>
      <c r="D1196" s="19">
        <v>2</v>
      </c>
      <c r="E1196" s="46">
        <v>250</v>
      </c>
      <c r="F1196" s="32">
        <v>48.667000000000002</v>
      </c>
      <c r="G1196" s="32">
        <v>-142.99700000000001</v>
      </c>
      <c r="H1196" s="32" t="s">
        <v>77</v>
      </c>
      <c r="I1196" s="32" t="s">
        <v>77</v>
      </c>
      <c r="J1196" s="48">
        <v>43533</v>
      </c>
      <c r="K1196" s="49">
        <v>1.3194444444444444E-2</v>
      </c>
      <c r="L1196" s="46">
        <v>4300</v>
      </c>
      <c r="M1196" s="19" t="s">
        <v>1548</v>
      </c>
      <c r="N1196" s="25" t="s">
        <v>77</v>
      </c>
      <c r="O1196" s="64" t="s">
        <v>27</v>
      </c>
      <c r="P1196" s="62" t="s">
        <v>79</v>
      </c>
      <c r="Q1196" s="64" t="s">
        <v>78</v>
      </c>
      <c r="R1196" s="7">
        <v>1</v>
      </c>
      <c r="S1196" s="7">
        <v>2</v>
      </c>
      <c r="T1196" s="7">
        <v>2</v>
      </c>
      <c r="U1196" s="55" t="s">
        <v>78</v>
      </c>
      <c r="V1196" s="7" t="s">
        <v>107</v>
      </c>
      <c r="W1196" s="7" t="s">
        <v>29</v>
      </c>
      <c r="X1196" s="7" t="s">
        <v>77</v>
      </c>
      <c r="Y1196" s="59" t="s">
        <v>1514</v>
      </c>
    </row>
    <row r="1197" spans="1:25" x14ac:dyDescent="0.55000000000000004">
      <c r="A1197" t="s">
        <v>2019</v>
      </c>
      <c r="B1197" s="57">
        <v>46</v>
      </c>
      <c r="C1197" t="s">
        <v>74</v>
      </c>
      <c r="D1197" s="19">
        <v>2</v>
      </c>
      <c r="E1197" s="46">
        <v>250</v>
      </c>
      <c r="F1197" s="32">
        <v>48.667000000000002</v>
      </c>
      <c r="G1197" s="32">
        <v>-142.99700000000001</v>
      </c>
      <c r="H1197" s="32" t="s">
        <v>77</v>
      </c>
      <c r="I1197" s="32" t="s">
        <v>77</v>
      </c>
      <c r="J1197" s="48">
        <v>43533</v>
      </c>
      <c r="K1197" s="49">
        <v>1.3194444444444444E-2</v>
      </c>
      <c r="L1197" s="46">
        <v>4300</v>
      </c>
      <c r="M1197" s="19" t="s">
        <v>1527</v>
      </c>
      <c r="N1197" s="25" t="s">
        <v>77</v>
      </c>
      <c r="O1197" s="64" t="s">
        <v>27</v>
      </c>
      <c r="P1197" s="62" t="s">
        <v>408</v>
      </c>
      <c r="Q1197" s="64" t="s">
        <v>407</v>
      </c>
      <c r="R1197" s="7">
        <v>1</v>
      </c>
      <c r="S1197" s="7">
        <v>4</v>
      </c>
      <c r="T1197" s="7">
        <v>27</v>
      </c>
      <c r="U1197" s="7" t="s">
        <v>56</v>
      </c>
      <c r="V1197" s="7" t="s">
        <v>107</v>
      </c>
      <c r="W1197" s="7" t="s">
        <v>29</v>
      </c>
      <c r="X1197" s="7" t="s">
        <v>1534</v>
      </c>
      <c r="Y1197" s="59" t="s">
        <v>1514</v>
      </c>
    </row>
    <row r="1198" spans="1:25" x14ac:dyDescent="0.55000000000000004">
      <c r="A1198" t="s">
        <v>2019</v>
      </c>
      <c r="B1198" s="57">
        <v>46</v>
      </c>
      <c r="C1198" t="s">
        <v>74</v>
      </c>
      <c r="D1198" s="19">
        <v>2</v>
      </c>
      <c r="E1198" s="46">
        <v>250</v>
      </c>
      <c r="F1198" s="32">
        <v>48.667000000000002</v>
      </c>
      <c r="G1198" s="32">
        <v>-142.99700000000001</v>
      </c>
      <c r="H1198" s="32" t="s">
        <v>77</v>
      </c>
      <c r="I1198" s="32" t="s">
        <v>77</v>
      </c>
      <c r="J1198" s="48">
        <v>43533</v>
      </c>
      <c r="K1198" s="49">
        <v>1.3194444444444444E-2</v>
      </c>
      <c r="L1198" s="46">
        <v>4300</v>
      </c>
      <c r="M1198" s="19" t="s">
        <v>1533</v>
      </c>
      <c r="N1198" s="25" t="s">
        <v>77</v>
      </c>
      <c r="O1198" s="62" t="s">
        <v>27</v>
      </c>
      <c r="P1198" s="62" t="s">
        <v>408</v>
      </c>
      <c r="Q1198" s="64" t="s">
        <v>407</v>
      </c>
      <c r="R1198" s="7">
        <v>1</v>
      </c>
      <c r="S1198" s="7">
        <v>4</v>
      </c>
      <c r="T1198" s="7">
        <v>15</v>
      </c>
      <c r="U1198" s="7" t="s">
        <v>56</v>
      </c>
      <c r="V1198" s="7" t="s">
        <v>107</v>
      </c>
      <c r="W1198" s="7" t="s">
        <v>29</v>
      </c>
      <c r="X1198" s="7" t="s">
        <v>1534</v>
      </c>
      <c r="Y1198" s="59" t="s">
        <v>1514</v>
      </c>
    </row>
    <row r="1199" spans="1:25" x14ac:dyDescent="0.55000000000000004">
      <c r="A1199" t="s">
        <v>2019</v>
      </c>
      <c r="B1199" s="57">
        <v>46</v>
      </c>
      <c r="C1199" t="s">
        <v>74</v>
      </c>
      <c r="D1199" s="19">
        <v>2</v>
      </c>
      <c r="E1199" s="46">
        <v>250</v>
      </c>
      <c r="F1199" s="32">
        <v>48.667000000000002</v>
      </c>
      <c r="G1199" s="32">
        <v>-142.99700000000001</v>
      </c>
      <c r="H1199" s="32" t="s">
        <v>77</v>
      </c>
      <c r="I1199" s="32" t="s">
        <v>77</v>
      </c>
      <c r="J1199" s="48">
        <v>43533</v>
      </c>
      <c r="K1199" s="49">
        <v>1.3194444444444444E-2</v>
      </c>
      <c r="L1199" s="46">
        <v>4300</v>
      </c>
      <c r="M1199" s="19" t="s">
        <v>1526</v>
      </c>
      <c r="N1199" s="25" t="s">
        <v>77</v>
      </c>
      <c r="O1199" s="64" t="s">
        <v>27</v>
      </c>
      <c r="P1199" s="62" t="s">
        <v>277</v>
      </c>
      <c r="Q1199" s="64" t="s">
        <v>373</v>
      </c>
      <c r="R1199" s="7">
        <v>1</v>
      </c>
      <c r="S1199" s="7">
        <v>4</v>
      </c>
      <c r="T1199" s="7">
        <v>98</v>
      </c>
      <c r="U1199" s="7" t="s">
        <v>442</v>
      </c>
      <c r="V1199" s="7" t="s">
        <v>107</v>
      </c>
      <c r="W1199" s="7" t="s">
        <v>29</v>
      </c>
      <c r="X1199" s="7" t="s">
        <v>1534</v>
      </c>
      <c r="Y1199" s="59" t="s">
        <v>1514</v>
      </c>
    </row>
    <row r="1200" spans="1:25" x14ac:dyDescent="0.55000000000000004">
      <c r="A1200" t="s">
        <v>2019</v>
      </c>
      <c r="B1200" s="57">
        <v>46</v>
      </c>
      <c r="C1200" t="s">
        <v>74</v>
      </c>
      <c r="D1200" s="19">
        <v>2</v>
      </c>
      <c r="E1200" s="46">
        <v>250</v>
      </c>
      <c r="F1200" s="32">
        <v>48.667000000000002</v>
      </c>
      <c r="G1200" s="32">
        <v>-142.99700000000001</v>
      </c>
      <c r="H1200" s="32" t="s">
        <v>77</v>
      </c>
      <c r="I1200" s="32" t="s">
        <v>77</v>
      </c>
      <c r="J1200" s="48">
        <v>43533</v>
      </c>
      <c r="K1200" s="49">
        <v>1.3194444444444444E-2</v>
      </c>
      <c r="L1200" s="46">
        <v>4300</v>
      </c>
      <c r="M1200" s="19" t="s">
        <v>1528</v>
      </c>
      <c r="N1200" s="25" t="s">
        <v>77</v>
      </c>
      <c r="O1200" s="64" t="s">
        <v>27</v>
      </c>
      <c r="P1200" s="62" t="s">
        <v>1469</v>
      </c>
      <c r="Q1200" s="64" t="s">
        <v>1535</v>
      </c>
      <c r="R1200" s="7">
        <v>1</v>
      </c>
      <c r="S1200" s="7">
        <v>4</v>
      </c>
      <c r="T1200" s="7">
        <v>13</v>
      </c>
      <c r="U1200" s="7" t="s">
        <v>56</v>
      </c>
      <c r="V1200" s="7" t="s">
        <v>107</v>
      </c>
      <c r="W1200" s="7" t="s">
        <v>29</v>
      </c>
      <c r="X1200" s="7" t="s">
        <v>1534</v>
      </c>
      <c r="Y1200" s="59" t="s">
        <v>1514</v>
      </c>
    </row>
    <row r="1201" spans="1:27" x14ac:dyDescent="0.55000000000000004">
      <c r="A1201" t="s">
        <v>2019</v>
      </c>
      <c r="B1201" s="57">
        <v>46</v>
      </c>
      <c r="C1201" t="s">
        <v>74</v>
      </c>
      <c r="D1201" s="19">
        <v>2</v>
      </c>
      <c r="E1201" s="46">
        <v>250</v>
      </c>
      <c r="F1201" s="32">
        <v>48.667000000000002</v>
      </c>
      <c r="G1201" s="32">
        <v>-142.99700000000001</v>
      </c>
      <c r="H1201" s="32" t="s">
        <v>77</v>
      </c>
      <c r="I1201" s="32" t="s">
        <v>77</v>
      </c>
      <c r="J1201" s="48">
        <v>43533</v>
      </c>
      <c r="K1201" s="49">
        <v>1.3194444444444444E-2</v>
      </c>
      <c r="L1201" s="46">
        <v>4300</v>
      </c>
      <c r="M1201" s="19" t="s">
        <v>1532</v>
      </c>
      <c r="N1201" s="25" t="s">
        <v>77</v>
      </c>
      <c r="O1201" s="62" t="s">
        <v>1513</v>
      </c>
      <c r="P1201" s="62" t="s">
        <v>71</v>
      </c>
      <c r="Q1201" s="64" t="s">
        <v>1543</v>
      </c>
      <c r="R1201" s="7">
        <v>1</v>
      </c>
      <c r="S1201" s="7">
        <v>4</v>
      </c>
      <c r="T1201" s="7">
        <v>8</v>
      </c>
      <c r="U1201" s="7" t="s">
        <v>59</v>
      </c>
      <c r="V1201" s="7" t="s">
        <v>107</v>
      </c>
      <c r="W1201" s="7" t="s">
        <v>29</v>
      </c>
      <c r="X1201" s="7" t="s">
        <v>61</v>
      </c>
      <c r="Y1201" s="59" t="s">
        <v>521</v>
      </c>
      <c r="AA1201" s="62" t="s">
        <v>1544</v>
      </c>
    </row>
    <row r="1202" spans="1:27" x14ac:dyDescent="0.55000000000000004">
      <c r="A1202" t="s">
        <v>2019</v>
      </c>
      <c r="B1202" s="57">
        <v>46</v>
      </c>
      <c r="C1202" t="s">
        <v>74</v>
      </c>
      <c r="D1202" s="19">
        <v>2</v>
      </c>
      <c r="E1202" s="46">
        <v>250</v>
      </c>
      <c r="F1202" s="32">
        <v>48.667000000000002</v>
      </c>
      <c r="G1202" s="32">
        <v>-142.99700000000001</v>
      </c>
      <c r="H1202" s="32" t="s">
        <v>77</v>
      </c>
      <c r="I1202" s="32" t="s">
        <v>77</v>
      </c>
      <c r="J1202" s="48">
        <v>43533</v>
      </c>
      <c r="K1202" s="49">
        <v>1.3194444444444444E-2</v>
      </c>
      <c r="L1202" s="46">
        <v>4300</v>
      </c>
      <c r="M1202" s="19" t="s">
        <v>1531</v>
      </c>
      <c r="N1202" s="25" t="s">
        <v>77</v>
      </c>
      <c r="O1202" s="64" t="s">
        <v>27</v>
      </c>
      <c r="P1202" s="62" t="s">
        <v>79</v>
      </c>
      <c r="Q1202" s="64" t="s">
        <v>1537</v>
      </c>
      <c r="R1202" s="7" t="s">
        <v>1539</v>
      </c>
      <c r="S1202" s="7">
        <v>4</v>
      </c>
      <c r="T1202" s="7" t="s">
        <v>77</v>
      </c>
      <c r="U1202" s="55" t="s">
        <v>78</v>
      </c>
      <c r="V1202" s="7" t="s">
        <v>107</v>
      </c>
      <c r="W1202" s="7" t="s">
        <v>29</v>
      </c>
      <c r="X1202" s="7" t="s">
        <v>1534</v>
      </c>
      <c r="Y1202" s="59" t="s">
        <v>1514</v>
      </c>
      <c r="AA1202" s="62" t="s">
        <v>1538</v>
      </c>
    </row>
    <row r="1203" spans="1:27" x14ac:dyDescent="0.55000000000000004">
      <c r="A1203" t="s">
        <v>2019</v>
      </c>
      <c r="B1203" s="57">
        <v>46</v>
      </c>
      <c r="C1203" t="s">
        <v>74</v>
      </c>
      <c r="D1203" s="19">
        <v>2</v>
      </c>
      <c r="E1203" s="46">
        <v>250</v>
      </c>
      <c r="F1203" s="32">
        <v>48.667000000000002</v>
      </c>
      <c r="G1203" s="32">
        <v>-142.99700000000001</v>
      </c>
      <c r="H1203" s="32" t="s">
        <v>77</v>
      </c>
      <c r="I1203" s="32" t="s">
        <v>77</v>
      </c>
      <c r="J1203" s="48">
        <v>43533</v>
      </c>
      <c r="K1203" s="49">
        <v>1.3194444444444444E-2</v>
      </c>
      <c r="L1203" s="46">
        <v>4300</v>
      </c>
      <c r="M1203" s="19" t="s">
        <v>1529</v>
      </c>
      <c r="N1203" s="25" t="s">
        <v>77</v>
      </c>
      <c r="O1203" s="64" t="s">
        <v>27</v>
      </c>
      <c r="P1203" s="62" t="s">
        <v>1945</v>
      </c>
      <c r="Q1203" s="64" t="s">
        <v>1536</v>
      </c>
      <c r="R1203" s="7">
        <v>1</v>
      </c>
      <c r="S1203" s="7">
        <v>4</v>
      </c>
      <c r="T1203" s="7">
        <v>8</v>
      </c>
      <c r="U1203" s="7" t="s">
        <v>56</v>
      </c>
      <c r="V1203" s="7" t="s">
        <v>107</v>
      </c>
      <c r="W1203" s="7" t="s">
        <v>29</v>
      </c>
      <c r="X1203" s="7" t="s">
        <v>1534</v>
      </c>
      <c r="Y1203" s="59" t="s">
        <v>1514</v>
      </c>
    </row>
    <row r="1204" spans="1:27" x14ac:dyDescent="0.55000000000000004">
      <c r="A1204" t="s">
        <v>2019</v>
      </c>
      <c r="B1204" s="57">
        <v>46</v>
      </c>
      <c r="C1204" t="s">
        <v>74</v>
      </c>
      <c r="D1204" s="19">
        <v>2</v>
      </c>
      <c r="E1204" s="46">
        <v>250</v>
      </c>
      <c r="F1204" s="32">
        <v>48.667000000000002</v>
      </c>
      <c r="G1204" s="32">
        <v>-142.99700000000001</v>
      </c>
      <c r="H1204" s="32" t="s">
        <v>77</v>
      </c>
      <c r="I1204" s="32" t="s">
        <v>77</v>
      </c>
      <c r="J1204" s="48">
        <v>43533</v>
      </c>
      <c r="K1204" s="49">
        <v>1.3194444444444444E-2</v>
      </c>
      <c r="L1204" s="46">
        <v>4300</v>
      </c>
      <c r="M1204" s="19" t="s">
        <v>1540</v>
      </c>
      <c r="N1204" s="25" t="s">
        <v>77</v>
      </c>
      <c r="O1204" s="64" t="s">
        <v>27</v>
      </c>
      <c r="P1204" s="62" t="s">
        <v>1946</v>
      </c>
      <c r="Q1204" s="64" t="s">
        <v>480</v>
      </c>
      <c r="R1204" s="7">
        <v>5</v>
      </c>
      <c r="S1204" s="7">
        <v>4</v>
      </c>
      <c r="T1204" s="7" t="s">
        <v>1541</v>
      </c>
      <c r="U1204" s="7" t="s">
        <v>56</v>
      </c>
      <c r="V1204" s="7" t="s">
        <v>107</v>
      </c>
      <c r="W1204" s="7" t="s">
        <v>29</v>
      </c>
      <c r="X1204" s="7" t="s">
        <v>1534</v>
      </c>
      <c r="Y1204" s="59" t="s">
        <v>1514</v>
      </c>
    </row>
    <row r="1205" spans="1:27" x14ac:dyDescent="0.55000000000000004">
      <c r="A1205" t="s">
        <v>2019</v>
      </c>
      <c r="B1205" s="57">
        <v>46</v>
      </c>
      <c r="C1205" t="s">
        <v>74</v>
      </c>
      <c r="D1205" s="19">
        <v>2</v>
      </c>
      <c r="E1205" s="46">
        <v>250</v>
      </c>
      <c r="F1205" s="32">
        <v>48.667000000000002</v>
      </c>
      <c r="G1205" s="32">
        <v>-142.99700000000001</v>
      </c>
      <c r="H1205" s="32" t="s">
        <v>77</v>
      </c>
      <c r="I1205" s="32" t="s">
        <v>77</v>
      </c>
      <c r="J1205" s="48">
        <v>43533</v>
      </c>
      <c r="K1205" s="49">
        <v>1.3194444444444444E-2</v>
      </c>
      <c r="L1205" s="46">
        <v>4300</v>
      </c>
      <c r="M1205" s="19" t="s">
        <v>1530</v>
      </c>
      <c r="N1205" s="25" t="s">
        <v>77</v>
      </c>
      <c r="O1205" s="64" t="s">
        <v>27</v>
      </c>
      <c r="P1205" s="62" t="s">
        <v>1946</v>
      </c>
      <c r="Q1205" s="64" t="s">
        <v>480</v>
      </c>
      <c r="R1205" s="7">
        <v>4</v>
      </c>
      <c r="S1205" s="7">
        <v>4</v>
      </c>
      <c r="T1205" s="7" t="s">
        <v>1542</v>
      </c>
      <c r="U1205" s="7" t="s">
        <v>56</v>
      </c>
      <c r="V1205" s="7" t="s">
        <v>107</v>
      </c>
      <c r="W1205" s="7" t="s">
        <v>29</v>
      </c>
      <c r="X1205" s="7" t="s">
        <v>1534</v>
      </c>
      <c r="Y1205" s="59" t="s">
        <v>1514</v>
      </c>
    </row>
    <row r="1206" spans="1:27" x14ac:dyDescent="0.55000000000000004">
      <c r="A1206" t="s">
        <v>2019</v>
      </c>
      <c r="B1206" s="57">
        <v>46</v>
      </c>
      <c r="C1206" t="s">
        <v>74</v>
      </c>
      <c r="D1206" s="19">
        <v>1</v>
      </c>
      <c r="E1206" s="46">
        <v>250</v>
      </c>
      <c r="F1206" s="32">
        <v>48.667000000000002</v>
      </c>
      <c r="G1206" s="32">
        <v>-142.99700000000001</v>
      </c>
      <c r="H1206" s="32" t="s">
        <v>77</v>
      </c>
      <c r="I1206" s="32" t="s">
        <v>77</v>
      </c>
      <c r="J1206" s="48">
        <v>43533</v>
      </c>
      <c r="K1206" s="49">
        <v>1.3194444444444444E-2</v>
      </c>
      <c r="L1206" s="46">
        <v>4300</v>
      </c>
      <c r="M1206" s="19" t="s">
        <v>1545</v>
      </c>
      <c r="N1206" s="19" t="s">
        <v>77</v>
      </c>
      <c r="O1206" s="73" t="s">
        <v>27</v>
      </c>
      <c r="P1206" s="62" t="s">
        <v>1238</v>
      </c>
      <c r="Q1206" s="64" t="s">
        <v>425</v>
      </c>
      <c r="R1206" s="7">
        <v>3</v>
      </c>
      <c r="S1206" s="7" t="s">
        <v>77</v>
      </c>
      <c r="T1206" s="7">
        <v>6</v>
      </c>
      <c r="U1206" s="7" t="s">
        <v>56</v>
      </c>
      <c r="V1206" s="7" t="s">
        <v>107</v>
      </c>
      <c r="W1206" s="7" t="s">
        <v>29</v>
      </c>
      <c r="X1206" s="7" t="s">
        <v>1373</v>
      </c>
      <c r="Y1206" s="59" t="s">
        <v>1514</v>
      </c>
    </row>
    <row r="1207" spans="1:27" x14ac:dyDescent="0.55000000000000004">
      <c r="A1207" t="s">
        <v>2019</v>
      </c>
      <c r="B1207" s="57">
        <v>46</v>
      </c>
      <c r="C1207" t="s">
        <v>74</v>
      </c>
      <c r="D1207" s="19">
        <v>1</v>
      </c>
      <c r="E1207" s="46">
        <v>250</v>
      </c>
      <c r="F1207" s="32">
        <v>48.667000000000002</v>
      </c>
      <c r="G1207" s="32">
        <v>-142.99700000000001</v>
      </c>
      <c r="H1207" s="32" t="s">
        <v>77</v>
      </c>
      <c r="I1207" s="32" t="s">
        <v>77</v>
      </c>
      <c r="J1207" s="48">
        <v>43533</v>
      </c>
      <c r="K1207" s="49">
        <v>1.3194444444444444E-2</v>
      </c>
      <c r="L1207" s="46">
        <v>4300</v>
      </c>
      <c r="M1207" s="19" t="s">
        <v>1546</v>
      </c>
      <c r="N1207" s="19" t="s">
        <v>77</v>
      </c>
      <c r="O1207" s="73" t="s">
        <v>27</v>
      </c>
      <c r="P1207" s="62" t="s">
        <v>1238</v>
      </c>
      <c r="Q1207" s="64" t="s">
        <v>425</v>
      </c>
      <c r="R1207" s="7">
        <v>3</v>
      </c>
      <c r="S1207" s="7" t="s">
        <v>77</v>
      </c>
      <c r="T1207" s="7">
        <v>6</v>
      </c>
      <c r="U1207" s="7" t="s">
        <v>56</v>
      </c>
      <c r="V1207" s="7" t="s">
        <v>107</v>
      </c>
      <c r="W1207" s="7" t="s">
        <v>29</v>
      </c>
      <c r="X1207" s="7" t="s">
        <v>1373</v>
      </c>
      <c r="Y1207" s="59" t="s">
        <v>1514</v>
      </c>
    </row>
    <row r="1208" spans="1:27" x14ac:dyDescent="0.55000000000000004">
      <c r="A1208" t="s">
        <v>2019</v>
      </c>
      <c r="B1208" s="57">
        <v>46</v>
      </c>
      <c r="C1208" t="s">
        <v>74</v>
      </c>
      <c r="D1208" s="19">
        <v>1</v>
      </c>
      <c r="E1208" s="46">
        <v>250</v>
      </c>
      <c r="F1208" s="32">
        <v>48.667000000000002</v>
      </c>
      <c r="G1208" s="32">
        <v>-142.99700000000001</v>
      </c>
      <c r="H1208" s="32" t="s">
        <v>77</v>
      </c>
      <c r="I1208" s="32" t="s">
        <v>77</v>
      </c>
      <c r="J1208" s="48">
        <v>43533</v>
      </c>
      <c r="K1208" s="49">
        <v>1.3194444444444444E-2</v>
      </c>
      <c r="L1208" s="46">
        <v>4300</v>
      </c>
      <c r="M1208" s="19" t="s">
        <v>1547</v>
      </c>
      <c r="N1208" s="19" t="s">
        <v>77</v>
      </c>
      <c r="O1208" s="73" t="s">
        <v>27</v>
      </c>
      <c r="P1208" s="62" t="s">
        <v>1238</v>
      </c>
      <c r="Q1208" s="64" t="s">
        <v>425</v>
      </c>
      <c r="R1208" s="7">
        <v>3</v>
      </c>
      <c r="S1208" s="7" t="s">
        <v>77</v>
      </c>
      <c r="T1208" s="7">
        <v>6</v>
      </c>
      <c r="U1208" s="7" t="s">
        <v>56</v>
      </c>
      <c r="V1208" s="7" t="s">
        <v>107</v>
      </c>
      <c r="W1208" s="7" t="s">
        <v>29</v>
      </c>
      <c r="X1208" s="7" t="s">
        <v>1373</v>
      </c>
      <c r="Y1208" s="59" t="s">
        <v>1514</v>
      </c>
    </row>
    <row r="1209" spans="1:27" x14ac:dyDescent="0.55000000000000004">
      <c r="A1209" t="s">
        <v>2019</v>
      </c>
      <c r="B1209" s="57">
        <v>46</v>
      </c>
      <c r="C1209" t="s">
        <v>53</v>
      </c>
      <c r="D1209" s="19">
        <v>1</v>
      </c>
      <c r="E1209" s="46">
        <v>30</v>
      </c>
      <c r="F1209" s="32">
        <v>48.678333333333335</v>
      </c>
      <c r="G1209" s="32">
        <v>-142.95833333333334</v>
      </c>
      <c r="H1209" s="32">
        <v>48.721666666666664</v>
      </c>
      <c r="I1209" s="32">
        <v>-142.87666666666667</v>
      </c>
      <c r="J1209" s="60">
        <v>43533</v>
      </c>
      <c r="K1209" s="49">
        <v>4.3055555555555562E-2</v>
      </c>
      <c r="L1209" s="46">
        <v>4300</v>
      </c>
      <c r="M1209" s="19" t="s">
        <v>1583</v>
      </c>
      <c r="N1209" s="25" t="s">
        <v>77</v>
      </c>
      <c r="O1209" s="64" t="s">
        <v>27</v>
      </c>
      <c r="P1209" s="62" t="s">
        <v>69</v>
      </c>
      <c r="Q1209" s="62" t="s">
        <v>1714</v>
      </c>
      <c r="R1209" s="7">
        <v>30</v>
      </c>
      <c r="S1209" s="7" t="s">
        <v>77</v>
      </c>
      <c r="T1209" s="7" t="s">
        <v>1345</v>
      </c>
      <c r="U1209" s="7" t="s">
        <v>58</v>
      </c>
      <c r="V1209" s="7" t="s">
        <v>107</v>
      </c>
      <c r="W1209" s="7" t="s">
        <v>29</v>
      </c>
      <c r="X1209" s="7" t="s">
        <v>77</v>
      </c>
      <c r="Y1209" s="59" t="s">
        <v>1514</v>
      </c>
    </row>
    <row r="1210" spans="1:27" x14ac:dyDescent="0.55000000000000004">
      <c r="A1210" t="s">
        <v>2019</v>
      </c>
      <c r="B1210" s="57">
        <v>46</v>
      </c>
      <c r="C1210" t="s">
        <v>53</v>
      </c>
      <c r="D1210" s="19">
        <v>1</v>
      </c>
      <c r="E1210" s="46">
        <v>30</v>
      </c>
      <c r="F1210" s="32">
        <v>48.678333333333335</v>
      </c>
      <c r="G1210" s="32">
        <v>-142.95833333333334</v>
      </c>
      <c r="H1210" s="32">
        <v>48.721666666666664</v>
      </c>
      <c r="I1210" s="32">
        <v>-142.87666666666667</v>
      </c>
      <c r="J1210" s="60">
        <v>43533</v>
      </c>
      <c r="K1210" s="49">
        <v>4.3055555555555562E-2</v>
      </c>
      <c r="L1210" s="46">
        <v>4300</v>
      </c>
      <c r="M1210" s="60" t="s">
        <v>709</v>
      </c>
      <c r="N1210" s="25" t="s">
        <v>77</v>
      </c>
      <c r="O1210" s="64" t="s">
        <v>27</v>
      </c>
      <c r="P1210" s="62" t="s">
        <v>277</v>
      </c>
      <c r="Q1210" s="64" t="s">
        <v>373</v>
      </c>
      <c r="R1210" s="7" t="s">
        <v>1628</v>
      </c>
      <c r="S1210" s="7" t="s">
        <v>77</v>
      </c>
      <c r="T1210" s="7" t="s">
        <v>77</v>
      </c>
      <c r="U1210" s="7" t="s">
        <v>77</v>
      </c>
      <c r="V1210" s="7" t="s">
        <v>77</v>
      </c>
      <c r="W1210" s="7" t="s">
        <v>29</v>
      </c>
      <c r="X1210" s="7" t="s">
        <v>77</v>
      </c>
      <c r="Y1210" s="59" t="s">
        <v>1514</v>
      </c>
    </row>
    <row r="1211" spans="1:27" x14ac:dyDescent="0.55000000000000004">
      <c r="A1211" t="s">
        <v>2019</v>
      </c>
      <c r="B1211" s="57">
        <v>46</v>
      </c>
      <c r="C1211" t="s">
        <v>53</v>
      </c>
      <c r="D1211" s="19">
        <v>1</v>
      </c>
      <c r="E1211" s="46">
        <v>30</v>
      </c>
      <c r="F1211" s="32">
        <v>48.678333333333335</v>
      </c>
      <c r="G1211" s="32">
        <v>-142.95833333333334</v>
      </c>
      <c r="H1211" s="32">
        <v>48.721666666666664</v>
      </c>
      <c r="I1211" s="32">
        <v>-142.87666666666667</v>
      </c>
      <c r="J1211" s="60">
        <v>43533</v>
      </c>
      <c r="K1211" s="49">
        <v>4.3055555555555562E-2</v>
      </c>
      <c r="L1211" s="46">
        <v>4300</v>
      </c>
      <c r="M1211" s="19" t="s">
        <v>1585</v>
      </c>
      <c r="N1211" s="25" t="s">
        <v>77</v>
      </c>
      <c r="O1211" s="64" t="s">
        <v>27</v>
      </c>
      <c r="P1211" s="64" t="s">
        <v>71</v>
      </c>
      <c r="Q1211" s="64" t="s">
        <v>103</v>
      </c>
      <c r="R1211" s="7">
        <v>1</v>
      </c>
      <c r="S1211" s="7" t="s">
        <v>77</v>
      </c>
      <c r="T1211" s="7">
        <v>176</v>
      </c>
      <c r="U1211" s="7" t="s">
        <v>59</v>
      </c>
      <c r="V1211" s="7">
        <v>106</v>
      </c>
      <c r="W1211" s="7" t="s">
        <v>59</v>
      </c>
      <c r="X1211" s="7" t="s">
        <v>100</v>
      </c>
      <c r="Y1211" s="59" t="s">
        <v>1514</v>
      </c>
    </row>
    <row r="1212" spans="1:27" x14ac:dyDescent="0.55000000000000004">
      <c r="A1212" t="s">
        <v>2019</v>
      </c>
      <c r="B1212" s="57">
        <v>46</v>
      </c>
      <c r="C1212" t="s">
        <v>53</v>
      </c>
      <c r="D1212" s="19">
        <v>1</v>
      </c>
      <c r="E1212" s="46">
        <v>30</v>
      </c>
      <c r="F1212" s="32">
        <v>48.678333333333335</v>
      </c>
      <c r="G1212" s="32">
        <v>-142.95833333333334</v>
      </c>
      <c r="H1212" s="32">
        <v>48.721666666666664</v>
      </c>
      <c r="I1212" s="32">
        <v>-142.87666666666667</v>
      </c>
      <c r="J1212" s="60">
        <v>43533</v>
      </c>
      <c r="K1212" s="49">
        <v>4.3055555555555562E-2</v>
      </c>
      <c r="L1212" s="46">
        <v>4300</v>
      </c>
      <c r="M1212" s="60" t="s">
        <v>1586</v>
      </c>
      <c r="N1212" s="25" t="s">
        <v>77</v>
      </c>
      <c r="O1212" s="64" t="s">
        <v>27</v>
      </c>
      <c r="P1212" s="64" t="s">
        <v>71</v>
      </c>
      <c r="Q1212" s="64" t="s">
        <v>103</v>
      </c>
      <c r="R1212" s="7">
        <v>1</v>
      </c>
      <c r="S1212" s="7" t="s">
        <v>77</v>
      </c>
      <c r="T1212" s="7">
        <v>170</v>
      </c>
      <c r="U1212" s="7" t="s">
        <v>59</v>
      </c>
      <c r="V1212" s="7">
        <v>107</v>
      </c>
      <c r="W1212" s="7" t="s">
        <v>59</v>
      </c>
      <c r="X1212" s="7" t="s">
        <v>100</v>
      </c>
      <c r="Y1212" s="59" t="s">
        <v>1514</v>
      </c>
    </row>
    <row r="1213" spans="1:27" x14ac:dyDescent="0.55000000000000004">
      <c r="A1213" t="s">
        <v>2019</v>
      </c>
      <c r="B1213" s="57">
        <v>46</v>
      </c>
      <c r="C1213" t="s">
        <v>53</v>
      </c>
      <c r="D1213" s="19">
        <v>1</v>
      </c>
      <c r="E1213" s="46">
        <v>30</v>
      </c>
      <c r="F1213" s="32">
        <v>48.678333333333335</v>
      </c>
      <c r="G1213" s="32">
        <v>-142.95833333333334</v>
      </c>
      <c r="H1213" s="32">
        <v>48.721666666666664</v>
      </c>
      <c r="I1213" s="32">
        <v>-142.87666666666667</v>
      </c>
      <c r="J1213" s="60">
        <v>43533</v>
      </c>
      <c r="K1213" s="49">
        <v>4.3055555555555562E-2</v>
      </c>
      <c r="L1213" s="46">
        <v>4300</v>
      </c>
      <c r="M1213" s="19" t="s">
        <v>1587</v>
      </c>
      <c r="N1213" s="25" t="s">
        <v>77</v>
      </c>
      <c r="O1213" s="64" t="s">
        <v>27</v>
      </c>
      <c r="P1213" s="64" t="s">
        <v>71</v>
      </c>
      <c r="Q1213" s="64" t="s">
        <v>103</v>
      </c>
      <c r="R1213" s="7">
        <v>1</v>
      </c>
      <c r="S1213" s="7" t="s">
        <v>77</v>
      </c>
      <c r="T1213" s="7">
        <v>166</v>
      </c>
      <c r="U1213" s="7" t="s">
        <v>59</v>
      </c>
      <c r="V1213" s="7">
        <v>92</v>
      </c>
      <c r="W1213" s="7" t="s">
        <v>59</v>
      </c>
      <c r="X1213" s="7" t="s">
        <v>100</v>
      </c>
      <c r="Y1213" s="59" t="s">
        <v>1514</v>
      </c>
    </row>
    <row r="1214" spans="1:27" x14ac:dyDescent="0.55000000000000004">
      <c r="A1214" t="s">
        <v>2019</v>
      </c>
      <c r="B1214" s="57">
        <v>46</v>
      </c>
      <c r="C1214" t="s">
        <v>53</v>
      </c>
      <c r="D1214" s="19">
        <v>1</v>
      </c>
      <c r="E1214" s="46">
        <v>30</v>
      </c>
      <c r="F1214" s="32">
        <v>48.678333333333335</v>
      </c>
      <c r="G1214" s="32">
        <v>-142.95833333333334</v>
      </c>
      <c r="H1214" s="32">
        <v>48.721666666666664</v>
      </c>
      <c r="I1214" s="32">
        <v>-142.87666666666667</v>
      </c>
      <c r="J1214" s="60">
        <v>43533</v>
      </c>
      <c r="K1214" s="49">
        <v>4.3055555555555562E-2</v>
      </c>
      <c r="L1214" s="46">
        <v>4300</v>
      </c>
      <c r="M1214" s="60" t="s">
        <v>1588</v>
      </c>
      <c r="N1214" s="25" t="s">
        <v>77</v>
      </c>
      <c r="O1214" s="64" t="s">
        <v>27</v>
      </c>
      <c r="P1214" s="64" t="s">
        <v>71</v>
      </c>
      <c r="Q1214" s="64" t="s">
        <v>103</v>
      </c>
      <c r="R1214" s="7">
        <v>1</v>
      </c>
      <c r="S1214" s="7" t="s">
        <v>77</v>
      </c>
      <c r="T1214" s="7">
        <v>166</v>
      </c>
      <c r="U1214" s="7" t="s">
        <v>59</v>
      </c>
      <c r="V1214" s="7">
        <v>111</v>
      </c>
      <c r="W1214" s="7" t="s">
        <v>59</v>
      </c>
      <c r="X1214" s="7" t="s">
        <v>100</v>
      </c>
      <c r="Y1214" s="59" t="s">
        <v>1514</v>
      </c>
    </row>
    <row r="1215" spans="1:27" x14ac:dyDescent="0.55000000000000004">
      <c r="A1215" t="s">
        <v>2019</v>
      </c>
      <c r="B1215" s="57">
        <v>46</v>
      </c>
      <c r="C1215" t="s">
        <v>53</v>
      </c>
      <c r="D1215" s="19">
        <v>1</v>
      </c>
      <c r="E1215" s="46">
        <v>30</v>
      </c>
      <c r="F1215" s="32">
        <v>48.678333333333335</v>
      </c>
      <c r="G1215" s="32">
        <v>-142.95833333333334</v>
      </c>
      <c r="H1215" s="32">
        <v>48.721666666666664</v>
      </c>
      <c r="I1215" s="32">
        <v>-142.87666666666667</v>
      </c>
      <c r="J1215" s="60">
        <v>43533</v>
      </c>
      <c r="K1215" s="49">
        <v>4.3055555555555562E-2</v>
      </c>
      <c r="L1215" s="46">
        <v>4300</v>
      </c>
      <c r="M1215" s="60" t="s">
        <v>1584</v>
      </c>
      <c r="N1215" s="25" t="s">
        <v>77</v>
      </c>
      <c r="O1215" s="64" t="s">
        <v>27</v>
      </c>
      <c r="P1215" s="64" t="s">
        <v>71</v>
      </c>
      <c r="Q1215" s="64" t="s">
        <v>103</v>
      </c>
      <c r="R1215" s="7">
        <v>1</v>
      </c>
      <c r="S1215" s="7" t="s">
        <v>77</v>
      </c>
      <c r="T1215" s="7">
        <v>162</v>
      </c>
      <c r="U1215" s="7" t="s">
        <v>59</v>
      </c>
      <c r="V1215" s="7">
        <v>93</v>
      </c>
      <c r="W1215" s="7" t="s">
        <v>59</v>
      </c>
      <c r="X1215" s="7" t="s">
        <v>100</v>
      </c>
      <c r="Y1215" s="59" t="s">
        <v>1514</v>
      </c>
    </row>
    <row r="1216" spans="1:27" x14ac:dyDescent="0.55000000000000004">
      <c r="A1216" t="s">
        <v>2019</v>
      </c>
      <c r="B1216" s="57">
        <v>46</v>
      </c>
      <c r="C1216" t="s">
        <v>53</v>
      </c>
      <c r="D1216" s="19">
        <v>1</v>
      </c>
      <c r="E1216" s="46">
        <v>30</v>
      </c>
      <c r="F1216" s="32">
        <v>48.678333333333335</v>
      </c>
      <c r="G1216" s="32">
        <v>-142.95833333333334</v>
      </c>
      <c r="H1216" s="32">
        <v>48.721666666666664</v>
      </c>
      <c r="I1216" s="32">
        <v>-142.87666666666667</v>
      </c>
      <c r="J1216" s="60">
        <v>43533</v>
      </c>
      <c r="K1216" s="49">
        <v>4.3055555555555562E-2</v>
      </c>
      <c r="L1216" s="46">
        <v>4300</v>
      </c>
      <c r="M1216" s="60" t="s">
        <v>1590</v>
      </c>
      <c r="N1216" s="25" t="s">
        <v>77</v>
      </c>
      <c r="O1216" s="64" t="s">
        <v>27</v>
      </c>
      <c r="P1216" s="64" t="s">
        <v>71</v>
      </c>
      <c r="Q1216" s="64" t="s">
        <v>103</v>
      </c>
      <c r="R1216" s="7">
        <v>1</v>
      </c>
      <c r="S1216" s="7" t="s">
        <v>77</v>
      </c>
      <c r="T1216" s="7">
        <v>10</v>
      </c>
      <c r="U1216" s="7" t="s">
        <v>59</v>
      </c>
      <c r="V1216" s="7">
        <v>72</v>
      </c>
      <c r="W1216" s="7" t="s">
        <v>59</v>
      </c>
      <c r="X1216" s="7" t="s">
        <v>61</v>
      </c>
      <c r="Y1216" s="59" t="s">
        <v>1514</v>
      </c>
    </row>
    <row r="1217" spans="1:25" x14ac:dyDescent="0.55000000000000004">
      <c r="A1217" t="s">
        <v>2019</v>
      </c>
      <c r="B1217" s="57">
        <v>46</v>
      </c>
      <c r="C1217" t="s">
        <v>53</v>
      </c>
      <c r="D1217" s="19">
        <v>1</v>
      </c>
      <c r="E1217" s="46">
        <v>30</v>
      </c>
      <c r="F1217" s="32">
        <v>48.678333333333335</v>
      </c>
      <c r="G1217" s="32">
        <v>-142.95833333333334</v>
      </c>
      <c r="H1217" s="32">
        <v>48.721666666666664</v>
      </c>
      <c r="I1217" s="32">
        <v>-142.87666666666667</v>
      </c>
      <c r="J1217" s="60">
        <v>43533</v>
      </c>
      <c r="K1217" s="49">
        <v>4.3055555555555562E-2</v>
      </c>
      <c r="L1217" s="46">
        <v>4300</v>
      </c>
      <c r="M1217" s="19" t="s">
        <v>1589</v>
      </c>
      <c r="N1217" s="25" t="s">
        <v>77</v>
      </c>
      <c r="O1217" s="64" t="s">
        <v>27</v>
      </c>
      <c r="P1217" s="64" t="s">
        <v>71</v>
      </c>
      <c r="Q1217" s="64" t="s">
        <v>103</v>
      </c>
      <c r="R1217" s="7">
        <v>1</v>
      </c>
      <c r="S1217" s="7" t="s">
        <v>77</v>
      </c>
      <c r="T1217" s="7">
        <v>8</v>
      </c>
      <c r="U1217" s="7" t="s">
        <v>59</v>
      </c>
      <c r="V1217" s="7">
        <v>67</v>
      </c>
      <c r="W1217" s="7" t="s">
        <v>59</v>
      </c>
      <c r="X1217" s="7" t="s">
        <v>61</v>
      </c>
      <c r="Y1217" s="59" t="s">
        <v>1514</v>
      </c>
    </row>
    <row r="1218" spans="1:25" x14ac:dyDescent="0.55000000000000004">
      <c r="A1218" t="s">
        <v>2019</v>
      </c>
      <c r="B1218" s="57">
        <v>46</v>
      </c>
      <c r="C1218" t="s">
        <v>53</v>
      </c>
      <c r="D1218" s="19">
        <v>1</v>
      </c>
      <c r="E1218" s="46">
        <v>30</v>
      </c>
      <c r="F1218" s="32">
        <v>48.678333333333335</v>
      </c>
      <c r="G1218" s="32">
        <v>-142.95833333333334</v>
      </c>
      <c r="H1218" s="32">
        <v>48.721666666666664</v>
      </c>
      <c r="I1218" s="32">
        <v>-142.87666666666667</v>
      </c>
      <c r="J1218" s="60">
        <v>43533</v>
      </c>
      <c r="K1218" s="49">
        <v>4.3055555555555562E-2</v>
      </c>
      <c r="L1218" s="46">
        <v>4300</v>
      </c>
      <c r="M1218" s="19" t="s">
        <v>1591</v>
      </c>
      <c r="N1218" s="25" t="s">
        <v>77</v>
      </c>
      <c r="O1218" s="64" t="s">
        <v>27</v>
      </c>
      <c r="P1218" s="64" t="s">
        <v>71</v>
      </c>
      <c r="Q1218" s="64" t="s">
        <v>103</v>
      </c>
      <c r="R1218" s="7">
        <v>1</v>
      </c>
      <c r="S1218" s="7" t="s">
        <v>77</v>
      </c>
      <c r="T1218" s="7">
        <v>7</v>
      </c>
      <c r="U1218" s="7" t="s">
        <v>59</v>
      </c>
      <c r="V1218" s="7">
        <v>64</v>
      </c>
      <c r="W1218" s="7" t="s">
        <v>59</v>
      </c>
      <c r="X1218" s="7" t="s">
        <v>61</v>
      </c>
      <c r="Y1218" s="59" t="s">
        <v>1514</v>
      </c>
    </row>
    <row r="1219" spans="1:25" x14ac:dyDescent="0.55000000000000004">
      <c r="A1219" t="s">
        <v>2019</v>
      </c>
      <c r="B1219" s="57">
        <v>46</v>
      </c>
      <c r="C1219" t="s">
        <v>53</v>
      </c>
      <c r="D1219" s="19">
        <v>1</v>
      </c>
      <c r="E1219" s="46">
        <v>30</v>
      </c>
      <c r="F1219" s="32">
        <v>48.678333333333335</v>
      </c>
      <c r="G1219" s="32">
        <v>-142.95833333333334</v>
      </c>
      <c r="H1219" s="32">
        <v>48.721666666666664</v>
      </c>
      <c r="I1219" s="32">
        <v>-142.87666666666667</v>
      </c>
      <c r="J1219" s="60">
        <v>43533</v>
      </c>
      <c r="K1219" s="49">
        <v>4.3055555555555562E-2</v>
      </c>
      <c r="L1219" s="46">
        <v>4300</v>
      </c>
      <c r="M1219" s="19" t="s">
        <v>1627</v>
      </c>
      <c r="N1219" s="25">
        <v>421</v>
      </c>
      <c r="O1219" s="62" t="s">
        <v>27</v>
      </c>
      <c r="P1219" s="62" t="s">
        <v>69</v>
      </c>
      <c r="Q1219" s="64" t="s">
        <v>584</v>
      </c>
      <c r="R1219" s="7">
        <v>1</v>
      </c>
      <c r="S1219" s="7" t="s">
        <v>77</v>
      </c>
      <c r="T1219" s="7">
        <v>484</v>
      </c>
      <c r="U1219" s="7" t="s">
        <v>58</v>
      </c>
      <c r="V1219" s="7">
        <v>1154</v>
      </c>
      <c r="W1219" s="7" t="s">
        <v>110</v>
      </c>
      <c r="X1219" s="7" t="s">
        <v>77</v>
      </c>
      <c r="Y1219" s="59" t="s">
        <v>1514</v>
      </c>
    </row>
    <row r="1220" spans="1:25" x14ac:dyDescent="0.55000000000000004">
      <c r="A1220" t="s">
        <v>2019</v>
      </c>
      <c r="B1220" s="57">
        <v>46</v>
      </c>
      <c r="C1220" t="s">
        <v>53</v>
      </c>
      <c r="D1220" s="19">
        <v>1</v>
      </c>
      <c r="E1220" s="46">
        <v>30</v>
      </c>
      <c r="F1220" s="32">
        <v>48.678333333333335</v>
      </c>
      <c r="G1220" s="32">
        <v>-142.95833333333334</v>
      </c>
      <c r="H1220" s="32">
        <v>48.721666666666664</v>
      </c>
      <c r="I1220" s="32">
        <v>-142.87666666666667</v>
      </c>
      <c r="J1220" s="60">
        <v>43533</v>
      </c>
      <c r="K1220" s="49">
        <v>4.3055555555555562E-2</v>
      </c>
      <c r="L1220" s="46">
        <v>4300</v>
      </c>
      <c r="M1220" s="19" t="s">
        <v>1622</v>
      </c>
      <c r="N1220" s="25">
        <v>419</v>
      </c>
      <c r="O1220" s="62" t="s">
        <v>27</v>
      </c>
      <c r="P1220" s="62" t="s">
        <v>69</v>
      </c>
      <c r="Q1220" s="64" t="s">
        <v>133</v>
      </c>
      <c r="R1220" s="7">
        <v>1</v>
      </c>
      <c r="S1220" s="7" t="s">
        <v>77</v>
      </c>
      <c r="T1220" s="7">
        <v>460</v>
      </c>
      <c r="U1220" s="7" t="s">
        <v>58</v>
      </c>
      <c r="V1220" s="7">
        <v>1074</v>
      </c>
      <c r="W1220" s="7" t="s">
        <v>110</v>
      </c>
      <c r="X1220" s="7" t="s">
        <v>77</v>
      </c>
      <c r="Y1220" s="59" t="s">
        <v>1514</v>
      </c>
    </row>
    <row r="1221" spans="1:25" x14ac:dyDescent="0.55000000000000004">
      <c r="A1221" t="s">
        <v>2019</v>
      </c>
      <c r="B1221" s="57">
        <v>46</v>
      </c>
      <c r="C1221" t="s">
        <v>53</v>
      </c>
      <c r="D1221" s="19">
        <v>1</v>
      </c>
      <c r="E1221" s="46">
        <v>30</v>
      </c>
      <c r="F1221" s="32">
        <v>48.678333333333335</v>
      </c>
      <c r="G1221" s="32">
        <v>-142.95833333333334</v>
      </c>
      <c r="H1221" s="32">
        <v>48.721666666666664</v>
      </c>
      <c r="I1221" s="32">
        <v>-142.87666666666667</v>
      </c>
      <c r="J1221" s="60">
        <v>43533</v>
      </c>
      <c r="K1221" s="49">
        <v>4.3055555555555562E-2</v>
      </c>
      <c r="L1221" s="46">
        <v>4300</v>
      </c>
      <c r="M1221" s="19" t="s">
        <v>1626</v>
      </c>
      <c r="N1221" s="25">
        <v>404</v>
      </c>
      <c r="O1221" s="62" t="s">
        <v>27</v>
      </c>
      <c r="P1221" s="62" t="s">
        <v>69</v>
      </c>
      <c r="Q1221" s="64" t="s">
        <v>133</v>
      </c>
      <c r="R1221" s="7">
        <v>1</v>
      </c>
      <c r="S1221" s="7" t="s">
        <v>77</v>
      </c>
      <c r="T1221" s="7">
        <v>457</v>
      </c>
      <c r="U1221" s="7" t="s">
        <v>58</v>
      </c>
      <c r="V1221" s="7">
        <v>1186</v>
      </c>
      <c r="W1221" s="7" t="s">
        <v>110</v>
      </c>
      <c r="X1221" s="7" t="s">
        <v>77</v>
      </c>
      <c r="Y1221" s="59" t="s">
        <v>1514</v>
      </c>
    </row>
    <row r="1222" spans="1:25" x14ac:dyDescent="0.55000000000000004">
      <c r="A1222" t="s">
        <v>2019</v>
      </c>
      <c r="B1222" s="57">
        <v>46</v>
      </c>
      <c r="C1222" t="s">
        <v>53</v>
      </c>
      <c r="D1222" s="19">
        <v>1</v>
      </c>
      <c r="E1222" s="46">
        <v>30</v>
      </c>
      <c r="F1222" s="32">
        <v>48.678333333333335</v>
      </c>
      <c r="G1222" s="32">
        <v>-142.95833333333334</v>
      </c>
      <c r="H1222" s="32">
        <v>48.721666666666664</v>
      </c>
      <c r="I1222" s="32">
        <v>-142.87666666666667</v>
      </c>
      <c r="J1222" s="60">
        <v>43533</v>
      </c>
      <c r="K1222" s="49">
        <v>4.3055555555555562E-2</v>
      </c>
      <c r="L1222" s="46">
        <v>4300</v>
      </c>
      <c r="M1222" s="19" t="s">
        <v>1618</v>
      </c>
      <c r="N1222" s="25">
        <v>412</v>
      </c>
      <c r="O1222" s="62" t="s">
        <v>27</v>
      </c>
      <c r="P1222" s="62" t="s">
        <v>69</v>
      </c>
      <c r="Q1222" s="64" t="s">
        <v>133</v>
      </c>
      <c r="R1222" s="7">
        <v>1</v>
      </c>
      <c r="S1222" s="7" t="s">
        <v>77</v>
      </c>
      <c r="T1222" s="7">
        <v>446</v>
      </c>
      <c r="U1222" s="7" t="s">
        <v>58</v>
      </c>
      <c r="V1222" s="7">
        <v>962</v>
      </c>
      <c r="W1222" s="7" t="s">
        <v>110</v>
      </c>
      <c r="X1222" s="7" t="s">
        <v>77</v>
      </c>
      <c r="Y1222" s="59" t="s">
        <v>1514</v>
      </c>
    </row>
    <row r="1223" spans="1:25" x14ac:dyDescent="0.55000000000000004">
      <c r="A1223" t="s">
        <v>2019</v>
      </c>
      <c r="B1223" s="57">
        <v>46</v>
      </c>
      <c r="C1223" t="s">
        <v>53</v>
      </c>
      <c r="D1223" s="19">
        <v>1</v>
      </c>
      <c r="E1223" s="46">
        <v>30</v>
      </c>
      <c r="F1223" s="32">
        <v>48.678333333333335</v>
      </c>
      <c r="G1223" s="32">
        <v>-142.95833333333334</v>
      </c>
      <c r="H1223" s="32">
        <v>48.721666666666664</v>
      </c>
      <c r="I1223" s="32">
        <v>-142.87666666666667</v>
      </c>
      <c r="J1223" s="60">
        <v>43533</v>
      </c>
      <c r="K1223" s="49">
        <v>4.3055555555555562E-2</v>
      </c>
      <c r="L1223" s="46">
        <v>4300</v>
      </c>
      <c r="M1223" s="19" t="s">
        <v>1617</v>
      </c>
      <c r="N1223" s="25">
        <v>417</v>
      </c>
      <c r="O1223" s="62" t="s">
        <v>27</v>
      </c>
      <c r="P1223" s="62" t="s">
        <v>69</v>
      </c>
      <c r="Q1223" s="64" t="s">
        <v>133</v>
      </c>
      <c r="R1223" s="7">
        <v>1</v>
      </c>
      <c r="S1223" s="7" t="s">
        <v>77</v>
      </c>
      <c r="T1223" s="7">
        <v>443</v>
      </c>
      <c r="U1223" s="7" t="s">
        <v>58</v>
      </c>
      <c r="V1223" s="7">
        <v>1043</v>
      </c>
      <c r="W1223" s="7" t="s">
        <v>110</v>
      </c>
      <c r="X1223" s="7" t="s">
        <v>77</v>
      </c>
      <c r="Y1223" s="59" t="s">
        <v>1514</v>
      </c>
    </row>
    <row r="1224" spans="1:25" x14ac:dyDescent="0.55000000000000004">
      <c r="A1224" t="s">
        <v>2019</v>
      </c>
      <c r="B1224" s="57">
        <v>46</v>
      </c>
      <c r="C1224" t="s">
        <v>53</v>
      </c>
      <c r="D1224" s="19">
        <v>1</v>
      </c>
      <c r="E1224" s="46">
        <v>30</v>
      </c>
      <c r="F1224" s="32">
        <v>48.678333333333335</v>
      </c>
      <c r="G1224" s="32">
        <v>-142.95833333333334</v>
      </c>
      <c r="H1224" s="32">
        <v>48.721666666666664</v>
      </c>
      <c r="I1224" s="32">
        <v>-142.87666666666667</v>
      </c>
      <c r="J1224" s="60">
        <v>43533</v>
      </c>
      <c r="K1224" s="49">
        <v>4.3055555555555562E-2</v>
      </c>
      <c r="L1224" s="46">
        <v>4300</v>
      </c>
      <c r="M1224" s="19" t="s">
        <v>1609</v>
      </c>
      <c r="N1224" s="25">
        <v>444</v>
      </c>
      <c r="O1224" s="62" t="s">
        <v>27</v>
      </c>
      <c r="P1224" s="62" t="s">
        <v>69</v>
      </c>
      <c r="Q1224" s="64" t="s">
        <v>133</v>
      </c>
      <c r="R1224" s="7">
        <v>1</v>
      </c>
      <c r="S1224" s="7" t="s">
        <v>77</v>
      </c>
      <c r="T1224" s="7">
        <v>437</v>
      </c>
      <c r="U1224" s="7" t="s">
        <v>58</v>
      </c>
      <c r="V1224" s="7">
        <v>974</v>
      </c>
      <c r="W1224" s="7" t="s">
        <v>110</v>
      </c>
      <c r="X1224" s="7" t="s">
        <v>77</v>
      </c>
      <c r="Y1224" s="59" t="s">
        <v>1514</v>
      </c>
    </row>
    <row r="1225" spans="1:25" x14ac:dyDescent="0.55000000000000004">
      <c r="A1225" t="s">
        <v>2019</v>
      </c>
      <c r="B1225" s="57">
        <v>46</v>
      </c>
      <c r="C1225" t="s">
        <v>53</v>
      </c>
      <c r="D1225" s="19">
        <v>1</v>
      </c>
      <c r="E1225" s="46">
        <v>30</v>
      </c>
      <c r="F1225" s="32">
        <v>48.678333333333335</v>
      </c>
      <c r="G1225" s="32">
        <v>-142.95833333333334</v>
      </c>
      <c r="H1225" s="32">
        <v>48.721666666666664</v>
      </c>
      <c r="I1225" s="32">
        <v>-142.87666666666667</v>
      </c>
      <c r="J1225" s="60">
        <v>43533</v>
      </c>
      <c r="K1225" s="49">
        <v>4.3055555555555562E-2</v>
      </c>
      <c r="L1225" s="46">
        <v>4300</v>
      </c>
      <c r="M1225" s="19" t="s">
        <v>1612</v>
      </c>
      <c r="N1225" s="25">
        <v>434</v>
      </c>
      <c r="O1225" s="62" t="s">
        <v>27</v>
      </c>
      <c r="P1225" s="62" t="s">
        <v>69</v>
      </c>
      <c r="Q1225" s="64" t="s">
        <v>133</v>
      </c>
      <c r="R1225" s="7">
        <v>1</v>
      </c>
      <c r="S1225" s="7" t="s">
        <v>77</v>
      </c>
      <c r="T1225" s="7">
        <v>430</v>
      </c>
      <c r="U1225" s="7" t="s">
        <v>58</v>
      </c>
      <c r="V1225" s="7">
        <v>858</v>
      </c>
      <c r="W1225" s="7" t="s">
        <v>110</v>
      </c>
      <c r="X1225" s="7" t="s">
        <v>77</v>
      </c>
      <c r="Y1225" s="59" t="s">
        <v>1514</v>
      </c>
    </row>
    <row r="1226" spans="1:25" x14ac:dyDescent="0.55000000000000004">
      <c r="A1226" t="s">
        <v>2019</v>
      </c>
      <c r="B1226" s="57">
        <v>46</v>
      </c>
      <c r="C1226" t="s">
        <v>53</v>
      </c>
      <c r="D1226" s="19">
        <v>1</v>
      </c>
      <c r="E1226" s="46">
        <v>30</v>
      </c>
      <c r="F1226" s="32">
        <v>48.678333333333335</v>
      </c>
      <c r="G1226" s="32">
        <v>-142.95833333333334</v>
      </c>
      <c r="H1226" s="32">
        <v>48.721666666666664</v>
      </c>
      <c r="I1226" s="32">
        <v>-142.87666666666667</v>
      </c>
      <c r="J1226" s="60">
        <v>43533</v>
      </c>
      <c r="K1226" s="49">
        <v>4.3055555555555562E-2</v>
      </c>
      <c r="L1226" s="46">
        <v>4300</v>
      </c>
      <c r="M1226" s="19" t="s">
        <v>1614</v>
      </c>
      <c r="N1226" s="25">
        <v>420</v>
      </c>
      <c r="O1226" s="62" t="s">
        <v>27</v>
      </c>
      <c r="P1226" s="62" t="s">
        <v>69</v>
      </c>
      <c r="Q1226" s="64" t="s">
        <v>133</v>
      </c>
      <c r="R1226" s="7">
        <v>1</v>
      </c>
      <c r="S1226" s="7" t="s">
        <v>77</v>
      </c>
      <c r="T1226" s="7">
        <v>428</v>
      </c>
      <c r="U1226" s="7" t="s">
        <v>58</v>
      </c>
      <c r="V1226" s="7">
        <v>974</v>
      </c>
      <c r="W1226" s="7" t="s">
        <v>110</v>
      </c>
      <c r="X1226" s="7" t="s">
        <v>77</v>
      </c>
      <c r="Y1226" s="59" t="s">
        <v>1514</v>
      </c>
    </row>
    <row r="1227" spans="1:25" x14ac:dyDescent="0.55000000000000004">
      <c r="A1227" t="s">
        <v>2019</v>
      </c>
      <c r="B1227" s="57">
        <v>46</v>
      </c>
      <c r="C1227" t="s">
        <v>53</v>
      </c>
      <c r="D1227" s="19">
        <v>1</v>
      </c>
      <c r="E1227" s="46">
        <v>30</v>
      </c>
      <c r="F1227" s="32">
        <v>48.678333333333335</v>
      </c>
      <c r="G1227" s="32">
        <v>-142.95833333333334</v>
      </c>
      <c r="H1227" s="32">
        <v>48.721666666666664</v>
      </c>
      <c r="I1227" s="32">
        <v>-142.87666666666667</v>
      </c>
      <c r="J1227" s="60">
        <v>43533</v>
      </c>
      <c r="K1227" s="49">
        <v>4.3055555555555562E-2</v>
      </c>
      <c r="L1227" s="46">
        <v>4300</v>
      </c>
      <c r="M1227" s="19" t="s">
        <v>1619</v>
      </c>
      <c r="N1227" s="25">
        <v>443</v>
      </c>
      <c r="O1227" s="62" t="s">
        <v>27</v>
      </c>
      <c r="P1227" s="62" t="s">
        <v>69</v>
      </c>
      <c r="Q1227" s="64" t="s">
        <v>133</v>
      </c>
      <c r="R1227" s="7">
        <v>1</v>
      </c>
      <c r="S1227" s="7" t="s">
        <v>77</v>
      </c>
      <c r="T1227" s="7">
        <v>427</v>
      </c>
      <c r="U1227" s="7" t="s">
        <v>58</v>
      </c>
      <c r="V1227" s="7">
        <v>966</v>
      </c>
      <c r="W1227" s="7" t="s">
        <v>110</v>
      </c>
      <c r="X1227" s="7" t="s">
        <v>77</v>
      </c>
      <c r="Y1227" s="59" t="s">
        <v>1514</v>
      </c>
    </row>
    <row r="1228" spans="1:25" x14ac:dyDescent="0.55000000000000004">
      <c r="A1228" t="s">
        <v>2019</v>
      </c>
      <c r="B1228" s="57">
        <v>46</v>
      </c>
      <c r="C1228" t="s">
        <v>53</v>
      </c>
      <c r="D1228" s="19">
        <v>1</v>
      </c>
      <c r="E1228" s="46">
        <v>30</v>
      </c>
      <c r="F1228" s="32">
        <v>48.678333333333335</v>
      </c>
      <c r="G1228" s="32">
        <v>-142.95833333333334</v>
      </c>
      <c r="H1228" s="32">
        <v>48.721666666666664</v>
      </c>
      <c r="I1228" s="32">
        <v>-142.87666666666667</v>
      </c>
      <c r="J1228" s="60">
        <v>43533</v>
      </c>
      <c r="K1228" s="49">
        <v>4.3055555555555562E-2</v>
      </c>
      <c r="L1228" s="46">
        <v>4300</v>
      </c>
      <c r="M1228" s="19" t="s">
        <v>1611</v>
      </c>
      <c r="N1228" s="25">
        <v>401</v>
      </c>
      <c r="O1228" s="62" t="s">
        <v>27</v>
      </c>
      <c r="P1228" s="62" t="s">
        <v>69</v>
      </c>
      <c r="Q1228" s="64" t="s">
        <v>133</v>
      </c>
      <c r="R1228" s="7">
        <v>1</v>
      </c>
      <c r="S1228" s="7" t="s">
        <v>77</v>
      </c>
      <c r="T1228" s="7">
        <v>425</v>
      </c>
      <c r="U1228" s="7" t="s">
        <v>58</v>
      </c>
      <c r="V1228" s="7">
        <v>841</v>
      </c>
      <c r="W1228" s="7" t="s">
        <v>110</v>
      </c>
      <c r="X1228" s="7" t="s">
        <v>77</v>
      </c>
      <c r="Y1228" s="59" t="s">
        <v>1514</v>
      </c>
    </row>
    <row r="1229" spans="1:25" x14ac:dyDescent="0.55000000000000004">
      <c r="A1229" t="s">
        <v>2019</v>
      </c>
      <c r="B1229" s="57">
        <v>46</v>
      </c>
      <c r="C1229" t="s">
        <v>53</v>
      </c>
      <c r="D1229" s="19">
        <v>1</v>
      </c>
      <c r="E1229" s="46">
        <v>30</v>
      </c>
      <c r="F1229" s="32">
        <v>48.678333333333335</v>
      </c>
      <c r="G1229" s="32">
        <v>-142.95833333333334</v>
      </c>
      <c r="H1229" s="32">
        <v>48.721666666666664</v>
      </c>
      <c r="I1229" s="32">
        <v>-142.87666666666667</v>
      </c>
      <c r="J1229" s="60">
        <v>43533</v>
      </c>
      <c r="K1229" s="49">
        <v>4.3055555555555562E-2</v>
      </c>
      <c r="L1229" s="46">
        <v>4300</v>
      </c>
      <c r="M1229" s="19" t="s">
        <v>1621</v>
      </c>
      <c r="N1229" s="25">
        <v>402</v>
      </c>
      <c r="O1229" s="62" t="s">
        <v>27</v>
      </c>
      <c r="P1229" s="62" t="s">
        <v>69</v>
      </c>
      <c r="Q1229" s="64" t="s">
        <v>133</v>
      </c>
      <c r="R1229" s="7">
        <v>1</v>
      </c>
      <c r="S1229" s="7" t="s">
        <v>77</v>
      </c>
      <c r="T1229" s="7">
        <v>415</v>
      </c>
      <c r="U1229" s="7" t="s">
        <v>58</v>
      </c>
      <c r="V1229" s="7">
        <v>750</v>
      </c>
      <c r="W1229" s="7" t="s">
        <v>110</v>
      </c>
      <c r="X1229" s="7" t="s">
        <v>77</v>
      </c>
      <c r="Y1229" s="59" t="s">
        <v>1514</v>
      </c>
    </row>
    <row r="1230" spans="1:25" x14ac:dyDescent="0.55000000000000004">
      <c r="A1230" t="s">
        <v>2019</v>
      </c>
      <c r="B1230" s="57">
        <v>46</v>
      </c>
      <c r="C1230" t="s">
        <v>53</v>
      </c>
      <c r="D1230" s="19">
        <v>1</v>
      </c>
      <c r="E1230" s="46">
        <v>30</v>
      </c>
      <c r="F1230" s="32">
        <v>48.678333333333335</v>
      </c>
      <c r="G1230" s="32">
        <v>-142.95833333333334</v>
      </c>
      <c r="H1230" s="32">
        <v>48.721666666666664</v>
      </c>
      <c r="I1230" s="32">
        <v>-142.87666666666667</v>
      </c>
      <c r="J1230" s="60">
        <v>43533</v>
      </c>
      <c r="K1230" s="49">
        <v>4.3055555555555562E-2</v>
      </c>
      <c r="L1230" s="46">
        <v>4300</v>
      </c>
      <c r="M1230" s="19" t="s">
        <v>1625</v>
      </c>
      <c r="N1230" s="25">
        <v>418</v>
      </c>
      <c r="O1230" s="62" t="s">
        <v>27</v>
      </c>
      <c r="P1230" s="62" t="s">
        <v>69</v>
      </c>
      <c r="Q1230" s="64" t="s">
        <v>133</v>
      </c>
      <c r="R1230" s="7">
        <v>1</v>
      </c>
      <c r="S1230" s="7" t="s">
        <v>77</v>
      </c>
      <c r="T1230" s="7">
        <v>414</v>
      </c>
      <c r="U1230" s="7" t="s">
        <v>58</v>
      </c>
      <c r="V1230" s="7">
        <v>299</v>
      </c>
      <c r="W1230" s="7" t="s">
        <v>110</v>
      </c>
      <c r="X1230" s="7" t="s">
        <v>77</v>
      </c>
      <c r="Y1230" s="59" t="s">
        <v>1514</v>
      </c>
    </row>
    <row r="1231" spans="1:25" x14ac:dyDescent="0.55000000000000004">
      <c r="A1231" t="s">
        <v>2019</v>
      </c>
      <c r="B1231" s="57">
        <v>46</v>
      </c>
      <c r="C1231" t="s">
        <v>53</v>
      </c>
      <c r="D1231" s="19">
        <v>1</v>
      </c>
      <c r="E1231" s="46">
        <v>30</v>
      </c>
      <c r="F1231" s="32">
        <v>48.678333333333335</v>
      </c>
      <c r="G1231" s="32">
        <v>-142.95833333333334</v>
      </c>
      <c r="H1231" s="32">
        <v>48.721666666666664</v>
      </c>
      <c r="I1231" s="32">
        <v>-142.87666666666667</v>
      </c>
      <c r="J1231" s="60">
        <v>43533</v>
      </c>
      <c r="K1231" s="49">
        <v>4.3055555555555562E-2</v>
      </c>
      <c r="L1231" s="46">
        <v>4300</v>
      </c>
      <c r="M1231" s="19" t="s">
        <v>1610</v>
      </c>
      <c r="N1231" s="25">
        <v>414</v>
      </c>
      <c r="O1231" s="62" t="s">
        <v>27</v>
      </c>
      <c r="P1231" s="62" t="s">
        <v>69</v>
      </c>
      <c r="Q1231" s="64" t="s">
        <v>133</v>
      </c>
      <c r="R1231" s="7">
        <v>1</v>
      </c>
      <c r="S1231" s="7" t="s">
        <v>77</v>
      </c>
      <c r="T1231" s="7">
        <v>410</v>
      </c>
      <c r="U1231" s="7" t="s">
        <v>58</v>
      </c>
      <c r="V1231" s="7">
        <v>729</v>
      </c>
      <c r="W1231" s="7" t="s">
        <v>110</v>
      </c>
      <c r="X1231" s="7" t="s">
        <v>77</v>
      </c>
      <c r="Y1231" s="59" t="s">
        <v>1514</v>
      </c>
    </row>
    <row r="1232" spans="1:25" x14ac:dyDescent="0.55000000000000004">
      <c r="A1232" t="s">
        <v>2019</v>
      </c>
      <c r="B1232" s="57">
        <v>46</v>
      </c>
      <c r="C1232" t="s">
        <v>53</v>
      </c>
      <c r="D1232" s="19">
        <v>1</v>
      </c>
      <c r="E1232" s="46">
        <v>30</v>
      </c>
      <c r="F1232" s="32">
        <v>48.678333333333335</v>
      </c>
      <c r="G1232" s="32">
        <v>-142.95833333333334</v>
      </c>
      <c r="H1232" s="32">
        <v>48.721666666666664</v>
      </c>
      <c r="I1232" s="32">
        <v>-142.87666666666667</v>
      </c>
      <c r="J1232" s="60">
        <v>43533</v>
      </c>
      <c r="K1232" s="49">
        <v>4.3055555555555562E-2</v>
      </c>
      <c r="L1232" s="46">
        <v>4300</v>
      </c>
      <c r="M1232" s="19" t="s">
        <v>1615</v>
      </c>
      <c r="N1232" s="25">
        <v>438</v>
      </c>
      <c r="O1232" s="62" t="s">
        <v>27</v>
      </c>
      <c r="P1232" s="62" t="s">
        <v>69</v>
      </c>
      <c r="Q1232" s="64" t="s">
        <v>133</v>
      </c>
      <c r="R1232" s="7">
        <v>1</v>
      </c>
      <c r="S1232" s="7" t="s">
        <v>77</v>
      </c>
      <c r="T1232" s="7">
        <v>406</v>
      </c>
      <c r="U1232" s="7" t="s">
        <v>58</v>
      </c>
      <c r="V1232" s="7">
        <v>740</v>
      </c>
      <c r="W1232" s="7" t="s">
        <v>110</v>
      </c>
      <c r="X1232" s="7" t="s">
        <v>77</v>
      </c>
      <c r="Y1232" s="59" t="s">
        <v>1514</v>
      </c>
    </row>
    <row r="1233" spans="1:25" x14ac:dyDescent="0.55000000000000004">
      <c r="A1233" t="s">
        <v>2019</v>
      </c>
      <c r="B1233" s="57">
        <v>46</v>
      </c>
      <c r="C1233" t="s">
        <v>53</v>
      </c>
      <c r="D1233" s="19">
        <v>1</v>
      </c>
      <c r="E1233" s="46">
        <v>30</v>
      </c>
      <c r="F1233" s="32">
        <v>48.678333333333335</v>
      </c>
      <c r="G1233" s="32">
        <v>-142.95833333333334</v>
      </c>
      <c r="H1233" s="32">
        <v>48.721666666666664</v>
      </c>
      <c r="I1233" s="32">
        <v>-142.87666666666667</v>
      </c>
      <c r="J1233" s="60">
        <v>43533</v>
      </c>
      <c r="K1233" s="49">
        <v>4.3055555555555562E-2</v>
      </c>
      <c r="L1233" s="46">
        <v>4300</v>
      </c>
      <c r="M1233" s="19" t="s">
        <v>1620</v>
      </c>
      <c r="N1233" s="25">
        <v>407</v>
      </c>
      <c r="O1233" s="62" t="s">
        <v>27</v>
      </c>
      <c r="P1233" s="62" t="s">
        <v>69</v>
      </c>
      <c r="Q1233" s="64" t="s">
        <v>133</v>
      </c>
      <c r="R1233" s="7">
        <v>1</v>
      </c>
      <c r="S1233" s="7" t="s">
        <v>77</v>
      </c>
      <c r="T1233" s="7">
        <v>397</v>
      </c>
      <c r="U1233" s="7" t="s">
        <v>58</v>
      </c>
      <c r="V1233" s="7">
        <v>702</v>
      </c>
      <c r="W1233" s="7" t="s">
        <v>110</v>
      </c>
      <c r="X1233" s="7" t="s">
        <v>77</v>
      </c>
      <c r="Y1233" s="59" t="s">
        <v>1514</v>
      </c>
    </row>
    <row r="1234" spans="1:25" x14ac:dyDescent="0.55000000000000004">
      <c r="A1234" t="s">
        <v>2019</v>
      </c>
      <c r="B1234" s="57">
        <v>46</v>
      </c>
      <c r="C1234" t="s">
        <v>53</v>
      </c>
      <c r="D1234" s="19">
        <v>1</v>
      </c>
      <c r="E1234" s="46">
        <v>30</v>
      </c>
      <c r="F1234" s="32">
        <v>48.678333333333335</v>
      </c>
      <c r="G1234" s="32">
        <v>-142.95833333333334</v>
      </c>
      <c r="H1234" s="32">
        <v>48.721666666666664</v>
      </c>
      <c r="I1234" s="32">
        <v>-142.87666666666667</v>
      </c>
      <c r="J1234" s="60">
        <v>43533</v>
      </c>
      <c r="K1234" s="49">
        <v>4.3055555555555562E-2</v>
      </c>
      <c r="L1234" s="46">
        <v>4300</v>
      </c>
      <c r="M1234" s="19" t="s">
        <v>1623</v>
      </c>
      <c r="N1234" s="25">
        <v>413</v>
      </c>
      <c r="O1234" s="62" t="s">
        <v>27</v>
      </c>
      <c r="P1234" s="62" t="s">
        <v>69</v>
      </c>
      <c r="Q1234" s="64" t="s">
        <v>133</v>
      </c>
      <c r="R1234" s="7">
        <v>1</v>
      </c>
      <c r="S1234" s="7" t="s">
        <v>77</v>
      </c>
      <c r="T1234" s="7">
        <v>380</v>
      </c>
      <c r="U1234" s="7" t="s">
        <v>58</v>
      </c>
      <c r="V1234" s="7">
        <v>610</v>
      </c>
      <c r="W1234" s="7" t="s">
        <v>110</v>
      </c>
      <c r="X1234" s="7" t="s">
        <v>77</v>
      </c>
      <c r="Y1234" s="59" t="s">
        <v>1514</v>
      </c>
    </row>
    <row r="1235" spans="1:25" x14ac:dyDescent="0.55000000000000004">
      <c r="A1235" t="s">
        <v>2019</v>
      </c>
      <c r="B1235" s="57">
        <v>46</v>
      </c>
      <c r="C1235" t="s">
        <v>53</v>
      </c>
      <c r="D1235" s="19">
        <v>1</v>
      </c>
      <c r="E1235" s="46">
        <v>30</v>
      </c>
      <c r="F1235" s="32">
        <v>48.678333333333335</v>
      </c>
      <c r="G1235" s="32">
        <v>-142.95833333333334</v>
      </c>
      <c r="H1235" s="32">
        <v>48.721666666666664</v>
      </c>
      <c r="I1235" s="32">
        <v>-142.87666666666667</v>
      </c>
      <c r="J1235" s="60">
        <v>43533</v>
      </c>
      <c r="K1235" s="49">
        <v>4.3055555555555562E-2</v>
      </c>
      <c r="L1235" s="46">
        <v>4300</v>
      </c>
      <c r="M1235" s="19" t="s">
        <v>1613</v>
      </c>
      <c r="N1235" s="25">
        <v>435</v>
      </c>
      <c r="O1235" s="62" t="s">
        <v>27</v>
      </c>
      <c r="P1235" s="62" t="s">
        <v>69</v>
      </c>
      <c r="Q1235" s="64" t="s">
        <v>133</v>
      </c>
      <c r="R1235" s="7">
        <v>1</v>
      </c>
      <c r="S1235" s="7" t="s">
        <v>77</v>
      </c>
      <c r="T1235" s="7">
        <v>374</v>
      </c>
      <c r="U1235" s="7" t="s">
        <v>58</v>
      </c>
      <c r="V1235" s="7">
        <v>532</v>
      </c>
      <c r="W1235" s="7" t="s">
        <v>110</v>
      </c>
      <c r="X1235" s="7" t="s">
        <v>77</v>
      </c>
      <c r="Y1235" s="59" t="s">
        <v>1514</v>
      </c>
    </row>
    <row r="1236" spans="1:25" x14ac:dyDescent="0.55000000000000004">
      <c r="A1236" t="s">
        <v>2019</v>
      </c>
      <c r="B1236" s="57">
        <v>46</v>
      </c>
      <c r="C1236" t="s">
        <v>53</v>
      </c>
      <c r="D1236" s="19">
        <v>1</v>
      </c>
      <c r="E1236" s="46">
        <v>30</v>
      </c>
      <c r="F1236" s="32">
        <v>48.678333333333335</v>
      </c>
      <c r="G1236" s="32">
        <v>-142.95833333333334</v>
      </c>
      <c r="H1236" s="32">
        <v>48.721666666666664</v>
      </c>
      <c r="I1236" s="32">
        <v>-142.87666666666667</v>
      </c>
      <c r="J1236" s="60">
        <v>43533</v>
      </c>
      <c r="K1236" s="49">
        <v>4.3055555555555562E-2</v>
      </c>
      <c r="L1236" s="46">
        <v>4300</v>
      </c>
      <c r="M1236" s="19" t="s">
        <v>1624</v>
      </c>
      <c r="N1236" s="25">
        <v>422</v>
      </c>
      <c r="O1236" s="62" t="s">
        <v>27</v>
      </c>
      <c r="P1236" s="62" t="s">
        <v>69</v>
      </c>
      <c r="Q1236" s="64" t="s">
        <v>133</v>
      </c>
      <c r="R1236" s="7">
        <v>1</v>
      </c>
      <c r="S1236" s="7" t="s">
        <v>77</v>
      </c>
      <c r="T1236" s="7">
        <v>348</v>
      </c>
      <c r="U1236" s="7" t="s">
        <v>58</v>
      </c>
      <c r="V1236" s="7">
        <v>480</v>
      </c>
      <c r="W1236" s="7" t="s">
        <v>110</v>
      </c>
      <c r="X1236" s="7" t="s">
        <v>77</v>
      </c>
      <c r="Y1236" s="59" t="s">
        <v>1514</v>
      </c>
    </row>
    <row r="1237" spans="1:25" x14ac:dyDescent="0.55000000000000004">
      <c r="A1237" t="s">
        <v>2019</v>
      </c>
      <c r="B1237" s="57">
        <v>46</v>
      </c>
      <c r="C1237" t="s">
        <v>53</v>
      </c>
      <c r="D1237" s="19">
        <v>1</v>
      </c>
      <c r="E1237" s="46">
        <v>30</v>
      </c>
      <c r="F1237" s="32">
        <v>48.678333333333335</v>
      </c>
      <c r="G1237" s="32">
        <v>-142.95833333333334</v>
      </c>
      <c r="H1237" s="32">
        <v>48.721666666666664</v>
      </c>
      <c r="I1237" s="32">
        <v>-142.87666666666667</v>
      </c>
      <c r="J1237" s="60">
        <v>43533</v>
      </c>
      <c r="K1237" s="49">
        <v>4.3055555555555562E-2</v>
      </c>
      <c r="L1237" s="46">
        <v>4300</v>
      </c>
      <c r="M1237" s="19" t="s">
        <v>1616</v>
      </c>
      <c r="N1237" s="25">
        <v>405</v>
      </c>
      <c r="O1237" s="62" t="s">
        <v>27</v>
      </c>
      <c r="P1237" s="62" t="s">
        <v>69</v>
      </c>
      <c r="Q1237" s="64" t="s">
        <v>133</v>
      </c>
      <c r="R1237" s="7">
        <v>1</v>
      </c>
      <c r="S1237" s="7" t="s">
        <v>77</v>
      </c>
      <c r="T1237" s="7">
        <v>337</v>
      </c>
      <c r="U1237" s="7" t="s">
        <v>58</v>
      </c>
      <c r="V1237" s="7">
        <v>422</v>
      </c>
      <c r="W1237" s="7" t="s">
        <v>110</v>
      </c>
      <c r="X1237" s="7" t="s">
        <v>77</v>
      </c>
      <c r="Y1237" s="59" t="s">
        <v>1514</v>
      </c>
    </row>
    <row r="1238" spans="1:25" x14ac:dyDescent="0.55000000000000004">
      <c r="A1238" t="s">
        <v>2019</v>
      </c>
      <c r="B1238" s="57">
        <v>46</v>
      </c>
      <c r="C1238" t="s">
        <v>53</v>
      </c>
      <c r="D1238" s="19">
        <v>1</v>
      </c>
      <c r="E1238" s="46">
        <v>30</v>
      </c>
      <c r="F1238" s="32">
        <v>48.678333333333335</v>
      </c>
      <c r="G1238" s="32">
        <v>-142.95833333333334</v>
      </c>
      <c r="H1238" s="32">
        <v>48.721666666666664</v>
      </c>
      <c r="I1238" s="32">
        <v>-142.87666666666667</v>
      </c>
      <c r="J1238" s="60">
        <v>43533</v>
      </c>
      <c r="K1238" s="49">
        <v>4.3055555555555562E-2</v>
      </c>
      <c r="L1238" s="46">
        <v>4300</v>
      </c>
      <c r="M1238" s="19" t="s">
        <v>1608</v>
      </c>
      <c r="N1238" s="25">
        <v>408</v>
      </c>
      <c r="O1238" s="62" t="s">
        <v>27</v>
      </c>
      <c r="P1238" s="62" t="s">
        <v>69</v>
      </c>
      <c r="Q1238" s="64" t="s">
        <v>328</v>
      </c>
      <c r="R1238" s="7">
        <v>1</v>
      </c>
      <c r="S1238" s="7" t="s">
        <v>77</v>
      </c>
      <c r="T1238" s="7">
        <v>575</v>
      </c>
      <c r="U1238" s="7" t="s">
        <v>58</v>
      </c>
      <c r="V1238" s="7">
        <v>1964</v>
      </c>
      <c r="W1238" s="7" t="s">
        <v>110</v>
      </c>
      <c r="X1238" s="7" t="s">
        <v>77</v>
      </c>
      <c r="Y1238" s="59" t="s">
        <v>1514</v>
      </c>
    </row>
    <row r="1239" spans="1:25" x14ac:dyDescent="0.55000000000000004">
      <c r="A1239" t="s">
        <v>2019</v>
      </c>
      <c r="B1239" s="57">
        <v>46</v>
      </c>
      <c r="C1239" t="s">
        <v>53</v>
      </c>
      <c r="D1239" s="19">
        <v>1</v>
      </c>
      <c r="E1239" s="46">
        <v>30</v>
      </c>
      <c r="F1239" s="32">
        <v>48.678333333333335</v>
      </c>
      <c r="G1239" s="32">
        <v>-142.95833333333334</v>
      </c>
      <c r="H1239" s="32">
        <v>48.721666666666664</v>
      </c>
      <c r="I1239" s="32">
        <v>-142.87666666666667</v>
      </c>
      <c r="J1239" s="60">
        <v>43533</v>
      </c>
      <c r="K1239" s="49">
        <v>4.3055555555555562E-2</v>
      </c>
      <c r="L1239" s="46">
        <v>4300</v>
      </c>
      <c r="M1239" s="19" t="s">
        <v>1607</v>
      </c>
      <c r="N1239" s="25">
        <v>415</v>
      </c>
      <c r="O1239" s="62" t="s">
        <v>27</v>
      </c>
      <c r="P1239" s="62" t="s">
        <v>69</v>
      </c>
      <c r="Q1239" s="64" t="s">
        <v>328</v>
      </c>
      <c r="R1239" s="7">
        <v>1</v>
      </c>
      <c r="S1239" s="7" t="s">
        <v>77</v>
      </c>
      <c r="T1239" s="7">
        <v>512</v>
      </c>
      <c r="U1239" s="7" t="s">
        <v>58</v>
      </c>
      <c r="V1239" s="7">
        <v>1300</v>
      </c>
      <c r="W1239" s="7" t="s">
        <v>110</v>
      </c>
      <c r="X1239" s="7" t="s">
        <v>77</v>
      </c>
      <c r="Y1239" s="59" t="s">
        <v>1514</v>
      </c>
    </row>
    <row r="1240" spans="1:25" x14ac:dyDescent="0.55000000000000004">
      <c r="A1240" t="s">
        <v>2019</v>
      </c>
      <c r="B1240" s="57">
        <v>46</v>
      </c>
      <c r="C1240" t="s">
        <v>53</v>
      </c>
      <c r="D1240" s="19">
        <v>1</v>
      </c>
      <c r="E1240" s="46">
        <v>30</v>
      </c>
      <c r="F1240" s="32">
        <v>48.678333333333335</v>
      </c>
      <c r="G1240" s="32">
        <v>-142.95833333333334</v>
      </c>
      <c r="H1240" s="32">
        <v>48.721666666666664</v>
      </c>
      <c r="I1240" s="32">
        <v>-142.87666666666667</v>
      </c>
      <c r="J1240" s="60">
        <v>43533</v>
      </c>
      <c r="K1240" s="49">
        <v>4.3055555555555562E-2</v>
      </c>
      <c r="L1240" s="46">
        <v>4300</v>
      </c>
      <c r="M1240" s="19" t="s">
        <v>1606</v>
      </c>
      <c r="N1240" s="25">
        <v>425</v>
      </c>
      <c r="O1240" s="62" t="s">
        <v>27</v>
      </c>
      <c r="P1240" s="62" t="s">
        <v>69</v>
      </c>
      <c r="Q1240" s="64" t="s">
        <v>328</v>
      </c>
      <c r="R1240" s="7">
        <v>1</v>
      </c>
      <c r="S1240" s="7" t="s">
        <v>77</v>
      </c>
      <c r="T1240" s="7">
        <v>505</v>
      </c>
      <c r="U1240" s="7" t="s">
        <v>58</v>
      </c>
      <c r="V1240" s="7">
        <v>1391</v>
      </c>
      <c r="W1240" s="7" t="s">
        <v>110</v>
      </c>
      <c r="X1240" s="7" t="s">
        <v>77</v>
      </c>
      <c r="Y1240" s="59" t="s">
        <v>1514</v>
      </c>
    </row>
    <row r="1241" spans="1:25" x14ac:dyDescent="0.55000000000000004">
      <c r="A1241" t="s">
        <v>2019</v>
      </c>
      <c r="B1241" s="57">
        <v>46</v>
      </c>
      <c r="C1241" t="s">
        <v>53</v>
      </c>
      <c r="D1241" s="19">
        <v>1</v>
      </c>
      <c r="E1241" s="46">
        <v>30</v>
      </c>
      <c r="F1241" s="32">
        <v>48.678333333333335</v>
      </c>
      <c r="G1241" s="32">
        <v>-142.95833333333334</v>
      </c>
      <c r="H1241" s="32">
        <v>48.721666666666664</v>
      </c>
      <c r="I1241" s="32">
        <v>-142.87666666666667</v>
      </c>
      <c r="J1241" s="60">
        <v>43533</v>
      </c>
      <c r="K1241" s="49">
        <v>4.3055555555555562E-2</v>
      </c>
      <c r="L1241" s="46">
        <v>4300</v>
      </c>
      <c r="M1241" s="19" t="s">
        <v>1604</v>
      </c>
      <c r="N1241" s="25">
        <v>424</v>
      </c>
      <c r="O1241" s="62" t="s">
        <v>27</v>
      </c>
      <c r="P1241" s="62" t="s">
        <v>69</v>
      </c>
      <c r="Q1241" s="64" t="s">
        <v>328</v>
      </c>
      <c r="R1241" s="7">
        <v>1</v>
      </c>
      <c r="S1241" s="7" t="s">
        <v>77</v>
      </c>
      <c r="T1241" s="7">
        <v>495</v>
      </c>
      <c r="U1241" s="7" t="s">
        <v>58</v>
      </c>
      <c r="V1241" s="7">
        <v>111</v>
      </c>
      <c r="W1241" s="7" t="s">
        <v>110</v>
      </c>
      <c r="X1241" s="7" t="s">
        <v>77</v>
      </c>
      <c r="Y1241" s="59" t="s">
        <v>1514</v>
      </c>
    </row>
    <row r="1242" spans="1:25" x14ac:dyDescent="0.55000000000000004">
      <c r="A1242" t="s">
        <v>2019</v>
      </c>
      <c r="B1242" s="57">
        <v>46</v>
      </c>
      <c r="C1242" t="s">
        <v>53</v>
      </c>
      <c r="D1242" s="19">
        <v>1</v>
      </c>
      <c r="E1242" s="46">
        <v>30</v>
      </c>
      <c r="F1242" s="32">
        <v>48.678333333333335</v>
      </c>
      <c r="G1242" s="32">
        <v>-142.95833333333334</v>
      </c>
      <c r="H1242" s="32">
        <v>48.721666666666664</v>
      </c>
      <c r="I1242" s="32">
        <v>-142.87666666666667</v>
      </c>
      <c r="J1242" s="60">
        <v>43533</v>
      </c>
      <c r="K1242" s="49">
        <v>4.3055555555555562E-2</v>
      </c>
      <c r="L1242" s="46">
        <v>4300</v>
      </c>
      <c r="M1242" s="19" t="s">
        <v>1605</v>
      </c>
      <c r="N1242" s="25">
        <v>411</v>
      </c>
      <c r="O1242" s="62" t="s">
        <v>27</v>
      </c>
      <c r="P1242" s="62" t="s">
        <v>69</v>
      </c>
      <c r="Q1242" s="64" t="s">
        <v>328</v>
      </c>
      <c r="R1242" s="7">
        <v>1</v>
      </c>
      <c r="S1242" s="7" t="s">
        <v>77</v>
      </c>
      <c r="T1242" s="7">
        <v>473</v>
      </c>
      <c r="U1242" s="7" t="s">
        <v>58</v>
      </c>
      <c r="V1242" s="7">
        <v>1195</v>
      </c>
      <c r="W1242" s="7" t="s">
        <v>110</v>
      </c>
      <c r="X1242" s="7" t="s">
        <v>77</v>
      </c>
      <c r="Y1242" s="59" t="s">
        <v>1514</v>
      </c>
    </row>
    <row r="1243" spans="1:25" x14ac:dyDescent="0.55000000000000004">
      <c r="A1243" t="s">
        <v>2019</v>
      </c>
      <c r="B1243" s="57">
        <v>46</v>
      </c>
      <c r="C1243" t="s">
        <v>53</v>
      </c>
      <c r="D1243" s="19">
        <v>1</v>
      </c>
      <c r="E1243" s="46">
        <v>30</v>
      </c>
      <c r="F1243" s="32">
        <v>48.678333333333335</v>
      </c>
      <c r="G1243" s="32">
        <v>-142.95833333333334</v>
      </c>
      <c r="H1243" s="32">
        <v>48.721666666666664</v>
      </c>
      <c r="I1243" s="32">
        <v>-142.87666666666667</v>
      </c>
      <c r="J1243" s="60">
        <v>43533</v>
      </c>
      <c r="K1243" s="49">
        <v>4.3055555555555562E-2</v>
      </c>
      <c r="L1243" s="46">
        <v>4300</v>
      </c>
      <c r="M1243" s="60" t="s">
        <v>1602</v>
      </c>
      <c r="N1243" s="25" t="s">
        <v>77</v>
      </c>
      <c r="O1243" s="64" t="s">
        <v>27</v>
      </c>
      <c r="P1243" s="64" t="s">
        <v>71</v>
      </c>
      <c r="Q1243" s="64" t="s">
        <v>64</v>
      </c>
      <c r="R1243" s="7">
        <v>1</v>
      </c>
      <c r="S1243" s="7" t="s">
        <v>77</v>
      </c>
      <c r="T1243" s="7">
        <v>52</v>
      </c>
      <c r="U1243" s="7" t="s">
        <v>59</v>
      </c>
      <c r="V1243" s="7">
        <v>5</v>
      </c>
      <c r="W1243" s="7" t="s">
        <v>59</v>
      </c>
      <c r="X1243" s="7" t="s">
        <v>61</v>
      </c>
      <c r="Y1243" s="59" t="s">
        <v>1514</v>
      </c>
    </row>
    <row r="1244" spans="1:25" x14ac:dyDescent="0.55000000000000004">
      <c r="A1244" t="s">
        <v>2019</v>
      </c>
      <c r="B1244" s="57">
        <v>46</v>
      </c>
      <c r="C1244" t="s">
        <v>53</v>
      </c>
      <c r="D1244" s="19">
        <v>1</v>
      </c>
      <c r="E1244" s="46">
        <v>30</v>
      </c>
      <c r="F1244" s="32">
        <v>48.678333333333335</v>
      </c>
      <c r="G1244" s="32">
        <v>-142.95833333333334</v>
      </c>
      <c r="H1244" s="32">
        <v>48.721666666666664</v>
      </c>
      <c r="I1244" s="32">
        <v>-142.87666666666667</v>
      </c>
      <c r="J1244" s="60">
        <v>43533</v>
      </c>
      <c r="K1244" s="49">
        <v>4.3055555555555562E-2</v>
      </c>
      <c r="L1244" s="46">
        <v>4300</v>
      </c>
      <c r="M1244" s="19" t="s">
        <v>1601</v>
      </c>
      <c r="N1244" s="25" t="s">
        <v>77</v>
      </c>
      <c r="O1244" s="64" t="s">
        <v>27</v>
      </c>
      <c r="P1244" s="64" t="s">
        <v>71</v>
      </c>
      <c r="Q1244" s="64" t="s">
        <v>64</v>
      </c>
      <c r="R1244" s="7">
        <v>1</v>
      </c>
      <c r="S1244" s="7" t="s">
        <v>77</v>
      </c>
      <c r="T1244" s="7">
        <v>47</v>
      </c>
      <c r="U1244" s="7" t="s">
        <v>59</v>
      </c>
      <c r="V1244" s="7">
        <v>4.5</v>
      </c>
      <c r="W1244" s="7" t="s">
        <v>59</v>
      </c>
      <c r="X1244" s="7" t="s">
        <v>61</v>
      </c>
      <c r="Y1244" s="59" t="s">
        <v>1514</v>
      </c>
    </row>
    <row r="1245" spans="1:25" x14ac:dyDescent="0.55000000000000004">
      <c r="A1245" t="s">
        <v>2019</v>
      </c>
      <c r="B1245" s="57">
        <v>46</v>
      </c>
      <c r="C1245" t="s">
        <v>53</v>
      </c>
      <c r="D1245" s="19">
        <v>1</v>
      </c>
      <c r="E1245" s="46">
        <v>30</v>
      </c>
      <c r="F1245" s="32">
        <v>48.678333333333335</v>
      </c>
      <c r="G1245" s="32">
        <v>-142.95833333333334</v>
      </c>
      <c r="H1245" s="32">
        <v>48.721666666666664</v>
      </c>
      <c r="I1245" s="32">
        <v>-142.87666666666667</v>
      </c>
      <c r="J1245" s="60">
        <v>43533</v>
      </c>
      <c r="K1245" s="49">
        <v>4.3055555555555562E-2</v>
      </c>
      <c r="L1245" s="46">
        <v>4300</v>
      </c>
      <c r="M1245" s="60" t="s">
        <v>1600</v>
      </c>
      <c r="N1245" s="25" t="s">
        <v>77</v>
      </c>
      <c r="O1245" s="64" t="s">
        <v>27</v>
      </c>
      <c r="P1245" s="64" t="s">
        <v>71</v>
      </c>
      <c r="Q1245" s="64" t="s">
        <v>64</v>
      </c>
      <c r="R1245" s="7">
        <v>1</v>
      </c>
      <c r="S1245" s="7" t="s">
        <v>77</v>
      </c>
      <c r="T1245" s="7">
        <v>45</v>
      </c>
      <c r="U1245" s="7" t="s">
        <v>59</v>
      </c>
      <c r="V1245" s="7">
        <v>4</v>
      </c>
      <c r="W1245" s="7" t="s">
        <v>59</v>
      </c>
      <c r="X1245" s="7" t="s">
        <v>61</v>
      </c>
      <c r="Y1245" s="59" t="s">
        <v>1514</v>
      </c>
    </row>
    <row r="1246" spans="1:25" x14ac:dyDescent="0.55000000000000004">
      <c r="A1246" t="s">
        <v>2019</v>
      </c>
      <c r="B1246" s="57">
        <v>46</v>
      </c>
      <c r="C1246" t="s">
        <v>53</v>
      </c>
      <c r="D1246" s="19">
        <v>1</v>
      </c>
      <c r="E1246" s="46">
        <v>30</v>
      </c>
      <c r="F1246" s="32">
        <v>48.678333333333335</v>
      </c>
      <c r="G1246" s="32">
        <v>-142.95833333333334</v>
      </c>
      <c r="H1246" s="32">
        <v>48.721666666666664</v>
      </c>
      <c r="I1246" s="32">
        <v>-142.87666666666667</v>
      </c>
      <c r="J1246" s="60">
        <v>43533</v>
      </c>
      <c r="K1246" s="49">
        <v>4.3055555555555562E-2</v>
      </c>
      <c r="L1246" s="46">
        <v>4300</v>
      </c>
      <c r="M1246" s="19" t="s">
        <v>1603</v>
      </c>
      <c r="N1246" s="25" t="s">
        <v>77</v>
      </c>
      <c r="O1246" s="64" t="s">
        <v>27</v>
      </c>
      <c r="P1246" s="64" t="s">
        <v>71</v>
      </c>
      <c r="Q1246" s="64" t="s">
        <v>64</v>
      </c>
      <c r="R1246" s="7">
        <v>1</v>
      </c>
      <c r="S1246" s="7" t="s">
        <v>77</v>
      </c>
      <c r="T1246" s="7">
        <v>43</v>
      </c>
      <c r="U1246" s="7" t="s">
        <v>59</v>
      </c>
      <c r="V1246" s="7">
        <v>3</v>
      </c>
      <c r="W1246" s="7" t="s">
        <v>59</v>
      </c>
      <c r="X1246" s="7" t="s">
        <v>61</v>
      </c>
      <c r="Y1246" s="59" t="s">
        <v>1514</v>
      </c>
    </row>
    <row r="1247" spans="1:25" x14ac:dyDescent="0.55000000000000004">
      <c r="A1247" t="s">
        <v>2019</v>
      </c>
      <c r="B1247" s="57">
        <v>46</v>
      </c>
      <c r="C1247" t="s">
        <v>53</v>
      </c>
      <c r="D1247" s="19">
        <v>1</v>
      </c>
      <c r="E1247" s="46">
        <v>30</v>
      </c>
      <c r="F1247" s="32">
        <v>48.678333333333335</v>
      </c>
      <c r="G1247" s="32">
        <v>-142.95833333333334</v>
      </c>
      <c r="H1247" s="32">
        <v>48.721666666666664</v>
      </c>
      <c r="I1247" s="32">
        <v>-142.87666666666667</v>
      </c>
      <c r="J1247" s="60">
        <v>43533</v>
      </c>
      <c r="K1247" s="49">
        <v>4.3055555555555562E-2</v>
      </c>
      <c r="L1247" s="46">
        <v>4300</v>
      </c>
      <c r="M1247" s="19" t="s">
        <v>1593</v>
      </c>
      <c r="N1247" s="25" t="s">
        <v>77</v>
      </c>
      <c r="O1247" s="64" t="s">
        <v>27</v>
      </c>
      <c r="P1247" s="64" t="s">
        <v>71</v>
      </c>
      <c r="Q1247" s="64" t="s">
        <v>106</v>
      </c>
      <c r="R1247" s="7">
        <v>1</v>
      </c>
      <c r="S1247" s="7" t="s">
        <v>77</v>
      </c>
      <c r="T1247" s="7">
        <v>123</v>
      </c>
      <c r="U1247" s="7" t="s">
        <v>59</v>
      </c>
      <c r="V1247" s="7">
        <v>69</v>
      </c>
      <c r="W1247" s="7" t="s">
        <v>59</v>
      </c>
      <c r="X1247" s="7" t="s">
        <v>100</v>
      </c>
      <c r="Y1247" s="59" t="s">
        <v>1514</v>
      </c>
    </row>
    <row r="1248" spans="1:25" x14ac:dyDescent="0.55000000000000004">
      <c r="A1248" t="s">
        <v>2019</v>
      </c>
      <c r="B1248" s="57">
        <v>46</v>
      </c>
      <c r="C1248" t="s">
        <v>53</v>
      </c>
      <c r="D1248" s="19">
        <v>1</v>
      </c>
      <c r="E1248" s="46">
        <v>30</v>
      </c>
      <c r="F1248" s="32">
        <v>48.678333333333335</v>
      </c>
      <c r="G1248" s="32">
        <v>-142.95833333333334</v>
      </c>
      <c r="H1248" s="32">
        <v>48.721666666666664</v>
      </c>
      <c r="I1248" s="32">
        <v>-142.87666666666667</v>
      </c>
      <c r="J1248" s="60">
        <v>43533</v>
      </c>
      <c r="K1248" s="49">
        <v>4.3055555555555562E-2</v>
      </c>
      <c r="L1248" s="46">
        <v>4300</v>
      </c>
      <c r="M1248" s="60" t="s">
        <v>1592</v>
      </c>
      <c r="N1248" s="25" t="s">
        <v>77</v>
      </c>
      <c r="O1248" s="64" t="s">
        <v>27</v>
      </c>
      <c r="P1248" s="64" t="s">
        <v>71</v>
      </c>
      <c r="Q1248" s="64" t="s">
        <v>106</v>
      </c>
      <c r="R1248" s="7">
        <v>1</v>
      </c>
      <c r="S1248" s="7" t="s">
        <v>77</v>
      </c>
      <c r="T1248" s="7">
        <v>115</v>
      </c>
      <c r="U1248" s="7" t="s">
        <v>59</v>
      </c>
      <c r="V1248" s="7">
        <v>59</v>
      </c>
      <c r="W1248" s="7" t="s">
        <v>59</v>
      </c>
      <c r="X1248" s="7" t="s">
        <v>100</v>
      </c>
      <c r="Y1248" s="59" t="s">
        <v>1514</v>
      </c>
    </row>
    <row r="1249" spans="1:27" x14ac:dyDescent="0.55000000000000004">
      <c r="A1249" t="s">
        <v>2019</v>
      </c>
      <c r="B1249" s="57">
        <v>46</v>
      </c>
      <c r="C1249" t="s">
        <v>53</v>
      </c>
      <c r="D1249" s="19">
        <v>1</v>
      </c>
      <c r="E1249" s="46">
        <v>30</v>
      </c>
      <c r="F1249" s="32">
        <v>48.678333333333335</v>
      </c>
      <c r="G1249" s="32">
        <v>-142.95833333333334</v>
      </c>
      <c r="H1249" s="32">
        <v>48.721666666666664</v>
      </c>
      <c r="I1249" s="32">
        <v>-142.87666666666667</v>
      </c>
      <c r="J1249" s="60">
        <v>43533</v>
      </c>
      <c r="K1249" s="49">
        <v>4.3055555555555562E-2</v>
      </c>
      <c r="L1249" s="46">
        <v>4300</v>
      </c>
      <c r="M1249" s="60" t="s">
        <v>1594</v>
      </c>
      <c r="N1249" s="25" t="s">
        <v>77</v>
      </c>
      <c r="O1249" s="64" t="s">
        <v>27</v>
      </c>
      <c r="P1249" s="64" t="s">
        <v>71</v>
      </c>
      <c r="Q1249" s="64" t="s">
        <v>106</v>
      </c>
      <c r="R1249" s="7">
        <v>1</v>
      </c>
      <c r="S1249" s="7" t="s">
        <v>77</v>
      </c>
      <c r="T1249" s="7">
        <v>111</v>
      </c>
      <c r="U1249" s="7" t="s">
        <v>59</v>
      </c>
      <c r="V1249" s="7">
        <v>52</v>
      </c>
      <c r="W1249" s="7" t="s">
        <v>59</v>
      </c>
      <c r="X1249" s="7" t="s">
        <v>100</v>
      </c>
      <c r="Y1249" s="59" t="s">
        <v>1514</v>
      </c>
    </row>
    <row r="1250" spans="1:27" x14ac:dyDescent="0.55000000000000004">
      <c r="A1250" t="s">
        <v>2019</v>
      </c>
      <c r="B1250" s="57">
        <v>46</v>
      </c>
      <c r="C1250" t="s">
        <v>53</v>
      </c>
      <c r="D1250" s="19">
        <v>1</v>
      </c>
      <c r="E1250" s="46">
        <v>30</v>
      </c>
      <c r="F1250" s="32">
        <v>48.678333333333335</v>
      </c>
      <c r="G1250" s="32">
        <v>-142.95833333333334</v>
      </c>
      <c r="H1250" s="32">
        <v>48.721666666666664</v>
      </c>
      <c r="I1250" s="32">
        <v>-142.87666666666667</v>
      </c>
      <c r="J1250" s="60">
        <v>43533</v>
      </c>
      <c r="K1250" s="49">
        <v>4.3055555555555562E-2</v>
      </c>
      <c r="L1250" s="46">
        <v>4300</v>
      </c>
      <c r="M1250" s="19" t="s">
        <v>1595</v>
      </c>
      <c r="N1250" s="25" t="s">
        <v>77</v>
      </c>
      <c r="O1250" s="64" t="s">
        <v>27</v>
      </c>
      <c r="P1250" s="64" t="s">
        <v>71</v>
      </c>
      <c r="Q1250" s="64" t="s">
        <v>106</v>
      </c>
      <c r="R1250" s="7">
        <v>1</v>
      </c>
      <c r="S1250" s="7" t="s">
        <v>77</v>
      </c>
      <c r="T1250" s="7">
        <v>98</v>
      </c>
      <c r="U1250" s="7" t="s">
        <v>59</v>
      </c>
      <c r="V1250" s="7">
        <v>37</v>
      </c>
      <c r="W1250" s="7" t="s">
        <v>59</v>
      </c>
      <c r="X1250" s="7" t="s">
        <v>100</v>
      </c>
      <c r="Y1250" s="59" t="s">
        <v>1514</v>
      </c>
    </row>
    <row r="1251" spans="1:27" x14ac:dyDescent="0.55000000000000004">
      <c r="A1251" t="s">
        <v>2019</v>
      </c>
      <c r="B1251" s="57">
        <v>46</v>
      </c>
      <c r="C1251" t="s">
        <v>53</v>
      </c>
      <c r="D1251" s="19">
        <v>1</v>
      </c>
      <c r="E1251" s="46">
        <v>30</v>
      </c>
      <c r="F1251" s="32">
        <v>48.678333333333335</v>
      </c>
      <c r="G1251" s="32">
        <v>-142.95833333333334</v>
      </c>
      <c r="H1251" s="32">
        <v>48.721666666666664</v>
      </c>
      <c r="I1251" s="32">
        <v>-142.87666666666667</v>
      </c>
      <c r="J1251" s="60">
        <v>43533</v>
      </c>
      <c r="K1251" s="49">
        <v>4.3055555555555562E-2</v>
      </c>
      <c r="L1251" s="46">
        <v>4300</v>
      </c>
      <c r="M1251" s="60" t="s">
        <v>1596</v>
      </c>
      <c r="N1251" s="25" t="s">
        <v>77</v>
      </c>
      <c r="O1251" s="64" t="s">
        <v>27</v>
      </c>
      <c r="P1251" s="64" t="s">
        <v>71</v>
      </c>
      <c r="Q1251" s="64" t="s">
        <v>106</v>
      </c>
      <c r="R1251" s="7">
        <v>1</v>
      </c>
      <c r="S1251" s="7" t="s">
        <v>77</v>
      </c>
      <c r="T1251" s="7">
        <v>68</v>
      </c>
      <c r="U1251" s="7" t="s">
        <v>59</v>
      </c>
      <c r="V1251" s="7">
        <v>12</v>
      </c>
      <c r="W1251" s="7" t="s">
        <v>59</v>
      </c>
      <c r="X1251" s="7" t="s">
        <v>61</v>
      </c>
      <c r="Y1251" s="59" t="s">
        <v>1514</v>
      </c>
    </row>
    <row r="1252" spans="1:27" x14ac:dyDescent="0.55000000000000004">
      <c r="A1252" t="s">
        <v>2019</v>
      </c>
      <c r="B1252" s="57">
        <v>46</v>
      </c>
      <c r="C1252" t="s">
        <v>53</v>
      </c>
      <c r="D1252" s="19">
        <v>1</v>
      </c>
      <c r="E1252" s="46">
        <v>30</v>
      </c>
      <c r="F1252" s="32">
        <v>48.678333333333335</v>
      </c>
      <c r="G1252" s="32">
        <v>-142.95833333333334</v>
      </c>
      <c r="H1252" s="32">
        <v>48.721666666666664</v>
      </c>
      <c r="I1252" s="32">
        <v>-142.87666666666667</v>
      </c>
      <c r="J1252" s="60">
        <v>43533</v>
      </c>
      <c r="K1252" s="49">
        <v>4.3055555555555562E-2</v>
      </c>
      <c r="L1252" s="46">
        <v>4300</v>
      </c>
      <c r="M1252" s="60" t="s">
        <v>1598</v>
      </c>
      <c r="N1252" s="25" t="s">
        <v>77</v>
      </c>
      <c r="O1252" s="64" t="s">
        <v>27</v>
      </c>
      <c r="P1252" s="64" t="s">
        <v>71</v>
      </c>
      <c r="Q1252" s="64" t="s">
        <v>106</v>
      </c>
      <c r="R1252" s="7">
        <v>1</v>
      </c>
      <c r="S1252" s="7" t="s">
        <v>77</v>
      </c>
      <c r="T1252" s="7">
        <v>58</v>
      </c>
      <c r="U1252" s="7" t="s">
        <v>59</v>
      </c>
      <c r="V1252" s="7">
        <v>6.5</v>
      </c>
      <c r="W1252" s="7" t="s">
        <v>59</v>
      </c>
      <c r="X1252" s="7" t="s">
        <v>61</v>
      </c>
      <c r="Y1252" s="59" t="s">
        <v>1514</v>
      </c>
    </row>
    <row r="1253" spans="1:27" x14ac:dyDescent="0.55000000000000004">
      <c r="A1253" t="s">
        <v>2019</v>
      </c>
      <c r="B1253" s="57">
        <v>46</v>
      </c>
      <c r="C1253" t="s">
        <v>53</v>
      </c>
      <c r="D1253" s="19">
        <v>1</v>
      </c>
      <c r="E1253" s="46">
        <v>30</v>
      </c>
      <c r="F1253" s="32">
        <v>48.678333333333335</v>
      </c>
      <c r="G1253" s="32">
        <v>-142.95833333333334</v>
      </c>
      <c r="H1253" s="32">
        <v>48.721666666666664</v>
      </c>
      <c r="I1253" s="32">
        <v>-142.87666666666667</v>
      </c>
      <c r="J1253" s="60">
        <v>43533</v>
      </c>
      <c r="K1253" s="49">
        <v>4.3055555555555562E-2</v>
      </c>
      <c r="L1253" s="46">
        <v>4300</v>
      </c>
      <c r="M1253" s="19" t="s">
        <v>1599</v>
      </c>
      <c r="N1253" s="25" t="s">
        <v>77</v>
      </c>
      <c r="O1253" s="64" t="s">
        <v>27</v>
      </c>
      <c r="P1253" s="64" t="s">
        <v>71</v>
      </c>
      <c r="Q1253" s="64" t="s">
        <v>106</v>
      </c>
      <c r="R1253" s="7">
        <v>1</v>
      </c>
      <c r="S1253" s="7" t="s">
        <v>77</v>
      </c>
      <c r="T1253" s="7">
        <v>57</v>
      </c>
      <c r="U1253" s="7" t="s">
        <v>59</v>
      </c>
      <c r="V1253" s="7">
        <v>7.5</v>
      </c>
      <c r="W1253" s="7" t="s">
        <v>59</v>
      </c>
      <c r="X1253" s="7" t="s">
        <v>61</v>
      </c>
      <c r="Y1253" s="59" t="s">
        <v>1514</v>
      </c>
    </row>
    <row r="1254" spans="1:27" x14ac:dyDescent="0.55000000000000004">
      <c r="A1254" t="s">
        <v>2019</v>
      </c>
      <c r="B1254" s="57">
        <v>46</v>
      </c>
      <c r="C1254" t="s">
        <v>53</v>
      </c>
      <c r="D1254" s="19">
        <v>1</v>
      </c>
      <c r="E1254" s="46">
        <v>30</v>
      </c>
      <c r="F1254" s="32">
        <v>48.678333333333335</v>
      </c>
      <c r="G1254" s="32">
        <v>-142.95833333333334</v>
      </c>
      <c r="H1254" s="32">
        <v>48.721666666666664</v>
      </c>
      <c r="I1254" s="32">
        <v>-142.87666666666667</v>
      </c>
      <c r="J1254" s="60">
        <v>43533</v>
      </c>
      <c r="K1254" s="49">
        <v>4.3055555555555562E-2</v>
      </c>
      <c r="L1254" s="46">
        <v>4300</v>
      </c>
      <c r="M1254" s="19" t="s">
        <v>1597</v>
      </c>
      <c r="N1254" s="25" t="s">
        <v>77</v>
      </c>
      <c r="O1254" s="64" t="s">
        <v>27</v>
      </c>
      <c r="P1254" s="64" t="s">
        <v>71</v>
      </c>
      <c r="Q1254" s="64" t="s">
        <v>106</v>
      </c>
      <c r="R1254" s="7">
        <v>1</v>
      </c>
      <c r="S1254" s="7" t="s">
        <v>77</v>
      </c>
      <c r="T1254" s="7">
        <v>51</v>
      </c>
      <c r="U1254" s="7" t="s">
        <v>59</v>
      </c>
      <c r="V1254" s="7">
        <v>6</v>
      </c>
      <c r="W1254" s="7" t="s">
        <v>59</v>
      </c>
      <c r="X1254" s="7" t="s">
        <v>61</v>
      </c>
      <c r="Y1254" s="59" t="s">
        <v>1514</v>
      </c>
    </row>
    <row r="1255" spans="1:27" x14ac:dyDescent="0.55000000000000004">
      <c r="A1255" t="s">
        <v>2019</v>
      </c>
      <c r="B1255" s="57">
        <v>47</v>
      </c>
      <c r="C1255" t="s">
        <v>74</v>
      </c>
      <c r="D1255" s="19">
        <v>2</v>
      </c>
      <c r="E1255" s="46">
        <v>250</v>
      </c>
      <c r="F1255" s="32">
        <v>48.666666666666664</v>
      </c>
      <c r="G1255" s="32">
        <v>-141.50133333333332</v>
      </c>
      <c r="H1255" s="32" t="s">
        <v>77</v>
      </c>
      <c r="I1255" s="32" t="s">
        <v>77</v>
      </c>
      <c r="J1255" s="48">
        <v>43533</v>
      </c>
      <c r="K1255" s="49">
        <v>0.35416666666666669</v>
      </c>
      <c r="L1255" s="46">
        <v>4200</v>
      </c>
      <c r="M1255" s="19" t="s">
        <v>1557</v>
      </c>
      <c r="N1255" s="25" t="s">
        <v>77</v>
      </c>
      <c r="O1255" s="64" t="s">
        <v>27</v>
      </c>
      <c r="P1255" s="62" t="s">
        <v>79</v>
      </c>
      <c r="Q1255" s="64" t="s">
        <v>78</v>
      </c>
      <c r="R1255" s="7">
        <v>1</v>
      </c>
      <c r="S1255" s="7">
        <v>0.25</v>
      </c>
      <c r="T1255" s="7">
        <v>0.25</v>
      </c>
      <c r="U1255" s="55" t="s">
        <v>78</v>
      </c>
      <c r="V1255" s="7" t="s">
        <v>107</v>
      </c>
      <c r="W1255" s="7" t="s">
        <v>29</v>
      </c>
      <c r="X1255" s="7" t="s">
        <v>77</v>
      </c>
      <c r="Y1255" s="59" t="s">
        <v>1514</v>
      </c>
    </row>
    <row r="1256" spans="1:27" x14ac:dyDescent="0.55000000000000004">
      <c r="A1256" t="s">
        <v>2019</v>
      </c>
      <c r="B1256" s="57">
        <v>47</v>
      </c>
      <c r="C1256" t="s">
        <v>74</v>
      </c>
      <c r="D1256" s="19">
        <v>2</v>
      </c>
      <c r="E1256" s="46">
        <v>250</v>
      </c>
      <c r="F1256" s="32">
        <v>48.666666666666664</v>
      </c>
      <c r="G1256" s="32">
        <v>-141.50133333333332</v>
      </c>
      <c r="H1256" s="32" t="s">
        <v>77</v>
      </c>
      <c r="I1256" s="32" t="s">
        <v>77</v>
      </c>
      <c r="J1256" s="48">
        <v>43533</v>
      </c>
      <c r="K1256" s="49">
        <v>0.35416666666666669</v>
      </c>
      <c r="L1256" s="46">
        <v>4200</v>
      </c>
      <c r="M1256" s="19" t="s">
        <v>1556</v>
      </c>
      <c r="N1256" s="25" t="s">
        <v>77</v>
      </c>
      <c r="O1256" s="64" t="s">
        <v>27</v>
      </c>
      <c r="P1256" s="62" t="s">
        <v>79</v>
      </c>
      <c r="Q1256" s="64" t="s">
        <v>78</v>
      </c>
      <c r="R1256" s="7">
        <v>1</v>
      </c>
      <c r="S1256" s="7">
        <v>0.5</v>
      </c>
      <c r="T1256" s="7">
        <v>0.5</v>
      </c>
      <c r="U1256" s="55" t="s">
        <v>78</v>
      </c>
      <c r="V1256" s="7" t="s">
        <v>107</v>
      </c>
      <c r="W1256" s="7" t="s">
        <v>29</v>
      </c>
      <c r="X1256" s="7" t="s">
        <v>77</v>
      </c>
      <c r="Y1256" s="59" t="s">
        <v>1514</v>
      </c>
    </row>
    <row r="1257" spans="1:27" x14ac:dyDescent="0.55000000000000004">
      <c r="A1257" t="s">
        <v>2019</v>
      </c>
      <c r="B1257" s="57">
        <v>47</v>
      </c>
      <c r="C1257" t="s">
        <v>74</v>
      </c>
      <c r="D1257" s="19">
        <v>2</v>
      </c>
      <c r="E1257" s="46">
        <v>250</v>
      </c>
      <c r="F1257" s="32">
        <v>48.666666666666664</v>
      </c>
      <c r="G1257" s="32">
        <v>-141.50133333333332</v>
      </c>
      <c r="H1257" s="32" t="s">
        <v>77</v>
      </c>
      <c r="I1257" s="32" t="s">
        <v>77</v>
      </c>
      <c r="J1257" s="48">
        <v>43533</v>
      </c>
      <c r="K1257" s="49">
        <v>0.35416666666666669</v>
      </c>
      <c r="L1257" s="46">
        <v>4200</v>
      </c>
      <c r="M1257" s="19" t="s">
        <v>1555</v>
      </c>
      <c r="N1257" s="25" t="s">
        <v>77</v>
      </c>
      <c r="O1257" s="64" t="s">
        <v>27</v>
      </c>
      <c r="P1257" s="62" t="s">
        <v>79</v>
      </c>
      <c r="Q1257" s="64" t="s">
        <v>78</v>
      </c>
      <c r="R1257" s="7">
        <v>1</v>
      </c>
      <c r="S1257" s="7">
        <v>1</v>
      </c>
      <c r="T1257" s="7">
        <v>1</v>
      </c>
      <c r="U1257" s="55" t="s">
        <v>78</v>
      </c>
      <c r="V1257" s="7" t="s">
        <v>107</v>
      </c>
      <c r="W1257" s="7" t="s">
        <v>29</v>
      </c>
      <c r="X1257" s="7" t="s">
        <v>77</v>
      </c>
      <c r="Y1257" s="59" t="s">
        <v>1514</v>
      </c>
    </row>
    <row r="1258" spans="1:27" x14ac:dyDescent="0.55000000000000004">
      <c r="A1258" t="s">
        <v>2019</v>
      </c>
      <c r="B1258" s="57">
        <v>47</v>
      </c>
      <c r="C1258" t="s">
        <v>74</v>
      </c>
      <c r="D1258" s="19">
        <v>2</v>
      </c>
      <c r="E1258" s="46">
        <v>250</v>
      </c>
      <c r="F1258" s="32">
        <v>48.666666666666664</v>
      </c>
      <c r="G1258" s="32">
        <v>-141.50133333333332</v>
      </c>
      <c r="H1258" s="32" t="s">
        <v>77</v>
      </c>
      <c r="I1258" s="32" t="s">
        <v>77</v>
      </c>
      <c r="J1258" s="48">
        <v>43533</v>
      </c>
      <c r="K1258" s="49">
        <v>0.35416666666666669</v>
      </c>
      <c r="L1258" s="46">
        <v>4200</v>
      </c>
      <c r="M1258" s="19" t="s">
        <v>1554</v>
      </c>
      <c r="N1258" s="25" t="s">
        <v>77</v>
      </c>
      <c r="O1258" s="64" t="s">
        <v>27</v>
      </c>
      <c r="P1258" s="62" t="s">
        <v>79</v>
      </c>
      <c r="Q1258" s="64" t="s">
        <v>78</v>
      </c>
      <c r="R1258" s="7">
        <v>1</v>
      </c>
      <c r="S1258" s="7">
        <v>2</v>
      </c>
      <c r="T1258" s="7">
        <v>2</v>
      </c>
      <c r="U1258" s="55" t="s">
        <v>78</v>
      </c>
      <c r="V1258" s="7" t="s">
        <v>107</v>
      </c>
      <c r="W1258" s="7" t="s">
        <v>29</v>
      </c>
      <c r="X1258" s="7" t="s">
        <v>77</v>
      </c>
      <c r="Y1258" s="59" t="s">
        <v>1514</v>
      </c>
    </row>
    <row r="1259" spans="1:27" x14ac:dyDescent="0.55000000000000004">
      <c r="A1259" t="s">
        <v>2019</v>
      </c>
      <c r="B1259" s="57">
        <v>47</v>
      </c>
      <c r="C1259" t="s">
        <v>74</v>
      </c>
      <c r="D1259" s="19">
        <v>1</v>
      </c>
      <c r="E1259" s="46">
        <v>250</v>
      </c>
      <c r="F1259" s="32">
        <v>48.666666666666664</v>
      </c>
      <c r="G1259" s="32">
        <v>-141.50133333333332</v>
      </c>
      <c r="H1259" s="32" t="s">
        <v>77</v>
      </c>
      <c r="I1259" s="32" t="s">
        <v>77</v>
      </c>
      <c r="J1259" s="48">
        <v>43533</v>
      </c>
      <c r="K1259" s="49">
        <v>0.35416666666666669</v>
      </c>
      <c r="L1259" s="46">
        <v>4200</v>
      </c>
      <c r="M1259" s="19" t="s">
        <v>1558</v>
      </c>
      <c r="N1259" s="25" t="s">
        <v>77</v>
      </c>
      <c r="O1259" s="64" t="s">
        <v>27</v>
      </c>
      <c r="P1259" s="62" t="s">
        <v>1945</v>
      </c>
      <c r="Q1259" s="64" t="s">
        <v>1536</v>
      </c>
      <c r="R1259" s="7">
        <v>1</v>
      </c>
      <c r="S1259" s="7" t="s">
        <v>77</v>
      </c>
      <c r="T1259" s="7">
        <v>12</v>
      </c>
      <c r="U1259" s="55" t="s">
        <v>56</v>
      </c>
      <c r="V1259" s="7" t="s">
        <v>107</v>
      </c>
      <c r="W1259" s="7" t="s">
        <v>29</v>
      </c>
      <c r="X1259" s="7" t="s">
        <v>77</v>
      </c>
      <c r="Y1259" s="59" t="s">
        <v>1514</v>
      </c>
    </row>
    <row r="1260" spans="1:27" x14ac:dyDescent="0.55000000000000004">
      <c r="A1260" t="s">
        <v>2019</v>
      </c>
      <c r="B1260" s="57">
        <v>47</v>
      </c>
      <c r="C1260" t="s">
        <v>53</v>
      </c>
      <c r="D1260" s="19">
        <v>1</v>
      </c>
      <c r="E1260" s="46">
        <v>30</v>
      </c>
      <c r="F1260" s="32">
        <v>48.678333333333335</v>
      </c>
      <c r="G1260" s="32">
        <v>-141.46</v>
      </c>
      <c r="H1260" s="32">
        <v>48.701666666666668</v>
      </c>
      <c r="I1260" s="32">
        <v>-141.35166666666666</v>
      </c>
      <c r="J1260" s="60">
        <v>43533</v>
      </c>
      <c r="K1260" s="49">
        <v>0.3888888888888889</v>
      </c>
      <c r="L1260" s="46">
        <v>4200</v>
      </c>
      <c r="M1260" s="19" t="s">
        <v>1631</v>
      </c>
      <c r="N1260" s="25" t="s">
        <v>77</v>
      </c>
      <c r="O1260" s="62" t="s">
        <v>27</v>
      </c>
      <c r="P1260" s="62" t="s">
        <v>277</v>
      </c>
      <c r="Q1260" s="64" t="s">
        <v>373</v>
      </c>
      <c r="R1260" s="7">
        <v>3</v>
      </c>
      <c r="S1260" s="7" t="s">
        <v>77</v>
      </c>
      <c r="T1260" s="7" t="s">
        <v>77</v>
      </c>
      <c r="U1260" s="7" t="s">
        <v>1199</v>
      </c>
      <c r="V1260" s="7">
        <v>7</v>
      </c>
      <c r="W1260" s="7" t="s">
        <v>29</v>
      </c>
      <c r="X1260" s="7" t="s">
        <v>77</v>
      </c>
      <c r="Y1260" s="59" t="s">
        <v>1514</v>
      </c>
    </row>
    <row r="1261" spans="1:27" x14ac:dyDescent="0.55000000000000004">
      <c r="A1261" t="s">
        <v>2019</v>
      </c>
      <c r="B1261" s="57">
        <v>47</v>
      </c>
      <c r="C1261" t="s">
        <v>53</v>
      </c>
      <c r="D1261" s="19">
        <v>1</v>
      </c>
      <c r="E1261" s="46">
        <v>30</v>
      </c>
      <c r="F1261" s="32">
        <v>48.678333333333335</v>
      </c>
      <c r="G1261" s="32">
        <v>-141.46</v>
      </c>
      <c r="H1261" s="32">
        <v>48.701666666666668</v>
      </c>
      <c r="I1261" s="32">
        <v>-141.35166666666666</v>
      </c>
      <c r="J1261" s="60">
        <v>43533</v>
      </c>
      <c r="K1261" s="49">
        <v>0.3888888888888889</v>
      </c>
      <c r="L1261" s="46">
        <v>4200</v>
      </c>
      <c r="M1261" s="19" t="s">
        <v>1633</v>
      </c>
      <c r="N1261" s="25">
        <v>447</v>
      </c>
      <c r="O1261" s="62" t="s">
        <v>27</v>
      </c>
      <c r="P1261" s="62" t="s">
        <v>69</v>
      </c>
      <c r="Q1261" s="64" t="s">
        <v>133</v>
      </c>
      <c r="R1261" s="7">
        <v>1</v>
      </c>
      <c r="S1261" s="7" t="s">
        <v>77</v>
      </c>
      <c r="T1261" s="7">
        <v>488</v>
      </c>
      <c r="U1261" s="7" t="s">
        <v>58</v>
      </c>
      <c r="V1261" s="7">
        <v>1256</v>
      </c>
      <c r="W1261" s="7" t="s">
        <v>110</v>
      </c>
      <c r="X1261" s="7" t="s">
        <v>77</v>
      </c>
      <c r="Y1261" s="59" t="s">
        <v>1514</v>
      </c>
    </row>
    <row r="1262" spans="1:27" x14ac:dyDescent="0.55000000000000004">
      <c r="A1262" t="s">
        <v>2019</v>
      </c>
      <c r="B1262" s="57">
        <v>47</v>
      </c>
      <c r="C1262" t="s">
        <v>53</v>
      </c>
      <c r="D1262" s="19">
        <v>1</v>
      </c>
      <c r="E1262" s="46">
        <v>30</v>
      </c>
      <c r="F1262" s="32">
        <v>48.678333333333335</v>
      </c>
      <c r="G1262" s="32">
        <v>-141.46</v>
      </c>
      <c r="H1262" s="32">
        <v>48.701666666666668</v>
      </c>
      <c r="I1262" s="32">
        <v>-141.35166666666666</v>
      </c>
      <c r="J1262" s="60">
        <v>43533</v>
      </c>
      <c r="K1262" s="49">
        <v>0.3888888888888889</v>
      </c>
      <c r="L1262" s="46">
        <v>4200</v>
      </c>
      <c r="M1262" s="19" t="s">
        <v>1634</v>
      </c>
      <c r="N1262" s="25">
        <v>449</v>
      </c>
      <c r="O1262" s="62" t="s">
        <v>27</v>
      </c>
      <c r="P1262" s="62" t="s">
        <v>69</v>
      </c>
      <c r="Q1262" s="64" t="s">
        <v>133</v>
      </c>
      <c r="R1262" s="7">
        <v>1</v>
      </c>
      <c r="S1262" s="7" t="s">
        <v>77</v>
      </c>
      <c r="T1262" s="7">
        <v>410</v>
      </c>
      <c r="U1262" s="7" t="s">
        <v>58</v>
      </c>
      <c r="V1262" s="7">
        <v>785</v>
      </c>
      <c r="W1262" s="7" t="s">
        <v>110</v>
      </c>
      <c r="X1262" s="7" t="s">
        <v>77</v>
      </c>
      <c r="Y1262" s="59" t="s">
        <v>1514</v>
      </c>
    </row>
    <row r="1263" spans="1:27" x14ac:dyDescent="0.55000000000000004">
      <c r="A1263" t="s">
        <v>2019</v>
      </c>
      <c r="B1263" s="57">
        <v>47</v>
      </c>
      <c r="C1263" t="s">
        <v>53</v>
      </c>
      <c r="D1263" s="19">
        <v>1</v>
      </c>
      <c r="E1263" s="46">
        <v>30</v>
      </c>
      <c r="F1263" s="32">
        <v>48.678333333333335</v>
      </c>
      <c r="G1263" s="32">
        <v>-141.46</v>
      </c>
      <c r="H1263" s="32">
        <v>48.701666666666668</v>
      </c>
      <c r="I1263" s="32">
        <v>-141.35166666666666</v>
      </c>
      <c r="J1263" s="60">
        <v>43533</v>
      </c>
      <c r="K1263" s="49">
        <v>0.3888888888888889</v>
      </c>
      <c r="L1263" s="46">
        <v>4200</v>
      </c>
      <c r="M1263" s="19" t="s">
        <v>1632</v>
      </c>
      <c r="N1263" s="25">
        <v>431</v>
      </c>
      <c r="O1263" s="62" t="s">
        <v>27</v>
      </c>
      <c r="P1263" s="62" t="s">
        <v>69</v>
      </c>
      <c r="Q1263" s="64" t="s">
        <v>133</v>
      </c>
      <c r="R1263" s="7">
        <v>1</v>
      </c>
      <c r="S1263" s="7" t="s">
        <v>77</v>
      </c>
      <c r="T1263" s="7">
        <v>400</v>
      </c>
      <c r="U1263" s="7" t="s">
        <v>58</v>
      </c>
      <c r="V1263" s="7">
        <v>739</v>
      </c>
      <c r="W1263" s="7" t="s">
        <v>110</v>
      </c>
      <c r="X1263" s="7" t="s">
        <v>77</v>
      </c>
      <c r="Y1263" s="59" t="s">
        <v>1514</v>
      </c>
      <c r="AA1263" s="62" t="s">
        <v>1635</v>
      </c>
    </row>
    <row r="1264" spans="1:27" x14ac:dyDescent="0.55000000000000004">
      <c r="A1264" t="s">
        <v>2019</v>
      </c>
      <c r="B1264" s="57">
        <v>47</v>
      </c>
      <c r="C1264" t="s">
        <v>53</v>
      </c>
      <c r="D1264" s="19">
        <v>1</v>
      </c>
      <c r="E1264" s="46">
        <v>30</v>
      </c>
      <c r="F1264" s="32">
        <v>48.678333333333335</v>
      </c>
      <c r="G1264" s="32">
        <v>-141.46</v>
      </c>
      <c r="H1264" s="32">
        <v>48.701666666666668</v>
      </c>
      <c r="I1264" s="32">
        <v>-141.35166666666666</v>
      </c>
      <c r="J1264" s="60">
        <v>43533</v>
      </c>
      <c r="K1264" s="49">
        <v>0.3888888888888889</v>
      </c>
      <c r="L1264" s="46">
        <v>4200</v>
      </c>
      <c r="M1264" s="19" t="s">
        <v>1629</v>
      </c>
      <c r="N1264" s="25" t="s">
        <v>77</v>
      </c>
      <c r="O1264" s="62" t="s">
        <v>27</v>
      </c>
      <c r="P1264" s="62" t="s">
        <v>386</v>
      </c>
      <c r="Q1264" s="64" t="s">
        <v>387</v>
      </c>
      <c r="R1264" s="7">
        <v>1</v>
      </c>
      <c r="S1264" s="7" t="s">
        <v>77</v>
      </c>
      <c r="T1264" s="7">
        <v>170</v>
      </c>
      <c r="U1264" s="7" t="s">
        <v>57</v>
      </c>
      <c r="V1264" s="7">
        <v>141</v>
      </c>
      <c r="W1264" s="7" t="s">
        <v>29</v>
      </c>
      <c r="X1264" s="7" t="s">
        <v>77</v>
      </c>
      <c r="Y1264" s="59" t="s">
        <v>1514</v>
      </c>
    </row>
    <row r="1265" spans="1:25" x14ac:dyDescent="0.55000000000000004">
      <c r="A1265" t="s">
        <v>2019</v>
      </c>
      <c r="B1265" s="57">
        <v>47</v>
      </c>
      <c r="C1265" t="s">
        <v>53</v>
      </c>
      <c r="D1265" s="19">
        <v>1</v>
      </c>
      <c r="E1265" s="46">
        <v>30</v>
      </c>
      <c r="F1265" s="32">
        <v>48.678333333333335</v>
      </c>
      <c r="G1265" s="32">
        <v>-141.46</v>
      </c>
      <c r="H1265" s="32">
        <v>48.701666666666668</v>
      </c>
      <c r="I1265" s="32">
        <v>-141.35166666666666</v>
      </c>
      <c r="J1265" s="60">
        <v>43533</v>
      </c>
      <c r="K1265" s="49">
        <v>0.3888888888888889</v>
      </c>
      <c r="L1265" s="46">
        <v>4200</v>
      </c>
      <c r="M1265" s="19" t="s">
        <v>1630</v>
      </c>
      <c r="N1265" s="25" t="s">
        <v>77</v>
      </c>
      <c r="O1265" s="62" t="s">
        <v>27</v>
      </c>
      <c r="P1265" s="62" t="s">
        <v>386</v>
      </c>
      <c r="Q1265" s="64" t="s">
        <v>387</v>
      </c>
      <c r="R1265" s="7">
        <v>1</v>
      </c>
      <c r="S1265" s="7" t="s">
        <v>77</v>
      </c>
      <c r="T1265" s="7">
        <v>170</v>
      </c>
      <c r="U1265" s="7" t="s">
        <v>57</v>
      </c>
      <c r="V1265" s="7">
        <v>208</v>
      </c>
      <c r="W1265" s="7" t="s">
        <v>29</v>
      </c>
      <c r="X1265" s="7" t="s">
        <v>77</v>
      </c>
      <c r="Y1265" s="59" t="s">
        <v>1514</v>
      </c>
    </row>
    <row r="1266" spans="1:25" x14ac:dyDescent="0.55000000000000004">
      <c r="A1266" t="s">
        <v>2019</v>
      </c>
      <c r="B1266" s="57">
        <v>48</v>
      </c>
      <c r="C1266" t="s">
        <v>74</v>
      </c>
      <c r="D1266" s="19">
        <v>2</v>
      </c>
      <c r="E1266" s="46">
        <v>250</v>
      </c>
      <c r="F1266" s="32">
        <v>49.666666666666664</v>
      </c>
      <c r="G1266" s="32">
        <v>-141.5</v>
      </c>
      <c r="H1266" s="32" t="s">
        <v>77</v>
      </c>
      <c r="I1266" s="32" t="s">
        <v>77</v>
      </c>
      <c r="J1266" s="60">
        <v>43533</v>
      </c>
      <c r="K1266" s="49">
        <v>0.74305555555555547</v>
      </c>
      <c r="L1266" s="46">
        <v>4000</v>
      </c>
      <c r="M1266" s="19" t="s">
        <v>1640</v>
      </c>
      <c r="N1266" s="25" t="s">
        <v>77</v>
      </c>
      <c r="O1266" s="64" t="s">
        <v>27</v>
      </c>
      <c r="P1266" s="62" t="s">
        <v>79</v>
      </c>
      <c r="Q1266" s="64" t="s">
        <v>78</v>
      </c>
      <c r="R1266" s="7">
        <v>1</v>
      </c>
      <c r="S1266" s="7">
        <v>0.25</v>
      </c>
      <c r="T1266" s="7">
        <v>0.25</v>
      </c>
      <c r="U1266" s="55" t="s">
        <v>78</v>
      </c>
      <c r="V1266" s="7" t="s">
        <v>107</v>
      </c>
      <c r="W1266" s="7" t="s">
        <v>29</v>
      </c>
      <c r="X1266" s="7" t="s">
        <v>77</v>
      </c>
      <c r="Y1266" s="59" t="s">
        <v>1514</v>
      </c>
    </row>
    <row r="1267" spans="1:25" x14ac:dyDescent="0.55000000000000004">
      <c r="A1267" t="s">
        <v>2019</v>
      </c>
      <c r="B1267" s="57">
        <v>48</v>
      </c>
      <c r="C1267" t="s">
        <v>74</v>
      </c>
      <c r="D1267" s="19">
        <v>2</v>
      </c>
      <c r="E1267" s="46">
        <v>250</v>
      </c>
      <c r="F1267" s="32">
        <v>49.666666666666664</v>
      </c>
      <c r="G1267" s="32">
        <v>-141.5</v>
      </c>
      <c r="H1267" s="32" t="s">
        <v>77</v>
      </c>
      <c r="I1267" s="32" t="s">
        <v>77</v>
      </c>
      <c r="J1267" s="60">
        <v>43533</v>
      </c>
      <c r="K1267" s="49">
        <v>0.74305555555555547</v>
      </c>
      <c r="L1267" s="46">
        <v>4000</v>
      </c>
      <c r="M1267" s="19" t="s">
        <v>1639</v>
      </c>
      <c r="N1267" s="25" t="s">
        <v>77</v>
      </c>
      <c r="O1267" s="64" t="s">
        <v>27</v>
      </c>
      <c r="P1267" s="62" t="s">
        <v>79</v>
      </c>
      <c r="Q1267" s="64" t="s">
        <v>78</v>
      </c>
      <c r="R1267" s="7">
        <v>1</v>
      </c>
      <c r="S1267" s="7">
        <v>0.5</v>
      </c>
      <c r="T1267" s="7">
        <v>0.5</v>
      </c>
      <c r="U1267" s="55" t="s">
        <v>78</v>
      </c>
      <c r="V1267" s="7" t="s">
        <v>107</v>
      </c>
      <c r="W1267" s="7" t="s">
        <v>29</v>
      </c>
      <c r="X1267" s="7" t="s">
        <v>77</v>
      </c>
      <c r="Y1267" s="59" t="s">
        <v>1514</v>
      </c>
    </row>
    <row r="1268" spans="1:25" x14ac:dyDescent="0.55000000000000004">
      <c r="A1268" t="s">
        <v>2019</v>
      </c>
      <c r="B1268" s="57">
        <v>48</v>
      </c>
      <c r="C1268" t="s">
        <v>74</v>
      </c>
      <c r="D1268" s="19">
        <v>2</v>
      </c>
      <c r="E1268" s="46">
        <v>250</v>
      </c>
      <c r="F1268" s="32">
        <v>49.666666666666664</v>
      </c>
      <c r="G1268" s="32">
        <v>-141.5</v>
      </c>
      <c r="H1268" s="32" t="s">
        <v>77</v>
      </c>
      <c r="I1268" s="32" t="s">
        <v>77</v>
      </c>
      <c r="J1268" s="60">
        <v>43533</v>
      </c>
      <c r="K1268" s="49">
        <v>0.74305555555555547</v>
      </c>
      <c r="L1268" s="46">
        <v>4000</v>
      </c>
      <c r="M1268" s="19" t="s">
        <v>1638</v>
      </c>
      <c r="N1268" s="25" t="s">
        <v>77</v>
      </c>
      <c r="O1268" s="64" t="s">
        <v>27</v>
      </c>
      <c r="P1268" s="62" t="s">
        <v>79</v>
      </c>
      <c r="Q1268" s="64" t="s">
        <v>78</v>
      </c>
      <c r="R1268" s="7">
        <v>1</v>
      </c>
      <c r="S1268" s="7">
        <v>1</v>
      </c>
      <c r="T1268" s="7">
        <v>1</v>
      </c>
      <c r="U1268" s="55" t="s">
        <v>78</v>
      </c>
      <c r="V1268" s="7" t="s">
        <v>107</v>
      </c>
      <c r="W1268" s="7" t="s">
        <v>29</v>
      </c>
      <c r="X1268" s="7" t="s">
        <v>77</v>
      </c>
      <c r="Y1268" s="59" t="s">
        <v>1514</v>
      </c>
    </row>
    <row r="1269" spans="1:25" x14ac:dyDescent="0.55000000000000004">
      <c r="A1269" t="s">
        <v>2019</v>
      </c>
      <c r="B1269" s="57">
        <v>48</v>
      </c>
      <c r="C1269" t="s">
        <v>74</v>
      </c>
      <c r="D1269" s="19">
        <v>2</v>
      </c>
      <c r="E1269" s="46">
        <v>250</v>
      </c>
      <c r="F1269" s="32">
        <v>49.666666666666664</v>
      </c>
      <c r="G1269" s="32">
        <v>-141.5</v>
      </c>
      <c r="H1269" s="32" t="s">
        <v>77</v>
      </c>
      <c r="I1269" s="32" t="s">
        <v>77</v>
      </c>
      <c r="J1269" s="60">
        <v>43533</v>
      </c>
      <c r="K1269" s="49">
        <v>0.74305555555555547</v>
      </c>
      <c r="L1269" s="46">
        <v>4000</v>
      </c>
      <c r="M1269" s="19" t="s">
        <v>1637</v>
      </c>
      <c r="N1269" s="25" t="s">
        <v>77</v>
      </c>
      <c r="O1269" s="64" t="s">
        <v>27</v>
      </c>
      <c r="P1269" s="62" t="s">
        <v>79</v>
      </c>
      <c r="Q1269" s="64" t="s">
        <v>78</v>
      </c>
      <c r="R1269" s="7">
        <v>1</v>
      </c>
      <c r="S1269" s="7">
        <v>2</v>
      </c>
      <c r="T1269" s="7">
        <v>2</v>
      </c>
      <c r="U1269" s="55" t="s">
        <v>78</v>
      </c>
      <c r="V1269" s="7" t="s">
        <v>107</v>
      </c>
      <c r="W1269" s="7" t="s">
        <v>29</v>
      </c>
      <c r="X1269" s="7" t="s">
        <v>77</v>
      </c>
      <c r="Y1269" s="59" t="s">
        <v>1514</v>
      </c>
    </row>
    <row r="1270" spans="1:25" x14ac:dyDescent="0.55000000000000004">
      <c r="A1270" t="s">
        <v>2019</v>
      </c>
      <c r="B1270" s="57">
        <v>48</v>
      </c>
      <c r="C1270" t="s">
        <v>74</v>
      </c>
      <c r="D1270" s="19">
        <v>2</v>
      </c>
      <c r="E1270" s="46">
        <v>250</v>
      </c>
      <c r="F1270" s="32">
        <v>49.666666666666664</v>
      </c>
      <c r="G1270" s="32">
        <v>-141.5</v>
      </c>
      <c r="H1270" s="32" t="s">
        <v>77</v>
      </c>
      <c r="I1270" s="32" t="s">
        <v>77</v>
      </c>
      <c r="J1270" s="60">
        <v>43533</v>
      </c>
      <c r="K1270" s="49">
        <v>0.74305555555555547</v>
      </c>
      <c r="L1270" s="46">
        <v>4000</v>
      </c>
      <c r="M1270" s="19" t="s">
        <v>1636</v>
      </c>
      <c r="N1270" s="25" t="s">
        <v>77</v>
      </c>
      <c r="O1270" s="64" t="s">
        <v>27</v>
      </c>
      <c r="P1270" s="62" t="s">
        <v>79</v>
      </c>
      <c r="Q1270" s="64" t="s">
        <v>78</v>
      </c>
      <c r="R1270" s="7">
        <v>1</v>
      </c>
      <c r="S1270" s="7">
        <v>4</v>
      </c>
      <c r="T1270" s="7">
        <v>4</v>
      </c>
      <c r="U1270" s="55" t="s">
        <v>78</v>
      </c>
      <c r="V1270" s="7" t="s">
        <v>107</v>
      </c>
      <c r="W1270" s="7" t="s">
        <v>29</v>
      </c>
      <c r="X1270" s="7" t="s">
        <v>77</v>
      </c>
      <c r="Y1270" s="59" t="s">
        <v>1514</v>
      </c>
    </row>
    <row r="1271" spans="1:25" x14ac:dyDescent="0.55000000000000004">
      <c r="A1271" t="s">
        <v>2019</v>
      </c>
      <c r="B1271" s="57">
        <v>48</v>
      </c>
      <c r="C1271" t="s">
        <v>53</v>
      </c>
      <c r="D1271" s="19">
        <v>1</v>
      </c>
      <c r="E1271" s="46">
        <v>30</v>
      </c>
      <c r="F1271" s="32">
        <v>49.686666666666667</v>
      </c>
      <c r="G1271" s="32">
        <v>-141.47499999999999</v>
      </c>
      <c r="H1271" s="32">
        <v>49.716666666666669</v>
      </c>
      <c r="I1271" s="32">
        <v>-141.43333333333334</v>
      </c>
      <c r="J1271" s="60">
        <v>43533</v>
      </c>
      <c r="K1271" s="49">
        <v>0.77708333333333324</v>
      </c>
      <c r="L1271" s="46">
        <v>4000</v>
      </c>
      <c r="M1271" s="19" t="s">
        <v>77</v>
      </c>
      <c r="N1271" s="25" t="s">
        <v>77</v>
      </c>
      <c r="O1271" s="62" t="s">
        <v>1513</v>
      </c>
      <c r="P1271" s="62" t="s">
        <v>69</v>
      </c>
      <c r="Q1271" s="62" t="s">
        <v>1714</v>
      </c>
      <c r="R1271" s="7">
        <v>70</v>
      </c>
      <c r="S1271" s="7" t="s">
        <v>77</v>
      </c>
      <c r="T1271" s="7" t="s">
        <v>1670</v>
      </c>
      <c r="U1271" s="7" t="s">
        <v>58</v>
      </c>
      <c r="V1271" s="7" t="s">
        <v>107</v>
      </c>
      <c r="W1271" s="7" t="s">
        <v>29</v>
      </c>
      <c r="X1271" s="7" t="s">
        <v>77</v>
      </c>
      <c r="Y1271" s="59" t="s">
        <v>76</v>
      </c>
    </row>
    <row r="1272" spans="1:25" x14ac:dyDescent="0.55000000000000004">
      <c r="A1272" t="s">
        <v>2019</v>
      </c>
      <c r="B1272" s="57">
        <v>48</v>
      </c>
      <c r="C1272" t="s">
        <v>53</v>
      </c>
      <c r="D1272" s="19">
        <v>1</v>
      </c>
      <c r="E1272" s="46">
        <v>30</v>
      </c>
      <c r="F1272" s="32">
        <v>49.686666666666667</v>
      </c>
      <c r="G1272" s="32">
        <v>-141.47499999999999</v>
      </c>
      <c r="H1272" s="32">
        <v>49.716666666666669</v>
      </c>
      <c r="I1272" s="32">
        <v>-141.43333333333334</v>
      </c>
      <c r="J1272" s="60">
        <v>43533</v>
      </c>
      <c r="K1272" s="49">
        <v>0.77708333333333324</v>
      </c>
      <c r="L1272" s="46">
        <v>4000</v>
      </c>
      <c r="M1272" s="19" t="s">
        <v>1644</v>
      </c>
      <c r="N1272" s="25" t="s">
        <v>77</v>
      </c>
      <c r="O1272" s="62" t="s">
        <v>27</v>
      </c>
      <c r="P1272" s="62" t="s">
        <v>69</v>
      </c>
      <c r="Q1272" s="62" t="s">
        <v>1714</v>
      </c>
      <c r="R1272" s="7">
        <v>50</v>
      </c>
      <c r="S1272" s="7" t="s">
        <v>77</v>
      </c>
      <c r="T1272" s="7" t="s">
        <v>1670</v>
      </c>
      <c r="U1272" s="7" t="s">
        <v>58</v>
      </c>
      <c r="V1272" s="7" t="s">
        <v>107</v>
      </c>
      <c r="W1272" s="7" t="s">
        <v>29</v>
      </c>
      <c r="X1272" s="7" t="s">
        <v>77</v>
      </c>
      <c r="Y1272" s="59" t="s">
        <v>1514</v>
      </c>
    </row>
    <row r="1273" spans="1:25" x14ac:dyDescent="0.55000000000000004">
      <c r="A1273" t="s">
        <v>2019</v>
      </c>
      <c r="B1273" s="57">
        <v>48</v>
      </c>
      <c r="C1273" t="s">
        <v>53</v>
      </c>
      <c r="D1273" s="19">
        <v>1</v>
      </c>
      <c r="E1273" s="46">
        <v>30</v>
      </c>
      <c r="F1273" s="32">
        <v>49.686666666666667</v>
      </c>
      <c r="G1273" s="32">
        <v>-141.47499999999999</v>
      </c>
      <c r="H1273" s="32">
        <v>49.716666666666669</v>
      </c>
      <c r="I1273" s="32">
        <v>-141.43333333333334</v>
      </c>
      <c r="J1273" s="60">
        <v>43533</v>
      </c>
      <c r="K1273" s="49">
        <v>0.77708333333333324</v>
      </c>
      <c r="L1273" s="46">
        <v>4000</v>
      </c>
      <c r="M1273" s="19" t="s">
        <v>1646</v>
      </c>
      <c r="N1273" s="25" t="s">
        <v>77</v>
      </c>
      <c r="O1273" s="62" t="s">
        <v>27</v>
      </c>
      <c r="P1273" s="62" t="s">
        <v>71</v>
      </c>
      <c r="Q1273" s="64" t="s">
        <v>103</v>
      </c>
      <c r="R1273" s="7">
        <v>1</v>
      </c>
      <c r="S1273" s="7" t="s">
        <v>77</v>
      </c>
      <c r="T1273" s="7">
        <v>175</v>
      </c>
      <c r="U1273" s="7" t="s">
        <v>59</v>
      </c>
      <c r="V1273" s="7">
        <v>124</v>
      </c>
      <c r="W1273" s="7" t="s">
        <v>59</v>
      </c>
      <c r="X1273" s="7" t="s">
        <v>77</v>
      </c>
      <c r="Y1273" s="59" t="s">
        <v>1514</v>
      </c>
    </row>
    <row r="1274" spans="1:25" x14ac:dyDescent="0.55000000000000004">
      <c r="A1274" t="s">
        <v>2019</v>
      </c>
      <c r="B1274" s="57">
        <v>48</v>
      </c>
      <c r="C1274" t="s">
        <v>53</v>
      </c>
      <c r="D1274" s="19">
        <v>1</v>
      </c>
      <c r="E1274" s="46">
        <v>30</v>
      </c>
      <c r="F1274" s="32">
        <v>49.686666666666667</v>
      </c>
      <c r="G1274" s="32">
        <v>-141.47499999999999</v>
      </c>
      <c r="H1274" s="32">
        <v>49.716666666666669</v>
      </c>
      <c r="I1274" s="32">
        <v>-141.43333333333334</v>
      </c>
      <c r="J1274" s="60">
        <v>43533</v>
      </c>
      <c r="K1274" s="49">
        <v>0.77708333333333324</v>
      </c>
      <c r="L1274" s="46">
        <v>4000</v>
      </c>
      <c r="M1274" s="19" t="s">
        <v>1647</v>
      </c>
      <c r="N1274" s="25" t="s">
        <v>77</v>
      </c>
      <c r="O1274" s="62" t="s">
        <v>27</v>
      </c>
      <c r="P1274" s="62" t="s">
        <v>71</v>
      </c>
      <c r="Q1274" s="64" t="s">
        <v>103</v>
      </c>
      <c r="R1274" s="7">
        <v>1</v>
      </c>
      <c r="S1274" s="7" t="s">
        <v>77</v>
      </c>
      <c r="T1274" s="7">
        <v>169</v>
      </c>
      <c r="U1274" s="7" t="s">
        <v>59</v>
      </c>
      <c r="V1274" s="7">
        <v>108</v>
      </c>
      <c r="W1274" s="7" t="s">
        <v>59</v>
      </c>
      <c r="X1274" s="7" t="s">
        <v>77</v>
      </c>
      <c r="Y1274" s="59" t="s">
        <v>1514</v>
      </c>
    </row>
    <row r="1275" spans="1:25" x14ac:dyDescent="0.55000000000000004">
      <c r="A1275" t="s">
        <v>2019</v>
      </c>
      <c r="B1275" s="57">
        <v>48</v>
      </c>
      <c r="C1275" t="s">
        <v>53</v>
      </c>
      <c r="D1275" s="19">
        <v>1</v>
      </c>
      <c r="E1275" s="46">
        <v>30</v>
      </c>
      <c r="F1275" s="32">
        <v>49.686666666666667</v>
      </c>
      <c r="G1275" s="32">
        <v>-141.47499999999999</v>
      </c>
      <c r="H1275" s="32">
        <v>49.716666666666669</v>
      </c>
      <c r="I1275" s="32">
        <v>-141.43333333333334</v>
      </c>
      <c r="J1275" s="60">
        <v>43533</v>
      </c>
      <c r="K1275" s="49">
        <v>0.77708333333333324</v>
      </c>
      <c r="L1275" s="46">
        <v>4000</v>
      </c>
      <c r="M1275" s="19" t="s">
        <v>1648</v>
      </c>
      <c r="N1275" s="25" t="s">
        <v>77</v>
      </c>
      <c r="O1275" s="62" t="s">
        <v>27</v>
      </c>
      <c r="P1275" s="62" t="s">
        <v>71</v>
      </c>
      <c r="Q1275" s="64" t="s">
        <v>103</v>
      </c>
      <c r="R1275" s="7">
        <v>1</v>
      </c>
      <c r="S1275" s="7" t="s">
        <v>77</v>
      </c>
      <c r="T1275" s="7">
        <v>154</v>
      </c>
      <c r="U1275" s="7" t="s">
        <v>59</v>
      </c>
      <c r="V1275" s="7">
        <v>84</v>
      </c>
      <c r="W1275" s="7" t="s">
        <v>59</v>
      </c>
      <c r="X1275" s="7" t="s">
        <v>77</v>
      </c>
      <c r="Y1275" s="59" t="s">
        <v>1514</v>
      </c>
    </row>
    <row r="1276" spans="1:25" x14ac:dyDescent="0.55000000000000004">
      <c r="A1276" t="s">
        <v>2019</v>
      </c>
      <c r="B1276" s="57">
        <v>48</v>
      </c>
      <c r="C1276" t="s">
        <v>53</v>
      </c>
      <c r="D1276" s="19">
        <v>1</v>
      </c>
      <c r="E1276" s="46">
        <v>30</v>
      </c>
      <c r="F1276" s="32">
        <v>49.686666666666667</v>
      </c>
      <c r="G1276" s="32">
        <v>-141.47499999999999</v>
      </c>
      <c r="H1276" s="32">
        <v>49.716666666666669</v>
      </c>
      <c r="I1276" s="32">
        <v>-141.43333333333334</v>
      </c>
      <c r="J1276" s="60">
        <v>43533</v>
      </c>
      <c r="K1276" s="49">
        <v>0.77708333333333324</v>
      </c>
      <c r="L1276" s="46">
        <v>4000</v>
      </c>
      <c r="M1276" s="19" t="s">
        <v>1649</v>
      </c>
      <c r="N1276" s="25" t="s">
        <v>77</v>
      </c>
      <c r="O1276" s="62" t="s">
        <v>27</v>
      </c>
      <c r="P1276" s="62" t="s">
        <v>71</v>
      </c>
      <c r="Q1276" s="64" t="s">
        <v>103</v>
      </c>
      <c r="R1276" s="7">
        <v>1</v>
      </c>
      <c r="S1276" s="7" t="s">
        <v>77</v>
      </c>
      <c r="T1276" s="7">
        <v>97</v>
      </c>
      <c r="U1276" s="7" t="s">
        <v>59</v>
      </c>
      <c r="V1276" s="7">
        <v>22</v>
      </c>
      <c r="W1276" s="7" t="s">
        <v>59</v>
      </c>
      <c r="X1276" s="7" t="s">
        <v>77</v>
      </c>
      <c r="Y1276" s="59" t="s">
        <v>1514</v>
      </c>
    </row>
    <row r="1277" spans="1:25" x14ac:dyDescent="0.55000000000000004">
      <c r="A1277" t="s">
        <v>2019</v>
      </c>
      <c r="B1277" s="57">
        <v>48</v>
      </c>
      <c r="C1277" t="s">
        <v>53</v>
      </c>
      <c r="D1277" s="19">
        <v>1</v>
      </c>
      <c r="E1277" s="46">
        <v>30</v>
      </c>
      <c r="F1277" s="32">
        <v>49.686666666666667</v>
      </c>
      <c r="G1277" s="32">
        <v>-141.47499999999999</v>
      </c>
      <c r="H1277" s="32">
        <v>49.716666666666669</v>
      </c>
      <c r="I1277" s="32">
        <v>-141.43333333333334</v>
      </c>
      <c r="J1277" s="60">
        <v>43533</v>
      </c>
      <c r="K1277" s="49">
        <v>0.77708333333333324</v>
      </c>
      <c r="L1277" s="46">
        <v>4000</v>
      </c>
      <c r="M1277" s="19" t="s">
        <v>1650</v>
      </c>
      <c r="N1277" s="25" t="s">
        <v>77</v>
      </c>
      <c r="O1277" s="62" t="s">
        <v>27</v>
      </c>
      <c r="P1277" s="62" t="s">
        <v>71</v>
      </c>
      <c r="Q1277" s="64" t="s">
        <v>103</v>
      </c>
      <c r="R1277" s="7">
        <v>1</v>
      </c>
      <c r="S1277" s="7" t="s">
        <v>77</v>
      </c>
      <c r="T1277" s="7">
        <v>81</v>
      </c>
      <c r="U1277" s="7" t="s">
        <v>59</v>
      </c>
      <c r="V1277" s="7">
        <v>11</v>
      </c>
      <c r="W1277" s="7" t="s">
        <v>59</v>
      </c>
      <c r="X1277" s="7" t="s">
        <v>77</v>
      </c>
      <c r="Y1277" s="59" t="s">
        <v>1514</v>
      </c>
    </row>
    <row r="1278" spans="1:25" x14ac:dyDescent="0.55000000000000004">
      <c r="A1278" t="s">
        <v>2019</v>
      </c>
      <c r="B1278" s="57">
        <v>48</v>
      </c>
      <c r="C1278" t="s">
        <v>53</v>
      </c>
      <c r="D1278" s="19">
        <v>1</v>
      </c>
      <c r="E1278" s="46">
        <v>30</v>
      </c>
      <c r="F1278" s="32">
        <v>49.686666666666667</v>
      </c>
      <c r="G1278" s="32">
        <v>-141.47499999999999</v>
      </c>
      <c r="H1278" s="32">
        <v>49.716666666666669</v>
      </c>
      <c r="I1278" s="32">
        <v>-141.43333333333334</v>
      </c>
      <c r="J1278" s="60">
        <v>43533</v>
      </c>
      <c r="K1278" s="49">
        <v>0.77708333333333324</v>
      </c>
      <c r="L1278" s="46">
        <v>4000</v>
      </c>
      <c r="M1278" s="19" t="s">
        <v>1651</v>
      </c>
      <c r="N1278" s="25" t="s">
        <v>77</v>
      </c>
      <c r="O1278" s="62" t="s">
        <v>27</v>
      </c>
      <c r="P1278" s="62" t="s">
        <v>71</v>
      </c>
      <c r="Q1278" s="64" t="s">
        <v>103</v>
      </c>
      <c r="R1278" s="7">
        <v>1</v>
      </c>
      <c r="S1278" s="7" t="s">
        <v>77</v>
      </c>
      <c r="T1278" s="7">
        <v>80</v>
      </c>
      <c r="U1278" s="7" t="s">
        <v>59</v>
      </c>
      <c r="V1278" s="7">
        <v>18</v>
      </c>
      <c r="W1278" s="7" t="s">
        <v>59</v>
      </c>
      <c r="X1278" s="7" t="s">
        <v>77</v>
      </c>
      <c r="Y1278" s="59" t="s">
        <v>1514</v>
      </c>
    </row>
    <row r="1279" spans="1:25" x14ac:dyDescent="0.55000000000000004">
      <c r="A1279" t="s">
        <v>2019</v>
      </c>
      <c r="B1279" s="57">
        <v>48</v>
      </c>
      <c r="C1279" t="s">
        <v>53</v>
      </c>
      <c r="D1279" s="19">
        <v>1</v>
      </c>
      <c r="E1279" s="46">
        <v>30</v>
      </c>
      <c r="F1279" s="32">
        <v>49.686666666666667</v>
      </c>
      <c r="G1279" s="32">
        <v>-141.47499999999999</v>
      </c>
      <c r="H1279" s="32">
        <v>49.716666666666669</v>
      </c>
      <c r="I1279" s="32">
        <v>-141.43333333333334</v>
      </c>
      <c r="J1279" s="60">
        <v>43533</v>
      </c>
      <c r="K1279" s="49">
        <v>0.77708333333333324</v>
      </c>
      <c r="L1279" s="46">
        <v>4000</v>
      </c>
      <c r="M1279" s="19" t="s">
        <v>1669</v>
      </c>
      <c r="N1279" s="25">
        <v>440</v>
      </c>
      <c r="O1279" s="62" t="s">
        <v>27</v>
      </c>
      <c r="P1279" s="62" t="s">
        <v>69</v>
      </c>
      <c r="Q1279" s="64" t="s">
        <v>584</v>
      </c>
      <c r="R1279" s="7">
        <v>1</v>
      </c>
      <c r="S1279" s="7" t="s">
        <v>77</v>
      </c>
      <c r="T1279" s="7">
        <v>393</v>
      </c>
      <c r="U1279" s="7" t="s">
        <v>58</v>
      </c>
      <c r="V1279" s="7">
        <v>658</v>
      </c>
      <c r="W1279" s="7" t="s">
        <v>110</v>
      </c>
      <c r="X1279" s="7" t="s">
        <v>77</v>
      </c>
      <c r="Y1279" s="59" t="s">
        <v>1514</v>
      </c>
    </row>
    <row r="1280" spans="1:25" x14ac:dyDescent="0.55000000000000004">
      <c r="A1280" t="s">
        <v>2019</v>
      </c>
      <c r="B1280" s="57">
        <v>48</v>
      </c>
      <c r="C1280" t="s">
        <v>53</v>
      </c>
      <c r="D1280" s="19">
        <v>1</v>
      </c>
      <c r="E1280" s="46">
        <v>30</v>
      </c>
      <c r="F1280" s="32">
        <v>49.686666666666667</v>
      </c>
      <c r="G1280" s="32">
        <v>-141.47499999999999</v>
      </c>
      <c r="H1280" s="32">
        <v>49.716666666666669</v>
      </c>
      <c r="I1280" s="32">
        <v>-141.43333333333334</v>
      </c>
      <c r="J1280" s="60">
        <v>43533</v>
      </c>
      <c r="K1280" s="49">
        <v>0.77708333333333324</v>
      </c>
      <c r="L1280" s="46">
        <v>4000</v>
      </c>
      <c r="M1280" s="19" t="s">
        <v>1661</v>
      </c>
      <c r="N1280" s="25">
        <v>428</v>
      </c>
      <c r="O1280" s="62" t="s">
        <v>27</v>
      </c>
      <c r="P1280" s="62" t="s">
        <v>69</v>
      </c>
      <c r="Q1280" s="64" t="s">
        <v>133</v>
      </c>
      <c r="R1280" s="7">
        <v>1</v>
      </c>
      <c r="S1280" s="7" t="s">
        <v>77</v>
      </c>
      <c r="T1280" s="7">
        <v>443</v>
      </c>
      <c r="U1280" s="7" t="s">
        <v>58</v>
      </c>
      <c r="V1280" s="7">
        <v>1020</v>
      </c>
      <c r="W1280" s="7" t="s">
        <v>110</v>
      </c>
      <c r="X1280" s="7" t="s">
        <v>77</v>
      </c>
      <c r="Y1280" s="59" t="s">
        <v>1514</v>
      </c>
    </row>
    <row r="1281" spans="1:27" x14ac:dyDescent="0.55000000000000004">
      <c r="A1281" t="s">
        <v>2019</v>
      </c>
      <c r="B1281" s="57">
        <v>48</v>
      </c>
      <c r="C1281" t="s">
        <v>53</v>
      </c>
      <c r="D1281" s="19">
        <v>1</v>
      </c>
      <c r="E1281" s="46">
        <v>30</v>
      </c>
      <c r="F1281" s="32">
        <v>49.686666666666667</v>
      </c>
      <c r="G1281" s="32">
        <v>-141.47499999999999</v>
      </c>
      <c r="H1281" s="32">
        <v>49.716666666666669</v>
      </c>
      <c r="I1281" s="32">
        <v>-141.43333333333334</v>
      </c>
      <c r="J1281" s="60">
        <v>43533</v>
      </c>
      <c r="K1281" s="49">
        <v>0.77708333333333324</v>
      </c>
      <c r="L1281" s="46">
        <v>4000</v>
      </c>
      <c r="M1281" s="19" t="s">
        <v>1659</v>
      </c>
      <c r="N1281" s="25">
        <v>446</v>
      </c>
      <c r="O1281" s="62" t="s">
        <v>27</v>
      </c>
      <c r="P1281" s="62" t="s">
        <v>69</v>
      </c>
      <c r="Q1281" s="64" t="s">
        <v>133</v>
      </c>
      <c r="R1281" s="7">
        <v>1</v>
      </c>
      <c r="S1281" s="7" t="s">
        <v>77</v>
      </c>
      <c r="T1281" s="7">
        <v>442</v>
      </c>
      <c r="U1281" s="7" t="s">
        <v>58</v>
      </c>
      <c r="V1281" s="7">
        <v>978</v>
      </c>
      <c r="W1281" s="7" t="s">
        <v>110</v>
      </c>
      <c r="X1281" s="7" t="s">
        <v>77</v>
      </c>
      <c r="Y1281" s="59" t="s">
        <v>1514</v>
      </c>
    </row>
    <row r="1282" spans="1:27" x14ac:dyDescent="0.55000000000000004">
      <c r="A1282" t="s">
        <v>2019</v>
      </c>
      <c r="B1282" s="57">
        <v>48</v>
      </c>
      <c r="C1282" t="s">
        <v>53</v>
      </c>
      <c r="D1282" s="19">
        <v>1</v>
      </c>
      <c r="E1282" s="46">
        <v>30</v>
      </c>
      <c r="F1282" s="32">
        <v>49.686666666666667</v>
      </c>
      <c r="G1282" s="32">
        <v>-141.47499999999999</v>
      </c>
      <c r="H1282" s="32">
        <v>49.716666666666669</v>
      </c>
      <c r="I1282" s="32">
        <v>-141.43333333333334</v>
      </c>
      <c r="J1282" s="60">
        <v>43533</v>
      </c>
      <c r="K1282" s="49">
        <v>0.77708333333333324</v>
      </c>
      <c r="L1282" s="46">
        <v>4000</v>
      </c>
      <c r="M1282" s="19" t="s">
        <v>1662</v>
      </c>
      <c r="N1282" s="25">
        <v>432</v>
      </c>
      <c r="O1282" s="62" t="s">
        <v>27</v>
      </c>
      <c r="P1282" s="62" t="s">
        <v>69</v>
      </c>
      <c r="Q1282" s="64" t="s">
        <v>133</v>
      </c>
      <c r="R1282" s="7">
        <v>1</v>
      </c>
      <c r="S1282" s="7" t="s">
        <v>77</v>
      </c>
      <c r="T1282" s="7">
        <v>441</v>
      </c>
      <c r="U1282" s="7" t="s">
        <v>58</v>
      </c>
      <c r="V1282" s="7">
        <v>1005</v>
      </c>
      <c r="W1282" s="7" t="s">
        <v>110</v>
      </c>
      <c r="X1282" s="7" t="s">
        <v>77</v>
      </c>
      <c r="Y1282" s="59" t="s">
        <v>1514</v>
      </c>
    </row>
    <row r="1283" spans="1:27" x14ac:dyDescent="0.55000000000000004">
      <c r="A1283" t="s">
        <v>2019</v>
      </c>
      <c r="B1283" s="57">
        <v>48</v>
      </c>
      <c r="C1283" t="s">
        <v>53</v>
      </c>
      <c r="D1283" s="19">
        <v>1</v>
      </c>
      <c r="E1283" s="46">
        <v>30</v>
      </c>
      <c r="F1283" s="32">
        <v>49.686666666666667</v>
      </c>
      <c r="G1283" s="32">
        <v>-141.47499999999999</v>
      </c>
      <c r="H1283" s="32">
        <v>49.716666666666669</v>
      </c>
      <c r="I1283" s="32">
        <v>-141.43333333333334</v>
      </c>
      <c r="J1283" s="60">
        <v>43533</v>
      </c>
      <c r="K1283" s="49">
        <v>0.77708333333333324</v>
      </c>
      <c r="L1283" s="46">
        <v>4000</v>
      </c>
      <c r="M1283" s="19" t="s">
        <v>1667</v>
      </c>
      <c r="N1283" s="25">
        <v>448</v>
      </c>
      <c r="O1283" s="62" t="s">
        <v>27</v>
      </c>
      <c r="P1283" s="62" t="s">
        <v>69</v>
      </c>
      <c r="Q1283" s="64" t="s">
        <v>133</v>
      </c>
      <c r="R1283" s="7">
        <v>1</v>
      </c>
      <c r="S1283" s="7" t="s">
        <v>77</v>
      </c>
      <c r="T1283" s="7">
        <v>410</v>
      </c>
      <c r="U1283" s="7" t="s">
        <v>58</v>
      </c>
      <c r="V1283" s="7">
        <v>795</v>
      </c>
      <c r="W1283" s="7" t="s">
        <v>110</v>
      </c>
      <c r="X1283" s="7" t="s">
        <v>77</v>
      </c>
      <c r="Y1283" s="59" t="s">
        <v>1514</v>
      </c>
    </row>
    <row r="1284" spans="1:27" x14ac:dyDescent="0.55000000000000004">
      <c r="A1284" t="s">
        <v>2019</v>
      </c>
      <c r="B1284" s="57">
        <v>48</v>
      </c>
      <c r="C1284" t="s">
        <v>53</v>
      </c>
      <c r="D1284" s="19">
        <v>1</v>
      </c>
      <c r="E1284" s="46">
        <v>30</v>
      </c>
      <c r="F1284" s="32">
        <v>49.686666666666667</v>
      </c>
      <c r="G1284" s="32">
        <v>-141.47499999999999</v>
      </c>
      <c r="H1284" s="32">
        <v>49.716666666666669</v>
      </c>
      <c r="I1284" s="32">
        <v>-141.43333333333334</v>
      </c>
      <c r="J1284" s="60">
        <v>43533</v>
      </c>
      <c r="K1284" s="49">
        <v>0.77708333333333324</v>
      </c>
      <c r="L1284" s="46">
        <v>4000</v>
      </c>
      <c r="M1284" s="19" t="s">
        <v>1668</v>
      </c>
      <c r="N1284" s="25">
        <v>427</v>
      </c>
      <c r="O1284" s="62" t="s">
        <v>27</v>
      </c>
      <c r="P1284" s="62" t="s">
        <v>69</v>
      </c>
      <c r="Q1284" s="64" t="s">
        <v>133</v>
      </c>
      <c r="R1284" s="7">
        <v>1</v>
      </c>
      <c r="S1284" s="7" t="s">
        <v>77</v>
      </c>
      <c r="T1284" s="7">
        <v>408</v>
      </c>
      <c r="U1284" s="7" t="s">
        <v>58</v>
      </c>
      <c r="V1284" s="7">
        <v>728</v>
      </c>
      <c r="W1284" s="7" t="s">
        <v>110</v>
      </c>
      <c r="X1284" s="7" t="s">
        <v>77</v>
      </c>
      <c r="Y1284" s="59" t="s">
        <v>1514</v>
      </c>
    </row>
    <row r="1285" spans="1:27" x14ac:dyDescent="0.55000000000000004">
      <c r="A1285" t="s">
        <v>2019</v>
      </c>
      <c r="B1285" s="57">
        <v>48</v>
      </c>
      <c r="C1285" t="s">
        <v>53</v>
      </c>
      <c r="D1285" s="19">
        <v>1</v>
      </c>
      <c r="E1285" s="46">
        <v>30</v>
      </c>
      <c r="F1285" s="32">
        <v>49.686666666666667</v>
      </c>
      <c r="G1285" s="32">
        <v>-141.47499999999999</v>
      </c>
      <c r="H1285" s="32">
        <v>49.716666666666669</v>
      </c>
      <c r="I1285" s="32">
        <v>-141.43333333333334</v>
      </c>
      <c r="J1285" s="60">
        <v>43533</v>
      </c>
      <c r="K1285" s="49">
        <v>0.77708333333333324</v>
      </c>
      <c r="L1285" s="46">
        <v>4000</v>
      </c>
      <c r="M1285" s="19" t="s">
        <v>1665</v>
      </c>
      <c r="N1285" s="25">
        <v>429</v>
      </c>
      <c r="O1285" s="62" t="s">
        <v>27</v>
      </c>
      <c r="P1285" s="62" t="s">
        <v>69</v>
      </c>
      <c r="Q1285" s="64" t="s">
        <v>133</v>
      </c>
      <c r="R1285" s="7">
        <v>1</v>
      </c>
      <c r="S1285" s="7" t="s">
        <v>77</v>
      </c>
      <c r="T1285" s="7">
        <v>382</v>
      </c>
      <c r="U1285" s="7" t="s">
        <v>58</v>
      </c>
      <c r="V1285" s="7">
        <v>641</v>
      </c>
      <c r="W1285" s="7" t="s">
        <v>110</v>
      </c>
      <c r="X1285" s="7" t="s">
        <v>77</v>
      </c>
      <c r="Y1285" s="59" t="s">
        <v>1514</v>
      </c>
    </row>
    <row r="1286" spans="1:27" x14ac:dyDescent="0.55000000000000004">
      <c r="A1286" t="s">
        <v>2019</v>
      </c>
      <c r="B1286" s="57">
        <v>48</v>
      </c>
      <c r="C1286" t="s">
        <v>53</v>
      </c>
      <c r="D1286" s="19">
        <v>1</v>
      </c>
      <c r="E1286" s="46">
        <v>30</v>
      </c>
      <c r="F1286" s="32">
        <v>49.686666666666667</v>
      </c>
      <c r="G1286" s="32">
        <v>-141.47499999999999</v>
      </c>
      <c r="H1286" s="32">
        <v>49.716666666666669</v>
      </c>
      <c r="I1286" s="32">
        <v>-141.43333333333334</v>
      </c>
      <c r="J1286" s="60">
        <v>43533</v>
      </c>
      <c r="K1286" s="49">
        <v>0.77708333333333324</v>
      </c>
      <c r="L1286" s="46">
        <v>4000</v>
      </c>
      <c r="M1286" s="19" t="s">
        <v>1666</v>
      </c>
      <c r="N1286" s="25">
        <v>442</v>
      </c>
      <c r="O1286" s="62" t="s">
        <v>27</v>
      </c>
      <c r="P1286" s="62" t="s">
        <v>69</v>
      </c>
      <c r="Q1286" s="64" t="s">
        <v>133</v>
      </c>
      <c r="R1286" s="7">
        <v>1</v>
      </c>
      <c r="S1286" s="7" t="s">
        <v>77</v>
      </c>
      <c r="T1286" s="7">
        <v>367</v>
      </c>
      <c r="U1286" s="7" t="s">
        <v>58</v>
      </c>
      <c r="V1286" s="7">
        <v>580</v>
      </c>
      <c r="W1286" s="7" t="s">
        <v>110</v>
      </c>
      <c r="X1286" s="7" t="s">
        <v>77</v>
      </c>
      <c r="Y1286" s="59" t="s">
        <v>1514</v>
      </c>
    </row>
    <row r="1287" spans="1:27" x14ac:dyDescent="0.55000000000000004">
      <c r="A1287" t="s">
        <v>2019</v>
      </c>
      <c r="B1287" s="57">
        <v>48</v>
      </c>
      <c r="C1287" t="s">
        <v>53</v>
      </c>
      <c r="D1287" s="19">
        <v>1</v>
      </c>
      <c r="E1287" s="46">
        <v>30</v>
      </c>
      <c r="F1287" s="32">
        <v>49.686666666666667</v>
      </c>
      <c r="G1287" s="32">
        <v>-141.47499999999999</v>
      </c>
      <c r="H1287" s="32">
        <v>49.716666666666669</v>
      </c>
      <c r="I1287" s="32">
        <v>-141.43333333333334</v>
      </c>
      <c r="J1287" s="60">
        <v>43533</v>
      </c>
      <c r="K1287" s="49">
        <v>0.77708333333333324</v>
      </c>
      <c r="L1287" s="46">
        <v>4000</v>
      </c>
      <c r="M1287" s="19" t="s">
        <v>1660</v>
      </c>
      <c r="N1287" s="25">
        <v>445</v>
      </c>
      <c r="O1287" s="62" t="s">
        <v>27</v>
      </c>
      <c r="P1287" s="62" t="s">
        <v>69</v>
      </c>
      <c r="Q1287" s="64" t="s">
        <v>133</v>
      </c>
      <c r="R1287" s="7">
        <v>1</v>
      </c>
      <c r="S1287" s="7" t="s">
        <v>77</v>
      </c>
      <c r="T1287" s="7">
        <v>363</v>
      </c>
      <c r="U1287" s="7" t="s">
        <v>58</v>
      </c>
      <c r="V1287" s="7">
        <v>555</v>
      </c>
      <c r="W1287" s="7" t="s">
        <v>110</v>
      </c>
      <c r="X1287" s="7" t="s">
        <v>77</v>
      </c>
      <c r="Y1287" s="59" t="s">
        <v>1514</v>
      </c>
    </row>
    <row r="1288" spans="1:27" x14ac:dyDescent="0.55000000000000004">
      <c r="A1288" t="s">
        <v>2019</v>
      </c>
      <c r="B1288" s="57">
        <v>48</v>
      </c>
      <c r="C1288" t="s">
        <v>53</v>
      </c>
      <c r="D1288" s="19">
        <v>1</v>
      </c>
      <c r="E1288" s="46">
        <v>30</v>
      </c>
      <c r="F1288" s="32">
        <v>49.686666666666667</v>
      </c>
      <c r="G1288" s="32">
        <v>-141.47499999999999</v>
      </c>
      <c r="H1288" s="32">
        <v>49.716666666666669</v>
      </c>
      <c r="I1288" s="32">
        <v>-141.43333333333334</v>
      </c>
      <c r="J1288" s="60">
        <v>43533</v>
      </c>
      <c r="K1288" s="49">
        <v>0.77708333333333324</v>
      </c>
      <c r="L1288" s="46">
        <v>4000</v>
      </c>
      <c r="M1288" s="19" t="s">
        <v>1664</v>
      </c>
      <c r="N1288" s="25">
        <v>439</v>
      </c>
      <c r="O1288" s="62" t="s">
        <v>27</v>
      </c>
      <c r="P1288" s="62" t="s">
        <v>69</v>
      </c>
      <c r="Q1288" s="64" t="s">
        <v>133</v>
      </c>
      <c r="R1288" s="7">
        <v>1</v>
      </c>
      <c r="S1288" s="7" t="s">
        <v>77</v>
      </c>
      <c r="T1288" s="7">
        <v>363</v>
      </c>
      <c r="U1288" s="7" t="s">
        <v>58</v>
      </c>
      <c r="V1288" s="7">
        <v>513</v>
      </c>
      <c r="W1288" s="7" t="s">
        <v>110</v>
      </c>
      <c r="X1288" s="7" t="s">
        <v>77</v>
      </c>
      <c r="Y1288" s="59" t="s">
        <v>1514</v>
      </c>
    </row>
    <row r="1289" spans="1:27" x14ac:dyDescent="0.55000000000000004">
      <c r="A1289" t="s">
        <v>2019</v>
      </c>
      <c r="B1289" s="57">
        <v>48</v>
      </c>
      <c r="C1289" t="s">
        <v>53</v>
      </c>
      <c r="D1289" s="19">
        <v>1</v>
      </c>
      <c r="E1289" s="46">
        <v>30</v>
      </c>
      <c r="F1289" s="32">
        <v>49.686666666666667</v>
      </c>
      <c r="G1289" s="32">
        <v>-141.47499999999999</v>
      </c>
      <c r="H1289" s="32">
        <v>49.716666666666669</v>
      </c>
      <c r="I1289" s="32">
        <v>-141.43333333333334</v>
      </c>
      <c r="J1289" s="60">
        <v>43533</v>
      </c>
      <c r="K1289" s="49">
        <v>0.77708333333333324</v>
      </c>
      <c r="L1289" s="46">
        <v>4000</v>
      </c>
      <c r="M1289" s="19" t="s">
        <v>1663</v>
      </c>
      <c r="N1289" s="25">
        <v>436</v>
      </c>
      <c r="O1289" s="62" t="s">
        <v>27</v>
      </c>
      <c r="P1289" s="62" t="s">
        <v>69</v>
      </c>
      <c r="Q1289" s="64" t="s">
        <v>133</v>
      </c>
      <c r="R1289" s="7">
        <v>1</v>
      </c>
      <c r="S1289" s="7" t="s">
        <v>77</v>
      </c>
      <c r="T1289" s="7">
        <v>327</v>
      </c>
      <c r="U1289" s="7" t="s">
        <v>58</v>
      </c>
      <c r="V1289" s="7">
        <v>511</v>
      </c>
      <c r="W1289" s="7" t="s">
        <v>110</v>
      </c>
      <c r="X1289" s="7" t="s">
        <v>77</v>
      </c>
      <c r="Y1289" s="59" t="s">
        <v>1514</v>
      </c>
    </row>
    <row r="1290" spans="1:27" x14ac:dyDescent="0.55000000000000004">
      <c r="A1290" t="s">
        <v>2019</v>
      </c>
      <c r="B1290" s="57">
        <v>48</v>
      </c>
      <c r="C1290" t="s">
        <v>53</v>
      </c>
      <c r="D1290" s="19">
        <v>1</v>
      </c>
      <c r="E1290" s="46">
        <v>30</v>
      </c>
      <c r="F1290" s="32">
        <v>49.686666666666667</v>
      </c>
      <c r="G1290" s="32">
        <v>-141.47499999999999</v>
      </c>
      <c r="H1290" s="32">
        <v>49.716666666666669</v>
      </c>
      <c r="I1290" s="32">
        <v>-141.43333333333334</v>
      </c>
      <c r="J1290" s="60">
        <v>43533</v>
      </c>
      <c r="K1290" s="49">
        <v>0.77708333333333324</v>
      </c>
      <c r="L1290" s="46">
        <v>4000</v>
      </c>
      <c r="M1290" s="19" t="s">
        <v>1658</v>
      </c>
      <c r="N1290" s="25">
        <v>441</v>
      </c>
      <c r="O1290" s="62" t="s">
        <v>27</v>
      </c>
      <c r="P1290" s="62" t="s">
        <v>69</v>
      </c>
      <c r="Q1290" s="64" t="s">
        <v>328</v>
      </c>
      <c r="R1290" s="7">
        <v>1</v>
      </c>
      <c r="S1290" s="7" t="s">
        <v>77</v>
      </c>
      <c r="T1290" s="7">
        <v>604</v>
      </c>
      <c r="U1290" s="7" t="s">
        <v>58</v>
      </c>
      <c r="V1290" s="7">
        <v>2208</v>
      </c>
      <c r="W1290" s="7" t="s">
        <v>110</v>
      </c>
      <c r="X1290" s="7" t="s">
        <v>77</v>
      </c>
      <c r="Y1290" s="59" t="s">
        <v>1514</v>
      </c>
    </row>
    <row r="1291" spans="1:27" x14ac:dyDescent="0.55000000000000004">
      <c r="A1291" t="s">
        <v>2019</v>
      </c>
      <c r="B1291" s="57">
        <v>48</v>
      </c>
      <c r="C1291" t="s">
        <v>53</v>
      </c>
      <c r="D1291" s="19">
        <v>1</v>
      </c>
      <c r="E1291" s="46">
        <v>30</v>
      </c>
      <c r="F1291" s="32">
        <v>49.686666666666667</v>
      </c>
      <c r="G1291" s="32">
        <v>-141.47499999999999</v>
      </c>
      <c r="H1291" s="32">
        <v>49.716666666666669</v>
      </c>
      <c r="I1291" s="32">
        <v>-141.43333333333334</v>
      </c>
      <c r="J1291" s="60">
        <v>43533</v>
      </c>
      <c r="K1291" s="49">
        <v>0.77708333333333324</v>
      </c>
      <c r="L1291" s="46">
        <v>4000</v>
      </c>
      <c r="M1291" s="19" t="s">
        <v>1609</v>
      </c>
      <c r="N1291" s="25">
        <v>426</v>
      </c>
      <c r="O1291" s="62" t="s">
        <v>27</v>
      </c>
      <c r="P1291" s="62" t="s">
        <v>69</v>
      </c>
      <c r="Q1291" s="64" t="s">
        <v>328</v>
      </c>
      <c r="R1291" s="7">
        <v>1</v>
      </c>
      <c r="S1291" s="7" t="s">
        <v>77</v>
      </c>
      <c r="T1291" s="7">
        <v>500</v>
      </c>
      <c r="U1291" s="7" t="s">
        <v>58</v>
      </c>
      <c r="V1291" s="7">
        <v>1220</v>
      </c>
      <c r="W1291" s="7" t="s">
        <v>110</v>
      </c>
      <c r="X1291" s="7" t="s">
        <v>77</v>
      </c>
      <c r="Y1291" s="59" t="s">
        <v>1514</v>
      </c>
    </row>
    <row r="1292" spans="1:27" x14ac:dyDescent="0.55000000000000004">
      <c r="A1292" t="s">
        <v>2019</v>
      </c>
      <c r="B1292" s="57">
        <v>48</v>
      </c>
      <c r="C1292" t="s">
        <v>53</v>
      </c>
      <c r="D1292" s="19">
        <v>1</v>
      </c>
      <c r="E1292" s="46">
        <v>30</v>
      </c>
      <c r="F1292" s="32">
        <v>49.686666666666667</v>
      </c>
      <c r="G1292" s="32">
        <v>-141.47499999999999</v>
      </c>
      <c r="H1292" s="32">
        <v>49.716666666666669</v>
      </c>
      <c r="I1292" s="32">
        <v>-141.43333333333334</v>
      </c>
      <c r="J1292" s="60">
        <v>43533</v>
      </c>
      <c r="K1292" s="49">
        <v>0.77708333333333324</v>
      </c>
      <c r="L1292" s="46">
        <v>4000</v>
      </c>
      <c r="M1292" s="19" t="s">
        <v>1645</v>
      </c>
      <c r="N1292" s="25" t="s">
        <v>77</v>
      </c>
      <c r="O1292" s="62" t="s">
        <v>27</v>
      </c>
      <c r="P1292" s="62" t="s">
        <v>70</v>
      </c>
      <c r="Q1292" s="64" t="s">
        <v>33</v>
      </c>
      <c r="R1292" s="7">
        <v>3</v>
      </c>
      <c r="S1292" s="7" t="s">
        <v>77</v>
      </c>
      <c r="T1292" s="7" t="s">
        <v>632</v>
      </c>
      <c r="U1292" s="7" t="s">
        <v>56</v>
      </c>
      <c r="V1292" s="7">
        <v>35</v>
      </c>
      <c r="W1292" s="7" t="s">
        <v>29</v>
      </c>
      <c r="X1292" s="7" t="s">
        <v>77</v>
      </c>
      <c r="Y1292" s="59" t="s">
        <v>1514</v>
      </c>
    </row>
    <row r="1293" spans="1:27" x14ac:dyDescent="0.55000000000000004">
      <c r="A1293" t="s">
        <v>2019</v>
      </c>
      <c r="B1293" s="57">
        <v>48</v>
      </c>
      <c r="C1293" t="s">
        <v>53</v>
      </c>
      <c r="D1293" s="19">
        <v>1</v>
      </c>
      <c r="E1293" s="46">
        <v>30</v>
      </c>
      <c r="F1293" s="32">
        <v>49.686666666666667</v>
      </c>
      <c r="G1293" s="32">
        <v>-141.47499999999999</v>
      </c>
      <c r="H1293" s="32">
        <v>49.716666666666669</v>
      </c>
      <c r="I1293" s="32">
        <v>-141.43333333333334</v>
      </c>
      <c r="J1293" s="60">
        <v>43533</v>
      </c>
      <c r="K1293" s="49">
        <v>0.77708333333333324</v>
      </c>
      <c r="L1293" s="46">
        <v>4000</v>
      </c>
      <c r="M1293" s="19" t="s">
        <v>1722</v>
      </c>
      <c r="N1293" s="25" t="s">
        <v>77</v>
      </c>
      <c r="O1293" s="62" t="s">
        <v>27</v>
      </c>
      <c r="P1293" s="62" t="s">
        <v>71</v>
      </c>
      <c r="Q1293" s="62" t="s">
        <v>966</v>
      </c>
      <c r="R1293" s="7">
        <v>1</v>
      </c>
      <c r="S1293" s="7" t="s">
        <v>77</v>
      </c>
      <c r="T1293" s="7" t="s">
        <v>77</v>
      </c>
      <c r="U1293" s="7" t="s">
        <v>77</v>
      </c>
      <c r="V1293" s="7" t="s">
        <v>77</v>
      </c>
      <c r="W1293" s="7" t="s">
        <v>132</v>
      </c>
      <c r="X1293" s="7" t="s">
        <v>77</v>
      </c>
      <c r="Y1293" s="59" t="s">
        <v>1514</v>
      </c>
      <c r="AA1293" s="62" t="s">
        <v>1721</v>
      </c>
    </row>
    <row r="1294" spans="1:27" x14ac:dyDescent="0.55000000000000004">
      <c r="A1294" t="s">
        <v>2019</v>
      </c>
      <c r="B1294" s="57">
        <v>48</v>
      </c>
      <c r="C1294" t="s">
        <v>53</v>
      </c>
      <c r="D1294" s="19">
        <v>1</v>
      </c>
      <c r="E1294" s="46">
        <v>30</v>
      </c>
      <c r="F1294" s="32">
        <v>49.686666666666667</v>
      </c>
      <c r="G1294" s="32">
        <v>-141.47499999999999</v>
      </c>
      <c r="H1294" s="32">
        <v>49.716666666666669</v>
      </c>
      <c r="I1294" s="32">
        <v>-141.43333333333334</v>
      </c>
      <c r="J1294" s="60">
        <v>43533</v>
      </c>
      <c r="K1294" s="49">
        <v>0.77708333333333324</v>
      </c>
      <c r="L1294" s="46">
        <v>4000</v>
      </c>
      <c r="M1294" s="19" t="s">
        <v>1654</v>
      </c>
      <c r="N1294" s="25" t="s">
        <v>77</v>
      </c>
      <c r="O1294" s="62" t="s">
        <v>27</v>
      </c>
      <c r="P1294" s="62" t="s">
        <v>71</v>
      </c>
      <c r="Q1294" s="64" t="s">
        <v>106</v>
      </c>
      <c r="R1294" s="7">
        <v>1</v>
      </c>
      <c r="S1294" s="7" t="s">
        <v>77</v>
      </c>
      <c r="T1294" s="7">
        <v>110</v>
      </c>
      <c r="U1294" s="7" t="s">
        <v>59</v>
      </c>
      <c r="V1294" s="7">
        <v>55</v>
      </c>
      <c r="W1294" s="7" t="s">
        <v>59</v>
      </c>
      <c r="X1294" s="7" t="s">
        <v>77</v>
      </c>
      <c r="Y1294" s="59" t="s">
        <v>1514</v>
      </c>
    </row>
    <row r="1295" spans="1:27" x14ac:dyDescent="0.55000000000000004">
      <c r="A1295" t="s">
        <v>2019</v>
      </c>
      <c r="B1295" s="57">
        <v>48</v>
      </c>
      <c r="C1295" t="s">
        <v>53</v>
      </c>
      <c r="D1295" s="19">
        <v>1</v>
      </c>
      <c r="E1295" s="46">
        <v>30</v>
      </c>
      <c r="F1295" s="32">
        <v>49.686666666666667</v>
      </c>
      <c r="G1295" s="32">
        <v>-141.47499999999999</v>
      </c>
      <c r="H1295" s="32">
        <v>49.716666666666669</v>
      </c>
      <c r="I1295" s="32">
        <v>-141.43333333333334</v>
      </c>
      <c r="J1295" s="60">
        <v>43533</v>
      </c>
      <c r="K1295" s="49">
        <v>0.77708333333333324</v>
      </c>
      <c r="L1295" s="46">
        <v>4000</v>
      </c>
      <c r="M1295" s="19" t="s">
        <v>1652</v>
      </c>
      <c r="N1295" s="25" t="s">
        <v>77</v>
      </c>
      <c r="O1295" s="62" t="s">
        <v>27</v>
      </c>
      <c r="P1295" s="62" t="s">
        <v>71</v>
      </c>
      <c r="Q1295" s="64" t="s">
        <v>106</v>
      </c>
      <c r="R1295" s="7">
        <v>1</v>
      </c>
      <c r="S1295" s="7" t="s">
        <v>77</v>
      </c>
      <c r="T1295" s="7">
        <v>102</v>
      </c>
      <c r="U1295" s="7" t="s">
        <v>59</v>
      </c>
      <c r="V1295" s="7">
        <v>42</v>
      </c>
      <c r="W1295" s="7" t="s">
        <v>59</v>
      </c>
      <c r="X1295" s="7" t="s">
        <v>77</v>
      </c>
      <c r="Y1295" s="59" t="s">
        <v>1514</v>
      </c>
    </row>
    <row r="1296" spans="1:27" x14ac:dyDescent="0.55000000000000004">
      <c r="A1296" t="s">
        <v>2019</v>
      </c>
      <c r="B1296" s="57">
        <v>48</v>
      </c>
      <c r="C1296" t="s">
        <v>53</v>
      </c>
      <c r="D1296" s="19">
        <v>1</v>
      </c>
      <c r="E1296" s="46">
        <v>30</v>
      </c>
      <c r="F1296" s="32">
        <v>49.686666666666667</v>
      </c>
      <c r="G1296" s="32">
        <v>-141.47499999999999</v>
      </c>
      <c r="H1296" s="32">
        <v>49.716666666666669</v>
      </c>
      <c r="I1296" s="32">
        <v>-141.43333333333334</v>
      </c>
      <c r="J1296" s="60">
        <v>43533</v>
      </c>
      <c r="K1296" s="49">
        <v>0.77708333333333324</v>
      </c>
      <c r="L1296" s="46">
        <v>4000</v>
      </c>
      <c r="M1296" s="19" t="s">
        <v>1653</v>
      </c>
      <c r="N1296" s="25" t="s">
        <v>77</v>
      </c>
      <c r="O1296" s="62" t="s">
        <v>27</v>
      </c>
      <c r="P1296" s="62" t="s">
        <v>71</v>
      </c>
      <c r="Q1296" s="64" t="s">
        <v>106</v>
      </c>
      <c r="R1296" s="7">
        <v>1</v>
      </c>
      <c r="S1296" s="7" t="s">
        <v>77</v>
      </c>
      <c r="T1296" s="7">
        <v>99</v>
      </c>
      <c r="U1296" s="7" t="s">
        <v>59</v>
      </c>
      <c r="V1296" s="7">
        <v>38</v>
      </c>
      <c r="W1296" s="7" t="s">
        <v>59</v>
      </c>
      <c r="X1296" s="7" t="s">
        <v>77</v>
      </c>
      <c r="Y1296" s="59" t="s">
        <v>1514</v>
      </c>
    </row>
    <row r="1297" spans="1:27" x14ac:dyDescent="0.55000000000000004">
      <c r="A1297" t="s">
        <v>2019</v>
      </c>
      <c r="B1297" s="57">
        <v>48</v>
      </c>
      <c r="C1297" t="s">
        <v>53</v>
      </c>
      <c r="D1297" s="19">
        <v>1</v>
      </c>
      <c r="E1297" s="46">
        <v>30</v>
      </c>
      <c r="F1297" s="32">
        <v>49.686666666666667</v>
      </c>
      <c r="G1297" s="32">
        <v>-141.47499999999999</v>
      </c>
      <c r="H1297" s="32">
        <v>49.716666666666669</v>
      </c>
      <c r="I1297" s="32">
        <v>-141.43333333333334</v>
      </c>
      <c r="J1297" s="60">
        <v>43533</v>
      </c>
      <c r="K1297" s="49">
        <v>0.77708333333333324</v>
      </c>
      <c r="L1297" s="46">
        <v>4000</v>
      </c>
      <c r="M1297" s="19" t="s">
        <v>1655</v>
      </c>
      <c r="N1297" s="25" t="s">
        <v>77</v>
      </c>
      <c r="O1297" s="62" t="s">
        <v>27</v>
      </c>
      <c r="P1297" s="62" t="s">
        <v>71</v>
      </c>
      <c r="Q1297" s="64" t="s">
        <v>106</v>
      </c>
      <c r="R1297" s="7">
        <v>1</v>
      </c>
      <c r="S1297" s="7" t="s">
        <v>77</v>
      </c>
      <c r="T1297" s="7">
        <v>82</v>
      </c>
      <c r="U1297" s="7" t="s">
        <v>59</v>
      </c>
      <c r="V1297" s="7">
        <v>19</v>
      </c>
      <c r="W1297" s="7" t="s">
        <v>59</v>
      </c>
      <c r="X1297" s="7" t="s">
        <v>77</v>
      </c>
      <c r="Y1297" s="59" t="s">
        <v>1514</v>
      </c>
    </row>
    <row r="1298" spans="1:27" x14ac:dyDescent="0.55000000000000004">
      <c r="A1298" t="s">
        <v>2019</v>
      </c>
      <c r="B1298" s="57">
        <v>48</v>
      </c>
      <c r="C1298" t="s">
        <v>53</v>
      </c>
      <c r="D1298" s="19">
        <v>1</v>
      </c>
      <c r="E1298" s="46">
        <v>30</v>
      </c>
      <c r="F1298" s="32">
        <v>49.686666666666667</v>
      </c>
      <c r="G1298" s="32">
        <v>-141.47499999999999</v>
      </c>
      <c r="H1298" s="32">
        <v>49.716666666666669</v>
      </c>
      <c r="I1298" s="32">
        <v>-141.43333333333334</v>
      </c>
      <c r="J1298" s="60">
        <v>43533</v>
      </c>
      <c r="K1298" s="49">
        <v>0.77708333333333324</v>
      </c>
      <c r="L1298" s="46">
        <v>4000</v>
      </c>
      <c r="M1298" s="19" t="s">
        <v>1656</v>
      </c>
      <c r="N1298" s="25" t="s">
        <v>77</v>
      </c>
      <c r="O1298" s="62" t="s">
        <v>27</v>
      </c>
      <c r="P1298" s="62" t="s">
        <v>71</v>
      </c>
      <c r="Q1298" s="64" t="s">
        <v>106</v>
      </c>
      <c r="R1298" s="7">
        <v>1</v>
      </c>
      <c r="S1298" s="7" t="s">
        <v>77</v>
      </c>
      <c r="T1298" s="7">
        <v>61</v>
      </c>
      <c r="U1298" s="7" t="s">
        <v>59</v>
      </c>
      <c r="V1298" s="7">
        <v>7</v>
      </c>
      <c r="W1298" s="7" t="s">
        <v>59</v>
      </c>
      <c r="X1298" s="7" t="s">
        <v>77</v>
      </c>
      <c r="Y1298" s="59" t="s">
        <v>1514</v>
      </c>
    </row>
    <row r="1299" spans="1:27" x14ac:dyDescent="0.55000000000000004">
      <c r="A1299" t="s">
        <v>2019</v>
      </c>
      <c r="B1299" s="57">
        <v>48</v>
      </c>
      <c r="C1299" t="s">
        <v>53</v>
      </c>
      <c r="D1299" s="19">
        <v>1</v>
      </c>
      <c r="E1299" s="46">
        <v>30</v>
      </c>
      <c r="F1299" s="32">
        <v>49.686666666666667</v>
      </c>
      <c r="G1299" s="32">
        <v>-141.47499999999999</v>
      </c>
      <c r="H1299" s="32">
        <v>49.716666666666669</v>
      </c>
      <c r="I1299" s="32">
        <v>-141.43333333333334</v>
      </c>
      <c r="J1299" s="60">
        <v>43533</v>
      </c>
      <c r="K1299" s="49">
        <v>0.77708333333333324</v>
      </c>
      <c r="L1299" s="46">
        <v>4000</v>
      </c>
      <c r="M1299" s="19" t="s">
        <v>1657</v>
      </c>
      <c r="N1299" s="25" t="s">
        <v>77</v>
      </c>
      <c r="O1299" s="62" t="s">
        <v>27</v>
      </c>
      <c r="P1299" s="62" t="s">
        <v>71</v>
      </c>
      <c r="Q1299" s="64" t="s">
        <v>106</v>
      </c>
      <c r="R1299" s="7">
        <v>1</v>
      </c>
      <c r="S1299" s="7" t="s">
        <v>77</v>
      </c>
      <c r="T1299" s="7">
        <v>61</v>
      </c>
      <c r="U1299" s="7" t="s">
        <v>59</v>
      </c>
      <c r="V1299" s="7">
        <v>9</v>
      </c>
      <c r="W1299" s="7" t="s">
        <v>59</v>
      </c>
      <c r="X1299" s="7" t="s">
        <v>77</v>
      </c>
      <c r="Y1299" s="59" t="s">
        <v>1514</v>
      </c>
    </row>
    <row r="1300" spans="1:27" x14ac:dyDescent="0.55000000000000004">
      <c r="A1300" t="s">
        <v>2019</v>
      </c>
      <c r="B1300" s="57">
        <v>48</v>
      </c>
      <c r="C1300" t="s">
        <v>53</v>
      </c>
      <c r="D1300" s="19">
        <v>1</v>
      </c>
      <c r="E1300" s="46">
        <v>30</v>
      </c>
      <c r="F1300" s="32">
        <v>49.686666666666667</v>
      </c>
      <c r="G1300" s="32">
        <v>-141.47499999999999</v>
      </c>
      <c r="H1300" s="32">
        <v>49.716666666666669</v>
      </c>
      <c r="I1300" s="32">
        <v>-141.43333333333334</v>
      </c>
      <c r="J1300" s="60">
        <v>43533</v>
      </c>
      <c r="K1300" s="49">
        <v>0.77708333333333324</v>
      </c>
      <c r="L1300" s="46">
        <v>4000</v>
      </c>
      <c r="M1300" s="19" t="s">
        <v>1644</v>
      </c>
      <c r="N1300" s="25" t="s">
        <v>77</v>
      </c>
      <c r="O1300" s="62" t="s">
        <v>27</v>
      </c>
      <c r="P1300" s="62" t="s">
        <v>386</v>
      </c>
      <c r="Q1300" s="64" t="s">
        <v>387</v>
      </c>
      <c r="R1300" s="7">
        <v>1</v>
      </c>
      <c r="S1300" s="7" t="s">
        <v>77</v>
      </c>
      <c r="T1300" s="7" t="s">
        <v>77</v>
      </c>
      <c r="U1300" s="7" t="s">
        <v>57</v>
      </c>
      <c r="V1300" s="7">
        <v>287</v>
      </c>
      <c r="W1300" s="7" t="s">
        <v>29</v>
      </c>
      <c r="X1300" s="7" t="s">
        <v>77</v>
      </c>
      <c r="Y1300" s="59" t="s">
        <v>1514</v>
      </c>
      <c r="AA1300" s="62" t="s">
        <v>1671</v>
      </c>
    </row>
    <row r="1301" spans="1:27" x14ac:dyDescent="0.55000000000000004">
      <c r="A1301" t="s">
        <v>2019</v>
      </c>
      <c r="B1301" s="57">
        <v>48</v>
      </c>
      <c r="C1301" t="s">
        <v>53</v>
      </c>
      <c r="D1301" s="19">
        <v>1</v>
      </c>
      <c r="E1301" s="46">
        <v>30</v>
      </c>
      <c r="F1301" s="32">
        <v>49.686666666666667</v>
      </c>
      <c r="G1301" s="32">
        <v>-141.47499999999999</v>
      </c>
      <c r="H1301" s="32">
        <v>49.716666666666669</v>
      </c>
      <c r="I1301" s="32">
        <v>-141.43333333333334</v>
      </c>
      <c r="J1301" s="60">
        <v>43533</v>
      </c>
      <c r="K1301" s="49">
        <v>0.77708333333333324</v>
      </c>
      <c r="L1301" s="46">
        <v>4000</v>
      </c>
      <c r="M1301" s="19" t="s">
        <v>1718</v>
      </c>
      <c r="N1301" s="25" t="s">
        <v>77</v>
      </c>
      <c r="O1301" s="62" t="s">
        <v>27</v>
      </c>
      <c r="P1301" s="62" t="s">
        <v>71</v>
      </c>
      <c r="Q1301" s="62" t="s">
        <v>1068</v>
      </c>
      <c r="R1301" s="7">
        <v>1</v>
      </c>
      <c r="S1301" s="7" t="s">
        <v>77</v>
      </c>
      <c r="T1301" s="7">
        <v>43</v>
      </c>
      <c r="U1301" s="7" t="s">
        <v>59</v>
      </c>
      <c r="V1301" s="7">
        <v>4</v>
      </c>
      <c r="W1301" s="7" t="s">
        <v>59</v>
      </c>
      <c r="X1301" s="7" t="s">
        <v>1715</v>
      </c>
      <c r="Y1301" s="59" t="s">
        <v>1514</v>
      </c>
      <c r="AA1301" s="62" t="s">
        <v>1720</v>
      </c>
    </row>
    <row r="1302" spans="1:27" x14ac:dyDescent="0.55000000000000004">
      <c r="A1302" t="s">
        <v>2019</v>
      </c>
      <c r="B1302" s="57">
        <v>48</v>
      </c>
      <c r="C1302" t="s">
        <v>53</v>
      </c>
      <c r="D1302" s="19">
        <v>1</v>
      </c>
      <c r="E1302" s="46">
        <v>30</v>
      </c>
      <c r="F1302" s="32">
        <v>49.686666666666667</v>
      </c>
      <c r="G1302" s="32">
        <v>-141.47499999999999</v>
      </c>
      <c r="H1302" s="32">
        <v>49.716666666666669</v>
      </c>
      <c r="I1302" s="32">
        <v>-141.43333333333334</v>
      </c>
      <c r="J1302" s="60">
        <v>43533</v>
      </c>
      <c r="K1302" s="49">
        <v>0.77708333333333324</v>
      </c>
      <c r="L1302" s="46">
        <v>4000</v>
      </c>
      <c r="M1302" s="19" t="s">
        <v>1719</v>
      </c>
      <c r="N1302" s="25" t="s">
        <v>77</v>
      </c>
      <c r="O1302" s="62" t="s">
        <v>27</v>
      </c>
      <c r="P1302" s="62" t="s">
        <v>71</v>
      </c>
      <c r="Q1302" s="62" t="s">
        <v>1068</v>
      </c>
      <c r="R1302" s="7">
        <v>1</v>
      </c>
      <c r="S1302" s="7" t="s">
        <v>77</v>
      </c>
      <c r="T1302" s="7">
        <v>42</v>
      </c>
      <c r="U1302" s="7" t="s">
        <v>59</v>
      </c>
      <c r="V1302" s="7">
        <v>5</v>
      </c>
      <c r="W1302" s="7" t="s">
        <v>59</v>
      </c>
      <c r="X1302" s="7" t="s">
        <v>1716</v>
      </c>
      <c r="Y1302" s="59" t="s">
        <v>1514</v>
      </c>
      <c r="AA1302" s="62" t="s">
        <v>1720</v>
      </c>
    </row>
    <row r="1303" spans="1:27" x14ac:dyDescent="0.55000000000000004">
      <c r="A1303" t="s">
        <v>2019</v>
      </c>
      <c r="B1303" s="57">
        <v>48</v>
      </c>
      <c r="C1303" t="s">
        <v>53</v>
      </c>
      <c r="D1303" s="19">
        <v>1</v>
      </c>
      <c r="E1303" s="46">
        <v>30</v>
      </c>
      <c r="F1303" s="32">
        <v>49.686666666666667</v>
      </c>
      <c r="G1303" s="32">
        <v>-141.47499999999999</v>
      </c>
      <c r="H1303" s="32">
        <v>49.716666666666669</v>
      </c>
      <c r="I1303" s="32">
        <v>-141.43333333333334</v>
      </c>
      <c r="J1303" s="60">
        <v>43533</v>
      </c>
      <c r="K1303" s="49">
        <v>0.77708333333333324</v>
      </c>
      <c r="L1303" s="46">
        <v>4000</v>
      </c>
      <c r="M1303" s="19" t="s">
        <v>1717</v>
      </c>
      <c r="N1303" s="25" t="s">
        <v>77</v>
      </c>
      <c r="O1303" s="62" t="s">
        <v>27</v>
      </c>
      <c r="P1303" s="62" t="s">
        <v>71</v>
      </c>
      <c r="Q1303" s="62" t="s">
        <v>1068</v>
      </c>
      <c r="R1303" s="7">
        <v>1</v>
      </c>
      <c r="S1303" s="7" t="s">
        <v>77</v>
      </c>
      <c r="T1303" s="7">
        <v>42</v>
      </c>
      <c r="U1303" s="7" t="s">
        <v>59</v>
      </c>
      <c r="V1303" s="7">
        <v>3.5</v>
      </c>
      <c r="W1303" s="7" t="s">
        <v>59</v>
      </c>
      <c r="X1303" s="7" t="s">
        <v>1715</v>
      </c>
      <c r="Y1303" s="59" t="s">
        <v>1514</v>
      </c>
      <c r="AA1303" s="62" t="s">
        <v>1720</v>
      </c>
    </row>
    <row r="1304" spans="1:27" x14ac:dyDescent="0.55000000000000004">
      <c r="A1304" t="s">
        <v>2019</v>
      </c>
      <c r="B1304" s="57">
        <v>49</v>
      </c>
      <c r="C1304" t="s">
        <v>74</v>
      </c>
      <c r="D1304" s="19">
        <v>2</v>
      </c>
      <c r="E1304" s="46">
        <v>250</v>
      </c>
      <c r="F1304" s="32">
        <v>50.665833333333332</v>
      </c>
      <c r="G1304" s="32">
        <v>-141.49916666666667</v>
      </c>
      <c r="H1304" s="32" t="s">
        <v>77</v>
      </c>
      <c r="I1304" s="32" t="s">
        <v>77</v>
      </c>
      <c r="J1304" s="60">
        <v>43534</v>
      </c>
      <c r="K1304" s="49">
        <v>9.7222222222222224E-2</v>
      </c>
      <c r="L1304" s="46">
        <v>3900</v>
      </c>
      <c r="M1304" s="19" t="s">
        <v>1680</v>
      </c>
      <c r="N1304" s="25" t="s">
        <v>77</v>
      </c>
      <c r="O1304" s="62" t="s">
        <v>27</v>
      </c>
      <c r="P1304" s="62" t="s">
        <v>79</v>
      </c>
      <c r="Q1304" s="64" t="s">
        <v>78</v>
      </c>
      <c r="R1304" s="7">
        <v>1</v>
      </c>
      <c r="S1304" s="7">
        <v>0.25</v>
      </c>
      <c r="T1304" s="7">
        <v>0.25</v>
      </c>
      <c r="U1304" s="65" t="s">
        <v>78</v>
      </c>
      <c r="V1304" s="7" t="s">
        <v>107</v>
      </c>
      <c r="W1304" s="7" t="s">
        <v>29</v>
      </c>
      <c r="X1304" s="7" t="s">
        <v>77</v>
      </c>
      <c r="Y1304" s="59" t="s">
        <v>1514</v>
      </c>
    </row>
    <row r="1305" spans="1:27" x14ac:dyDescent="0.55000000000000004">
      <c r="A1305" t="s">
        <v>2019</v>
      </c>
      <c r="B1305" s="57">
        <v>49</v>
      </c>
      <c r="C1305" t="s">
        <v>74</v>
      </c>
      <c r="D1305" s="19">
        <v>2</v>
      </c>
      <c r="E1305" s="46">
        <v>250</v>
      </c>
      <c r="F1305" s="32">
        <v>50.665833333333332</v>
      </c>
      <c r="G1305" s="32">
        <v>-141.49916666666667</v>
      </c>
      <c r="H1305" s="32" t="s">
        <v>77</v>
      </c>
      <c r="I1305" s="32" t="s">
        <v>77</v>
      </c>
      <c r="J1305" s="60">
        <v>43534</v>
      </c>
      <c r="K1305" s="49">
        <v>9.7222222222222224E-2</v>
      </c>
      <c r="L1305" s="46">
        <v>3900</v>
      </c>
      <c r="M1305" s="19" t="s">
        <v>1679</v>
      </c>
      <c r="N1305" s="25" t="s">
        <v>77</v>
      </c>
      <c r="O1305" s="62" t="s">
        <v>27</v>
      </c>
      <c r="P1305" s="62" t="s">
        <v>79</v>
      </c>
      <c r="Q1305" s="64" t="s">
        <v>78</v>
      </c>
      <c r="R1305" s="7">
        <v>1</v>
      </c>
      <c r="S1305" s="7">
        <v>0.5</v>
      </c>
      <c r="T1305" s="7">
        <v>0.5</v>
      </c>
      <c r="U1305" s="65" t="s">
        <v>78</v>
      </c>
      <c r="V1305" s="7" t="s">
        <v>107</v>
      </c>
      <c r="W1305" s="7" t="s">
        <v>29</v>
      </c>
      <c r="X1305" s="7" t="s">
        <v>77</v>
      </c>
      <c r="Y1305" s="59" t="s">
        <v>1514</v>
      </c>
    </row>
    <row r="1306" spans="1:27" x14ac:dyDescent="0.55000000000000004">
      <c r="A1306" t="s">
        <v>2019</v>
      </c>
      <c r="B1306" s="57">
        <v>49</v>
      </c>
      <c r="C1306" t="s">
        <v>74</v>
      </c>
      <c r="D1306" s="19">
        <v>2</v>
      </c>
      <c r="E1306" s="46">
        <v>250</v>
      </c>
      <c r="F1306" s="32">
        <v>50.665833333333332</v>
      </c>
      <c r="G1306" s="32">
        <v>-141.49916666666667</v>
      </c>
      <c r="H1306" s="32" t="s">
        <v>77</v>
      </c>
      <c r="I1306" s="32" t="s">
        <v>77</v>
      </c>
      <c r="J1306" s="60">
        <v>43534</v>
      </c>
      <c r="K1306" s="49">
        <v>9.7222222222222224E-2</v>
      </c>
      <c r="L1306" s="46">
        <v>3900</v>
      </c>
      <c r="M1306" s="19" t="s">
        <v>1678</v>
      </c>
      <c r="N1306" s="25" t="s">
        <v>77</v>
      </c>
      <c r="O1306" s="62" t="s">
        <v>27</v>
      </c>
      <c r="P1306" s="62" t="s">
        <v>79</v>
      </c>
      <c r="Q1306" s="64" t="s">
        <v>78</v>
      </c>
      <c r="R1306" s="7">
        <v>1</v>
      </c>
      <c r="S1306" s="7">
        <v>1</v>
      </c>
      <c r="T1306" s="7">
        <v>1</v>
      </c>
      <c r="U1306" s="65" t="s">
        <v>78</v>
      </c>
      <c r="V1306" s="7" t="s">
        <v>107</v>
      </c>
      <c r="W1306" s="7" t="s">
        <v>29</v>
      </c>
      <c r="X1306" s="7" t="s">
        <v>77</v>
      </c>
      <c r="Y1306" s="59" t="s">
        <v>1514</v>
      </c>
    </row>
    <row r="1307" spans="1:27" x14ac:dyDescent="0.55000000000000004">
      <c r="A1307" t="s">
        <v>2019</v>
      </c>
      <c r="B1307" s="57">
        <v>49</v>
      </c>
      <c r="C1307" t="s">
        <v>74</v>
      </c>
      <c r="D1307" s="19">
        <v>2</v>
      </c>
      <c r="E1307" s="46">
        <v>250</v>
      </c>
      <c r="F1307" s="32">
        <v>50.665833333333332</v>
      </c>
      <c r="G1307" s="32">
        <v>-141.49916666666667</v>
      </c>
      <c r="H1307" s="32" t="s">
        <v>77</v>
      </c>
      <c r="I1307" s="32" t="s">
        <v>77</v>
      </c>
      <c r="J1307" s="60">
        <v>43534</v>
      </c>
      <c r="K1307" s="49">
        <v>9.7222222222222224E-2</v>
      </c>
      <c r="L1307" s="46">
        <v>3900</v>
      </c>
      <c r="M1307" s="19" t="s">
        <v>1677</v>
      </c>
      <c r="N1307" s="25" t="s">
        <v>77</v>
      </c>
      <c r="O1307" s="62" t="s">
        <v>27</v>
      </c>
      <c r="P1307" s="62" t="s">
        <v>79</v>
      </c>
      <c r="Q1307" s="64" t="s">
        <v>78</v>
      </c>
      <c r="R1307" s="7">
        <v>1</v>
      </c>
      <c r="S1307" s="7">
        <v>2</v>
      </c>
      <c r="T1307" s="7">
        <v>2</v>
      </c>
      <c r="U1307" s="65" t="s">
        <v>78</v>
      </c>
      <c r="V1307" s="7" t="s">
        <v>107</v>
      </c>
      <c r="W1307" s="7" t="s">
        <v>29</v>
      </c>
      <c r="X1307" s="7" t="s">
        <v>77</v>
      </c>
      <c r="Y1307" s="59" t="s">
        <v>1514</v>
      </c>
    </row>
    <row r="1308" spans="1:27" x14ac:dyDescent="0.55000000000000004">
      <c r="A1308" t="s">
        <v>2019</v>
      </c>
      <c r="B1308" s="57">
        <v>49</v>
      </c>
      <c r="C1308" t="s">
        <v>74</v>
      </c>
      <c r="D1308" s="19">
        <v>2</v>
      </c>
      <c r="E1308" s="46">
        <v>250</v>
      </c>
      <c r="F1308" s="32">
        <v>50.665833333333332</v>
      </c>
      <c r="G1308" s="32">
        <v>-141.49916666666667</v>
      </c>
      <c r="H1308" s="32" t="s">
        <v>77</v>
      </c>
      <c r="I1308" s="32" t="s">
        <v>77</v>
      </c>
      <c r="J1308" s="60">
        <v>43534</v>
      </c>
      <c r="K1308" s="49">
        <v>9.7222222222222224E-2</v>
      </c>
      <c r="L1308" s="46">
        <v>3900</v>
      </c>
      <c r="M1308" s="19" t="s">
        <v>1675</v>
      </c>
      <c r="N1308" s="25" t="s">
        <v>77</v>
      </c>
      <c r="O1308" s="62" t="s">
        <v>27</v>
      </c>
      <c r="P1308" s="62" t="s">
        <v>1238</v>
      </c>
      <c r="Q1308" s="64" t="s">
        <v>1683</v>
      </c>
      <c r="R1308" s="7">
        <v>3</v>
      </c>
      <c r="S1308" s="7">
        <v>2</v>
      </c>
      <c r="T1308" s="7">
        <v>7</v>
      </c>
      <c r="U1308" s="7" t="s">
        <v>56</v>
      </c>
      <c r="V1308" s="7" t="s">
        <v>107</v>
      </c>
      <c r="W1308" s="7" t="s">
        <v>29</v>
      </c>
      <c r="X1308" s="7" t="s">
        <v>77</v>
      </c>
      <c r="Y1308" s="59" t="s">
        <v>1514</v>
      </c>
    </row>
    <row r="1309" spans="1:27" x14ac:dyDescent="0.55000000000000004">
      <c r="A1309" t="s">
        <v>2019</v>
      </c>
      <c r="B1309" s="57">
        <v>49</v>
      </c>
      <c r="C1309" t="s">
        <v>74</v>
      </c>
      <c r="D1309" s="19">
        <v>2</v>
      </c>
      <c r="E1309" s="46">
        <v>250</v>
      </c>
      <c r="F1309" s="32">
        <v>50.665833333333332</v>
      </c>
      <c r="G1309" s="32">
        <v>-141.49916666666667</v>
      </c>
      <c r="H1309" s="32" t="s">
        <v>77</v>
      </c>
      <c r="I1309" s="32" t="s">
        <v>77</v>
      </c>
      <c r="J1309" s="60">
        <v>43534</v>
      </c>
      <c r="K1309" s="49">
        <v>9.7222222222222224E-2</v>
      </c>
      <c r="L1309" s="46">
        <v>3900</v>
      </c>
      <c r="M1309" s="19" t="s">
        <v>1676</v>
      </c>
      <c r="N1309" s="25" t="s">
        <v>77</v>
      </c>
      <c r="O1309" s="62" t="s">
        <v>27</v>
      </c>
      <c r="P1309" s="62" t="s">
        <v>1238</v>
      </c>
      <c r="Q1309" s="64" t="s">
        <v>1683</v>
      </c>
      <c r="R1309" s="7">
        <v>3</v>
      </c>
      <c r="S1309" s="7">
        <v>2</v>
      </c>
      <c r="T1309" s="7">
        <v>7</v>
      </c>
      <c r="U1309" s="7" t="s">
        <v>56</v>
      </c>
      <c r="V1309" s="7" t="s">
        <v>107</v>
      </c>
      <c r="W1309" s="7" t="s">
        <v>29</v>
      </c>
      <c r="X1309" s="7" t="s">
        <v>77</v>
      </c>
      <c r="Y1309" s="59" t="s">
        <v>1514</v>
      </c>
    </row>
    <row r="1310" spans="1:27" x14ac:dyDescent="0.55000000000000004">
      <c r="A1310" t="s">
        <v>2019</v>
      </c>
      <c r="B1310" s="57">
        <v>49</v>
      </c>
      <c r="C1310" t="s">
        <v>74</v>
      </c>
      <c r="D1310" s="19">
        <v>2</v>
      </c>
      <c r="E1310" s="46">
        <v>250</v>
      </c>
      <c r="F1310" s="32">
        <v>50.665833333333332</v>
      </c>
      <c r="G1310" s="32">
        <v>-141.49916666666667</v>
      </c>
      <c r="H1310" s="32" t="s">
        <v>77</v>
      </c>
      <c r="I1310" s="32" t="s">
        <v>77</v>
      </c>
      <c r="J1310" s="60">
        <v>43534</v>
      </c>
      <c r="K1310" s="49">
        <v>9.7222222222222224E-2</v>
      </c>
      <c r="L1310" s="46">
        <v>3900</v>
      </c>
      <c r="M1310" s="19" t="s">
        <v>1672</v>
      </c>
      <c r="N1310" s="25" t="s">
        <v>77</v>
      </c>
      <c r="O1310" s="62" t="s">
        <v>27</v>
      </c>
      <c r="P1310" s="62" t="s">
        <v>67</v>
      </c>
      <c r="Q1310" s="64" t="s">
        <v>1681</v>
      </c>
      <c r="R1310" s="7">
        <v>1</v>
      </c>
      <c r="S1310" s="7">
        <v>4</v>
      </c>
      <c r="T1310" s="7">
        <v>20</v>
      </c>
      <c r="U1310" s="7" t="s">
        <v>56</v>
      </c>
      <c r="V1310" s="7" t="s">
        <v>107</v>
      </c>
      <c r="W1310" s="7" t="s">
        <v>29</v>
      </c>
      <c r="X1310" s="7" t="s">
        <v>1682</v>
      </c>
      <c r="Y1310" s="59" t="s">
        <v>1514</v>
      </c>
    </row>
    <row r="1311" spans="1:27" x14ac:dyDescent="0.55000000000000004">
      <c r="A1311" t="s">
        <v>2019</v>
      </c>
      <c r="B1311" s="57">
        <v>49</v>
      </c>
      <c r="C1311" t="s">
        <v>74</v>
      </c>
      <c r="D1311" s="19">
        <v>2</v>
      </c>
      <c r="E1311" s="46">
        <v>250</v>
      </c>
      <c r="F1311" s="32">
        <v>50.665833333333332</v>
      </c>
      <c r="G1311" s="32">
        <v>-141.49916666666667</v>
      </c>
      <c r="H1311" s="32" t="s">
        <v>77</v>
      </c>
      <c r="I1311" s="32" t="s">
        <v>77</v>
      </c>
      <c r="J1311" s="60">
        <v>43534</v>
      </c>
      <c r="K1311" s="49">
        <v>9.7222222222222224E-2</v>
      </c>
      <c r="L1311" s="46">
        <v>3900</v>
      </c>
      <c r="M1311" s="19" t="s">
        <v>1673</v>
      </c>
      <c r="N1311" s="25" t="s">
        <v>77</v>
      </c>
      <c r="O1311" s="62" t="s">
        <v>27</v>
      </c>
      <c r="P1311" s="62" t="s">
        <v>67</v>
      </c>
      <c r="Q1311" s="64" t="s">
        <v>189</v>
      </c>
      <c r="R1311" s="7">
        <v>1</v>
      </c>
      <c r="S1311" s="7">
        <v>4</v>
      </c>
      <c r="T1311" s="7">
        <v>19</v>
      </c>
      <c r="U1311" s="7" t="s">
        <v>56</v>
      </c>
      <c r="V1311" s="7" t="s">
        <v>107</v>
      </c>
      <c r="W1311" s="7" t="s">
        <v>29</v>
      </c>
      <c r="X1311" s="7" t="s">
        <v>77</v>
      </c>
      <c r="Y1311" s="59" t="s">
        <v>1514</v>
      </c>
    </row>
    <row r="1312" spans="1:27" x14ac:dyDescent="0.55000000000000004">
      <c r="A1312" t="s">
        <v>2019</v>
      </c>
      <c r="B1312" s="57">
        <v>49</v>
      </c>
      <c r="C1312" t="s">
        <v>74</v>
      </c>
      <c r="D1312" s="19">
        <v>2</v>
      </c>
      <c r="E1312" s="46">
        <v>250</v>
      </c>
      <c r="F1312" s="32">
        <v>50.665833333333332</v>
      </c>
      <c r="G1312" s="32">
        <v>-141.49916666666667</v>
      </c>
      <c r="H1312" s="32" t="s">
        <v>77</v>
      </c>
      <c r="I1312" s="32" t="s">
        <v>77</v>
      </c>
      <c r="J1312" s="60">
        <v>43534</v>
      </c>
      <c r="K1312" s="49">
        <v>9.7222222222222224E-2</v>
      </c>
      <c r="L1312" s="46">
        <v>3900</v>
      </c>
      <c r="M1312" s="19" t="s">
        <v>1674</v>
      </c>
      <c r="N1312" s="25" t="s">
        <v>77</v>
      </c>
      <c r="O1312" s="62" t="s">
        <v>27</v>
      </c>
      <c r="P1312" s="62" t="s">
        <v>67</v>
      </c>
      <c r="Q1312" s="64" t="s">
        <v>189</v>
      </c>
      <c r="R1312" s="7">
        <v>1</v>
      </c>
      <c r="S1312" s="7">
        <v>4</v>
      </c>
      <c r="T1312" s="7">
        <v>19</v>
      </c>
      <c r="U1312" s="7" t="s">
        <v>56</v>
      </c>
      <c r="V1312" s="7" t="s">
        <v>107</v>
      </c>
      <c r="W1312" s="7" t="s">
        <v>29</v>
      </c>
      <c r="X1312" s="7" t="s">
        <v>77</v>
      </c>
      <c r="Y1312" s="59" t="s">
        <v>1514</v>
      </c>
    </row>
    <row r="1313" spans="1:27" x14ac:dyDescent="0.55000000000000004">
      <c r="A1313" t="s">
        <v>2019</v>
      </c>
      <c r="B1313" s="57">
        <v>49</v>
      </c>
      <c r="C1313" t="s">
        <v>53</v>
      </c>
      <c r="D1313" s="19">
        <v>1</v>
      </c>
      <c r="E1313" s="46">
        <v>30</v>
      </c>
      <c r="F1313" s="32">
        <v>50.678333333333335</v>
      </c>
      <c r="G1313" s="32">
        <v>-141.46899999999999</v>
      </c>
      <c r="H1313" s="32">
        <v>50.728333333333332</v>
      </c>
      <c r="I1313" s="32">
        <v>-141.4</v>
      </c>
      <c r="J1313" s="60">
        <v>43534</v>
      </c>
      <c r="K1313" s="49">
        <v>0.12847222222222224</v>
      </c>
      <c r="L1313" s="46">
        <v>3900</v>
      </c>
      <c r="M1313" s="19" t="s">
        <v>77</v>
      </c>
      <c r="N1313" s="25" t="s">
        <v>77</v>
      </c>
      <c r="O1313" s="62" t="s">
        <v>1513</v>
      </c>
      <c r="P1313" s="62" t="s">
        <v>69</v>
      </c>
      <c r="Q1313" s="62" t="s">
        <v>1714</v>
      </c>
      <c r="R1313" s="7" t="s">
        <v>1707</v>
      </c>
      <c r="S1313" s="7" t="s">
        <v>77</v>
      </c>
      <c r="T1313" s="7" t="s">
        <v>1710</v>
      </c>
      <c r="U1313" s="7" t="s">
        <v>58</v>
      </c>
      <c r="V1313" s="7" t="s">
        <v>77</v>
      </c>
      <c r="W1313" s="7" t="s">
        <v>29</v>
      </c>
      <c r="X1313" s="7" t="s">
        <v>77</v>
      </c>
      <c r="Y1313" s="59" t="s">
        <v>76</v>
      </c>
    </row>
    <row r="1314" spans="1:27" x14ac:dyDescent="0.55000000000000004">
      <c r="A1314" t="s">
        <v>2019</v>
      </c>
      <c r="B1314" s="57">
        <v>49</v>
      </c>
      <c r="C1314" t="s">
        <v>53</v>
      </c>
      <c r="D1314" s="19">
        <v>1</v>
      </c>
      <c r="E1314" s="46">
        <v>30</v>
      </c>
      <c r="F1314" s="32">
        <v>50.678333333333335</v>
      </c>
      <c r="G1314" s="32">
        <v>-141.46899999999999</v>
      </c>
      <c r="H1314" s="32">
        <v>50.728333333333332</v>
      </c>
      <c r="I1314" s="32">
        <v>-141.4</v>
      </c>
      <c r="J1314" s="60">
        <v>43534</v>
      </c>
      <c r="K1314" s="49">
        <v>0.12847222222222224</v>
      </c>
      <c r="L1314" s="46">
        <v>3900</v>
      </c>
      <c r="M1314" s="19" t="s">
        <v>1697</v>
      </c>
      <c r="N1314" s="25" t="s">
        <v>77</v>
      </c>
      <c r="O1314" s="62" t="s">
        <v>27</v>
      </c>
      <c r="P1314" s="62" t="s">
        <v>69</v>
      </c>
      <c r="Q1314" s="62" t="s">
        <v>1714</v>
      </c>
      <c r="R1314" s="7">
        <v>10</v>
      </c>
      <c r="S1314" s="7" t="s">
        <v>77</v>
      </c>
      <c r="T1314" s="7" t="s">
        <v>1710</v>
      </c>
      <c r="U1314" s="7" t="s">
        <v>58</v>
      </c>
      <c r="V1314" s="7" t="s">
        <v>77</v>
      </c>
      <c r="W1314" s="7" t="s">
        <v>29</v>
      </c>
      <c r="X1314" s="7" t="s">
        <v>77</v>
      </c>
      <c r="Y1314" s="59" t="s">
        <v>1514</v>
      </c>
    </row>
    <row r="1315" spans="1:27" x14ac:dyDescent="0.55000000000000004">
      <c r="A1315" t="s">
        <v>2019</v>
      </c>
      <c r="B1315" s="57">
        <v>49</v>
      </c>
      <c r="C1315" t="s">
        <v>53</v>
      </c>
      <c r="D1315" s="19">
        <v>1</v>
      </c>
      <c r="E1315" s="46">
        <v>30</v>
      </c>
      <c r="F1315" s="32">
        <v>50.678333333333335</v>
      </c>
      <c r="G1315" s="32">
        <v>-141.46899999999999</v>
      </c>
      <c r="H1315" s="32">
        <v>50.728333333333332</v>
      </c>
      <c r="I1315" s="32">
        <v>-141.4</v>
      </c>
      <c r="J1315" s="60">
        <v>43534</v>
      </c>
      <c r="K1315" s="49">
        <v>0.12847222222222224</v>
      </c>
      <c r="L1315" s="46">
        <v>3900</v>
      </c>
      <c r="M1315" s="19" t="s">
        <v>1684</v>
      </c>
      <c r="N1315" s="25" t="s">
        <v>77</v>
      </c>
      <c r="O1315" s="62" t="s">
        <v>27</v>
      </c>
      <c r="P1315" s="62" t="s">
        <v>71</v>
      </c>
      <c r="Q1315" s="64" t="s">
        <v>103</v>
      </c>
      <c r="R1315" s="7">
        <v>1</v>
      </c>
      <c r="S1315" s="7" t="s">
        <v>77</v>
      </c>
      <c r="T1315" s="7">
        <v>210</v>
      </c>
      <c r="U1315" s="7" t="s">
        <v>59</v>
      </c>
      <c r="V1315" s="7">
        <v>182</v>
      </c>
      <c r="W1315" s="7" t="s">
        <v>132</v>
      </c>
      <c r="X1315" s="7" t="s">
        <v>77</v>
      </c>
      <c r="Y1315" s="59" t="s">
        <v>1514</v>
      </c>
    </row>
    <row r="1316" spans="1:27" x14ac:dyDescent="0.55000000000000004">
      <c r="A1316" t="s">
        <v>2019</v>
      </c>
      <c r="B1316" s="57">
        <v>49</v>
      </c>
      <c r="C1316" t="s">
        <v>53</v>
      </c>
      <c r="D1316" s="19">
        <v>1</v>
      </c>
      <c r="E1316" s="46">
        <v>30</v>
      </c>
      <c r="F1316" s="32">
        <v>50.678333333333335</v>
      </c>
      <c r="G1316" s="32">
        <v>-141.46899999999999</v>
      </c>
      <c r="H1316" s="32">
        <v>50.728333333333332</v>
      </c>
      <c r="I1316" s="32">
        <v>-141.4</v>
      </c>
      <c r="J1316" s="60">
        <v>43534</v>
      </c>
      <c r="K1316" s="49">
        <v>0.12847222222222224</v>
      </c>
      <c r="L1316" s="46">
        <v>3900</v>
      </c>
      <c r="M1316" s="19" t="s">
        <v>1687</v>
      </c>
      <c r="N1316" s="25" t="s">
        <v>77</v>
      </c>
      <c r="O1316" s="64" t="s">
        <v>1997</v>
      </c>
      <c r="P1316" s="62" t="s">
        <v>71</v>
      </c>
      <c r="Q1316" s="64" t="s">
        <v>103</v>
      </c>
      <c r="R1316" s="7">
        <v>1</v>
      </c>
      <c r="S1316" s="7" t="s">
        <v>77</v>
      </c>
      <c r="T1316" s="7">
        <v>210</v>
      </c>
      <c r="U1316" s="7" t="s">
        <v>59</v>
      </c>
      <c r="V1316" s="7">
        <v>182</v>
      </c>
      <c r="W1316" s="7" t="s">
        <v>29</v>
      </c>
      <c r="X1316" s="7" t="s">
        <v>77</v>
      </c>
      <c r="Y1316" s="59" t="s">
        <v>1514</v>
      </c>
    </row>
    <row r="1317" spans="1:27" x14ac:dyDescent="0.55000000000000004">
      <c r="A1317" t="s">
        <v>2019</v>
      </c>
      <c r="B1317" s="57">
        <v>49</v>
      </c>
      <c r="C1317" t="s">
        <v>53</v>
      </c>
      <c r="D1317" s="19">
        <v>1</v>
      </c>
      <c r="E1317" s="46">
        <v>30</v>
      </c>
      <c r="F1317" s="32">
        <v>50.678333333333335</v>
      </c>
      <c r="G1317" s="32">
        <v>-141.46899999999999</v>
      </c>
      <c r="H1317" s="32">
        <v>50.728333333333332</v>
      </c>
      <c r="I1317" s="32">
        <v>-141.4</v>
      </c>
      <c r="J1317" s="60">
        <v>43534</v>
      </c>
      <c r="K1317" s="49">
        <v>0.12847222222222224</v>
      </c>
      <c r="L1317" s="46">
        <v>3900</v>
      </c>
      <c r="M1317" s="19" t="s">
        <v>1704</v>
      </c>
      <c r="N1317" s="25">
        <v>461</v>
      </c>
      <c r="O1317" s="62" t="s">
        <v>27</v>
      </c>
      <c r="P1317" s="62" t="s">
        <v>69</v>
      </c>
      <c r="Q1317" s="64" t="s">
        <v>133</v>
      </c>
      <c r="R1317" s="7">
        <v>1</v>
      </c>
      <c r="S1317" s="7" t="s">
        <v>77</v>
      </c>
      <c r="T1317" s="7">
        <v>479</v>
      </c>
      <c r="U1317" s="7" t="s">
        <v>58</v>
      </c>
      <c r="V1317" s="7">
        <v>1301</v>
      </c>
      <c r="W1317" s="7" t="s">
        <v>110</v>
      </c>
      <c r="X1317" s="7" t="s">
        <v>1712</v>
      </c>
      <c r="Y1317" s="59" t="s">
        <v>1514</v>
      </c>
    </row>
    <row r="1318" spans="1:27" x14ac:dyDescent="0.55000000000000004">
      <c r="A1318" t="s">
        <v>2019</v>
      </c>
      <c r="B1318" s="57">
        <v>49</v>
      </c>
      <c r="C1318" t="s">
        <v>53</v>
      </c>
      <c r="D1318" s="19">
        <v>1</v>
      </c>
      <c r="E1318" s="46">
        <v>30</v>
      </c>
      <c r="F1318" s="32">
        <v>50.678333333333335</v>
      </c>
      <c r="G1318" s="32">
        <v>-141.46899999999999</v>
      </c>
      <c r="H1318" s="32">
        <v>50.728333333333332</v>
      </c>
      <c r="I1318" s="32">
        <v>-141.4</v>
      </c>
      <c r="J1318" s="60">
        <v>43534</v>
      </c>
      <c r="K1318" s="49">
        <v>0.12847222222222224</v>
      </c>
      <c r="L1318" s="46">
        <v>3900</v>
      </c>
      <c r="M1318" s="19" t="s">
        <v>1703</v>
      </c>
      <c r="N1318" s="25">
        <v>453</v>
      </c>
      <c r="O1318" s="62" t="s">
        <v>27</v>
      </c>
      <c r="P1318" s="62" t="s">
        <v>69</v>
      </c>
      <c r="Q1318" s="64" t="s">
        <v>133</v>
      </c>
      <c r="R1318" s="7">
        <v>1</v>
      </c>
      <c r="S1318" s="7" t="s">
        <v>77</v>
      </c>
      <c r="T1318" s="7">
        <v>441</v>
      </c>
      <c r="U1318" s="7" t="s">
        <v>58</v>
      </c>
      <c r="V1318" s="7">
        <v>930</v>
      </c>
      <c r="W1318" s="7" t="s">
        <v>110</v>
      </c>
      <c r="X1318" s="7" t="s">
        <v>77</v>
      </c>
      <c r="Y1318" s="59" t="s">
        <v>1514</v>
      </c>
    </row>
    <row r="1319" spans="1:27" x14ac:dyDescent="0.55000000000000004">
      <c r="A1319" t="s">
        <v>2019</v>
      </c>
      <c r="B1319" s="57">
        <v>49</v>
      </c>
      <c r="C1319" t="s">
        <v>53</v>
      </c>
      <c r="D1319" s="19">
        <v>1</v>
      </c>
      <c r="E1319" s="46">
        <v>30</v>
      </c>
      <c r="F1319" s="32">
        <v>50.678333333333335</v>
      </c>
      <c r="G1319" s="32">
        <v>-141.46899999999999</v>
      </c>
      <c r="H1319" s="32">
        <v>50.728333333333332</v>
      </c>
      <c r="I1319" s="32">
        <v>-141.4</v>
      </c>
      <c r="J1319" s="60">
        <v>43534</v>
      </c>
      <c r="K1319" s="49">
        <v>0.12847222222222224</v>
      </c>
      <c r="L1319" s="46">
        <v>3900</v>
      </c>
      <c r="M1319" s="19" t="s">
        <v>1699</v>
      </c>
      <c r="N1319" s="25">
        <v>473</v>
      </c>
      <c r="O1319" s="62" t="s">
        <v>27</v>
      </c>
      <c r="P1319" s="62" t="s">
        <v>69</v>
      </c>
      <c r="Q1319" s="64" t="s">
        <v>133</v>
      </c>
      <c r="R1319" s="7">
        <v>1</v>
      </c>
      <c r="S1319" s="7" t="s">
        <v>77</v>
      </c>
      <c r="T1319" s="7">
        <v>420</v>
      </c>
      <c r="U1319" s="7" t="s">
        <v>58</v>
      </c>
      <c r="V1319" s="7">
        <v>782</v>
      </c>
      <c r="W1319" s="7" t="s">
        <v>110</v>
      </c>
      <c r="X1319" s="7" t="s">
        <v>77</v>
      </c>
      <c r="Y1319" s="59" t="s">
        <v>1514</v>
      </c>
    </row>
    <row r="1320" spans="1:27" x14ac:dyDescent="0.55000000000000004">
      <c r="A1320" t="s">
        <v>2019</v>
      </c>
      <c r="B1320" s="57">
        <v>49</v>
      </c>
      <c r="C1320" t="s">
        <v>53</v>
      </c>
      <c r="D1320" s="19">
        <v>1</v>
      </c>
      <c r="E1320" s="46">
        <v>30</v>
      </c>
      <c r="F1320" s="32">
        <v>50.678333333333335</v>
      </c>
      <c r="G1320" s="32">
        <v>-141.46899999999999</v>
      </c>
      <c r="H1320" s="32">
        <v>50.728333333333332</v>
      </c>
      <c r="I1320" s="32">
        <v>-141.4</v>
      </c>
      <c r="J1320" s="60">
        <v>43534</v>
      </c>
      <c r="K1320" s="49">
        <v>0.12847222222222224</v>
      </c>
      <c r="L1320" s="46">
        <v>3900</v>
      </c>
      <c r="M1320" s="19" t="s">
        <v>1698</v>
      </c>
      <c r="N1320" s="25">
        <v>475</v>
      </c>
      <c r="O1320" s="62" t="s">
        <v>27</v>
      </c>
      <c r="P1320" s="62" t="s">
        <v>69</v>
      </c>
      <c r="Q1320" s="64" t="s">
        <v>133</v>
      </c>
      <c r="R1320" s="7">
        <v>1</v>
      </c>
      <c r="S1320" s="7" t="s">
        <v>77</v>
      </c>
      <c r="T1320" s="7">
        <v>399</v>
      </c>
      <c r="U1320" s="7" t="s">
        <v>58</v>
      </c>
      <c r="V1320" s="7">
        <v>729</v>
      </c>
      <c r="W1320" s="7" t="s">
        <v>110</v>
      </c>
      <c r="X1320" s="7" t="s">
        <v>77</v>
      </c>
      <c r="Y1320" s="59" t="s">
        <v>1514</v>
      </c>
    </row>
    <row r="1321" spans="1:27" x14ac:dyDescent="0.55000000000000004">
      <c r="A1321" t="s">
        <v>2019</v>
      </c>
      <c r="B1321" s="57">
        <v>49</v>
      </c>
      <c r="C1321" t="s">
        <v>53</v>
      </c>
      <c r="D1321" s="19">
        <v>1</v>
      </c>
      <c r="E1321" s="46">
        <v>30</v>
      </c>
      <c r="F1321" s="32">
        <v>50.678333333333335</v>
      </c>
      <c r="G1321" s="32">
        <v>-141.46899999999999</v>
      </c>
      <c r="H1321" s="32">
        <v>50.728333333333332</v>
      </c>
      <c r="I1321" s="32">
        <v>-141.4</v>
      </c>
      <c r="J1321" s="60">
        <v>43534</v>
      </c>
      <c r="K1321" s="49">
        <v>0.12847222222222224</v>
      </c>
      <c r="L1321" s="46">
        <v>3900</v>
      </c>
      <c r="M1321" s="19" t="s">
        <v>1701</v>
      </c>
      <c r="N1321" s="25">
        <v>462</v>
      </c>
      <c r="O1321" s="62" t="s">
        <v>27</v>
      </c>
      <c r="P1321" s="62" t="s">
        <v>69</v>
      </c>
      <c r="Q1321" s="64" t="s">
        <v>133</v>
      </c>
      <c r="R1321" s="7">
        <v>1</v>
      </c>
      <c r="S1321" s="7" t="s">
        <v>77</v>
      </c>
      <c r="T1321" s="7">
        <v>393</v>
      </c>
      <c r="U1321" s="7" t="s">
        <v>58</v>
      </c>
      <c r="V1321" s="7">
        <v>691</v>
      </c>
      <c r="W1321" s="7" t="s">
        <v>110</v>
      </c>
      <c r="X1321" s="7" t="s">
        <v>77</v>
      </c>
      <c r="Y1321" s="59" t="s">
        <v>1514</v>
      </c>
    </row>
    <row r="1322" spans="1:27" x14ac:dyDescent="0.55000000000000004">
      <c r="A1322" t="s">
        <v>2019</v>
      </c>
      <c r="B1322" s="57">
        <v>49</v>
      </c>
      <c r="C1322" t="s">
        <v>53</v>
      </c>
      <c r="D1322" s="19">
        <v>1</v>
      </c>
      <c r="E1322" s="46">
        <v>30</v>
      </c>
      <c r="F1322" s="32">
        <v>50.678333333333335</v>
      </c>
      <c r="G1322" s="32">
        <v>-141.46899999999999</v>
      </c>
      <c r="H1322" s="32">
        <v>50.728333333333332</v>
      </c>
      <c r="I1322" s="32">
        <v>-141.4</v>
      </c>
      <c r="J1322" s="60">
        <v>43534</v>
      </c>
      <c r="K1322" s="49">
        <v>0.12847222222222224</v>
      </c>
      <c r="L1322" s="46">
        <v>3900</v>
      </c>
      <c r="M1322" s="19" t="s">
        <v>1700</v>
      </c>
      <c r="N1322" s="25">
        <v>454</v>
      </c>
      <c r="O1322" s="62" t="s">
        <v>27</v>
      </c>
      <c r="P1322" s="62" t="s">
        <v>69</v>
      </c>
      <c r="Q1322" s="64" t="s">
        <v>133</v>
      </c>
      <c r="R1322" s="7">
        <v>1</v>
      </c>
      <c r="S1322" s="7" t="s">
        <v>77</v>
      </c>
      <c r="T1322" s="7">
        <v>380</v>
      </c>
      <c r="U1322" s="7" t="s">
        <v>58</v>
      </c>
      <c r="V1322" s="7">
        <v>584</v>
      </c>
      <c r="W1322" s="7" t="s">
        <v>110</v>
      </c>
      <c r="X1322" s="7" t="s">
        <v>77</v>
      </c>
      <c r="Y1322" s="59" t="s">
        <v>1514</v>
      </c>
    </row>
    <row r="1323" spans="1:27" x14ac:dyDescent="0.55000000000000004">
      <c r="A1323" t="s">
        <v>2019</v>
      </c>
      <c r="B1323" s="57">
        <v>49</v>
      </c>
      <c r="C1323" t="s">
        <v>53</v>
      </c>
      <c r="D1323" s="19">
        <v>1</v>
      </c>
      <c r="E1323" s="46">
        <v>30</v>
      </c>
      <c r="F1323" s="32">
        <v>50.678333333333335</v>
      </c>
      <c r="G1323" s="32">
        <v>-141.46899999999999</v>
      </c>
      <c r="H1323" s="32">
        <v>50.728333333333332</v>
      </c>
      <c r="I1323" s="32">
        <v>-141.4</v>
      </c>
      <c r="J1323" s="60">
        <v>43534</v>
      </c>
      <c r="K1323" s="49">
        <v>0.12847222222222224</v>
      </c>
      <c r="L1323" s="46">
        <v>3900</v>
      </c>
      <c r="M1323" s="19" t="s">
        <v>1702</v>
      </c>
      <c r="N1323" s="25">
        <v>465</v>
      </c>
      <c r="O1323" s="62" t="s">
        <v>27</v>
      </c>
      <c r="P1323" s="62" t="s">
        <v>69</v>
      </c>
      <c r="Q1323" s="64" t="s">
        <v>133</v>
      </c>
      <c r="R1323" s="7">
        <v>1</v>
      </c>
      <c r="S1323" s="7" t="s">
        <v>77</v>
      </c>
      <c r="T1323" s="7">
        <v>379</v>
      </c>
      <c r="U1323" s="7" t="s">
        <v>58</v>
      </c>
      <c r="V1323" s="7">
        <v>610</v>
      </c>
      <c r="W1323" s="7" t="s">
        <v>110</v>
      </c>
      <c r="X1323" s="7" t="s">
        <v>77</v>
      </c>
      <c r="Y1323" s="59" t="s">
        <v>1514</v>
      </c>
    </row>
    <row r="1324" spans="1:27" x14ac:dyDescent="0.55000000000000004">
      <c r="A1324" t="s">
        <v>2019</v>
      </c>
      <c r="B1324" s="57">
        <v>49</v>
      </c>
      <c r="C1324" t="s">
        <v>53</v>
      </c>
      <c r="D1324" s="19">
        <v>1</v>
      </c>
      <c r="E1324" s="46">
        <v>30</v>
      </c>
      <c r="F1324" s="32">
        <v>50.678333333333335</v>
      </c>
      <c r="G1324" s="32">
        <v>-141.46899999999999</v>
      </c>
      <c r="H1324" s="32">
        <v>50.728333333333332</v>
      </c>
      <c r="I1324" s="32">
        <v>-141.4</v>
      </c>
      <c r="J1324" s="60">
        <v>43534</v>
      </c>
      <c r="K1324" s="49">
        <v>0.12847222222222224</v>
      </c>
      <c r="L1324" s="46">
        <v>3900</v>
      </c>
      <c r="M1324" s="19" t="s">
        <v>1705</v>
      </c>
      <c r="N1324" s="25" t="s">
        <v>77</v>
      </c>
      <c r="O1324" s="62" t="s">
        <v>27</v>
      </c>
      <c r="P1324" s="62" t="s">
        <v>69</v>
      </c>
      <c r="Q1324" s="62" t="s">
        <v>63</v>
      </c>
      <c r="R1324" s="7">
        <v>1</v>
      </c>
      <c r="S1324" s="7" t="s">
        <v>77</v>
      </c>
      <c r="T1324" s="7" t="s">
        <v>1711</v>
      </c>
      <c r="U1324" s="7" t="s">
        <v>58</v>
      </c>
      <c r="V1324" s="7" t="s">
        <v>107</v>
      </c>
      <c r="W1324" s="7" t="s">
        <v>29</v>
      </c>
      <c r="X1324" s="7" t="s">
        <v>1712</v>
      </c>
      <c r="Y1324" s="59" t="s">
        <v>1514</v>
      </c>
      <c r="AA1324" s="64" t="s">
        <v>1706</v>
      </c>
    </row>
    <row r="1325" spans="1:27" x14ac:dyDescent="0.55000000000000004">
      <c r="A1325" t="s">
        <v>2019</v>
      </c>
      <c r="B1325" s="57">
        <v>49</v>
      </c>
      <c r="C1325" t="s">
        <v>53</v>
      </c>
      <c r="D1325" s="19">
        <v>1</v>
      </c>
      <c r="E1325" s="46">
        <v>30</v>
      </c>
      <c r="F1325" s="32">
        <v>50.678333333333335</v>
      </c>
      <c r="G1325" s="32">
        <v>-141.46899999999999</v>
      </c>
      <c r="H1325" s="32">
        <v>50.728333333333332</v>
      </c>
      <c r="I1325" s="32">
        <v>-141.4</v>
      </c>
      <c r="J1325" s="60">
        <v>43534</v>
      </c>
      <c r="K1325" s="49">
        <v>0.12847222222222224</v>
      </c>
      <c r="L1325" s="46">
        <v>3900</v>
      </c>
      <c r="M1325" s="19" t="s">
        <v>1695</v>
      </c>
      <c r="N1325" s="25" t="s">
        <v>77</v>
      </c>
      <c r="O1325" s="62" t="s">
        <v>27</v>
      </c>
      <c r="P1325" s="62" t="s">
        <v>71</v>
      </c>
      <c r="Q1325" s="64" t="s">
        <v>64</v>
      </c>
      <c r="R1325" s="7">
        <v>1</v>
      </c>
      <c r="S1325" s="7" t="s">
        <v>77</v>
      </c>
      <c r="T1325" s="7">
        <v>58</v>
      </c>
      <c r="U1325" s="7" t="s">
        <v>59</v>
      </c>
      <c r="V1325" s="7">
        <v>5</v>
      </c>
      <c r="W1325" s="7" t="s">
        <v>59</v>
      </c>
      <c r="X1325" s="7" t="s">
        <v>77</v>
      </c>
      <c r="Y1325" s="59" t="s">
        <v>1514</v>
      </c>
    </row>
    <row r="1326" spans="1:27" x14ac:dyDescent="0.55000000000000004">
      <c r="A1326" t="s">
        <v>2019</v>
      </c>
      <c r="B1326" s="57">
        <v>49</v>
      </c>
      <c r="C1326" t="s">
        <v>53</v>
      </c>
      <c r="D1326" s="19">
        <v>1</v>
      </c>
      <c r="E1326" s="46">
        <v>30</v>
      </c>
      <c r="F1326" s="32">
        <v>50.678333333333335</v>
      </c>
      <c r="G1326" s="32">
        <v>-141.46899999999999</v>
      </c>
      <c r="H1326" s="32">
        <v>50.728333333333332</v>
      </c>
      <c r="I1326" s="32">
        <v>-141.4</v>
      </c>
      <c r="J1326" s="60">
        <v>43534</v>
      </c>
      <c r="K1326" s="49">
        <v>0.12847222222222224</v>
      </c>
      <c r="L1326" s="46">
        <v>3900</v>
      </c>
      <c r="M1326" s="19" t="s">
        <v>1686</v>
      </c>
      <c r="N1326" s="25" t="s">
        <v>77</v>
      </c>
      <c r="O1326" s="64" t="s">
        <v>1997</v>
      </c>
      <c r="P1326" s="62" t="s">
        <v>71</v>
      </c>
      <c r="Q1326" s="64" t="s">
        <v>106</v>
      </c>
      <c r="R1326" s="7">
        <v>4</v>
      </c>
      <c r="S1326" s="7" t="s">
        <v>77</v>
      </c>
      <c r="T1326" s="7" t="s">
        <v>1708</v>
      </c>
      <c r="U1326" s="7" t="s">
        <v>59</v>
      </c>
      <c r="V1326" s="7" t="s">
        <v>77</v>
      </c>
      <c r="W1326" s="7" t="s">
        <v>29</v>
      </c>
      <c r="X1326" s="7" t="s">
        <v>77</v>
      </c>
      <c r="Y1326" s="59" t="s">
        <v>1514</v>
      </c>
    </row>
    <row r="1327" spans="1:27" x14ac:dyDescent="0.55000000000000004">
      <c r="A1327" t="s">
        <v>2019</v>
      </c>
      <c r="B1327" s="57">
        <v>49</v>
      </c>
      <c r="C1327" t="s">
        <v>53</v>
      </c>
      <c r="D1327" s="19">
        <v>1</v>
      </c>
      <c r="E1327" s="46">
        <v>30</v>
      </c>
      <c r="F1327" s="32">
        <v>50.678333333333335</v>
      </c>
      <c r="G1327" s="32">
        <v>-141.46899999999999</v>
      </c>
      <c r="H1327" s="32">
        <v>50.728333333333332</v>
      </c>
      <c r="I1327" s="32">
        <v>-141.4</v>
      </c>
      <c r="J1327" s="60">
        <v>43534</v>
      </c>
      <c r="K1327" s="49">
        <v>0.12847222222222224</v>
      </c>
      <c r="L1327" s="46">
        <v>3900</v>
      </c>
      <c r="M1327" s="19" t="s">
        <v>1685</v>
      </c>
      <c r="N1327" s="25" t="s">
        <v>77</v>
      </c>
      <c r="O1327" s="62" t="s">
        <v>27</v>
      </c>
      <c r="P1327" s="62" t="s">
        <v>71</v>
      </c>
      <c r="Q1327" s="64" t="s">
        <v>106</v>
      </c>
      <c r="R1327" s="7">
        <v>1</v>
      </c>
      <c r="S1327" s="7" t="s">
        <v>77</v>
      </c>
      <c r="T1327" s="7">
        <v>110</v>
      </c>
      <c r="U1327" s="7" t="s">
        <v>59</v>
      </c>
      <c r="V1327" s="7">
        <v>56</v>
      </c>
      <c r="W1327" s="7" t="s">
        <v>59</v>
      </c>
      <c r="X1327" s="7" t="s">
        <v>77</v>
      </c>
      <c r="Y1327" s="59" t="s">
        <v>1514</v>
      </c>
    </row>
    <row r="1328" spans="1:27" x14ac:dyDescent="0.55000000000000004">
      <c r="A1328" t="s">
        <v>2019</v>
      </c>
      <c r="B1328" s="57">
        <v>49</v>
      </c>
      <c r="C1328" t="s">
        <v>53</v>
      </c>
      <c r="D1328" s="19">
        <v>1</v>
      </c>
      <c r="E1328" s="46">
        <v>30</v>
      </c>
      <c r="F1328" s="32">
        <v>50.678333333333335</v>
      </c>
      <c r="G1328" s="32">
        <v>-141.46899999999999</v>
      </c>
      <c r="H1328" s="32">
        <v>50.728333333333332</v>
      </c>
      <c r="I1328" s="32">
        <v>-141.4</v>
      </c>
      <c r="J1328" s="60">
        <v>43534</v>
      </c>
      <c r="K1328" s="49">
        <v>0.12847222222222224</v>
      </c>
      <c r="L1328" s="46">
        <v>3900</v>
      </c>
      <c r="M1328" s="19" t="s">
        <v>1688</v>
      </c>
      <c r="N1328" s="25" t="s">
        <v>77</v>
      </c>
      <c r="O1328" s="62" t="s">
        <v>27</v>
      </c>
      <c r="P1328" s="62" t="s">
        <v>71</v>
      </c>
      <c r="Q1328" s="64" t="s">
        <v>106</v>
      </c>
      <c r="R1328" s="7">
        <v>1</v>
      </c>
      <c r="S1328" s="7" t="s">
        <v>77</v>
      </c>
      <c r="T1328" s="7">
        <v>100</v>
      </c>
      <c r="U1328" s="7" t="s">
        <v>59</v>
      </c>
      <c r="V1328" s="7">
        <v>38</v>
      </c>
      <c r="W1328" s="7" t="s">
        <v>59</v>
      </c>
      <c r="X1328" s="7" t="s">
        <v>77</v>
      </c>
      <c r="Y1328" s="59" t="s">
        <v>1514</v>
      </c>
    </row>
    <row r="1329" spans="1:27" x14ac:dyDescent="0.55000000000000004">
      <c r="A1329" t="s">
        <v>2019</v>
      </c>
      <c r="B1329" s="57">
        <v>49</v>
      </c>
      <c r="C1329" t="s">
        <v>53</v>
      </c>
      <c r="D1329" s="19">
        <v>1</v>
      </c>
      <c r="E1329" s="46">
        <v>30</v>
      </c>
      <c r="F1329" s="32">
        <v>50.678333333333335</v>
      </c>
      <c r="G1329" s="32">
        <v>-141.46899999999999</v>
      </c>
      <c r="H1329" s="32">
        <v>50.728333333333332</v>
      </c>
      <c r="I1329" s="32">
        <v>-141.4</v>
      </c>
      <c r="J1329" s="60">
        <v>43534</v>
      </c>
      <c r="K1329" s="49">
        <v>0.12847222222222224</v>
      </c>
      <c r="L1329" s="46">
        <v>3900</v>
      </c>
      <c r="M1329" s="19" t="s">
        <v>1689</v>
      </c>
      <c r="N1329" s="25" t="s">
        <v>77</v>
      </c>
      <c r="O1329" s="62" t="s">
        <v>27</v>
      </c>
      <c r="P1329" s="62" t="s">
        <v>71</v>
      </c>
      <c r="Q1329" s="64" t="s">
        <v>106</v>
      </c>
      <c r="R1329" s="7">
        <v>1</v>
      </c>
      <c r="S1329" s="7" t="s">
        <v>77</v>
      </c>
      <c r="T1329" s="7">
        <v>92</v>
      </c>
      <c r="U1329" s="7" t="s">
        <v>59</v>
      </c>
      <c r="V1329" s="7">
        <v>33</v>
      </c>
      <c r="W1329" s="7" t="s">
        <v>59</v>
      </c>
      <c r="X1329" s="7" t="s">
        <v>77</v>
      </c>
      <c r="Y1329" s="59" t="s">
        <v>1514</v>
      </c>
    </row>
    <row r="1330" spans="1:27" x14ac:dyDescent="0.55000000000000004">
      <c r="A1330" t="s">
        <v>2019</v>
      </c>
      <c r="B1330" s="57">
        <v>49</v>
      </c>
      <c r="C1330" t="s">
        <v>53</v>
      </c>
      <c r="D1330" s="19">
        <v>1</v>
      </c>
      <c r="E1330" s="46">
        <v>30</v>
      </c>
      <c r="F1330" s="32">
        <v>50.678333333333335</v>
      </c>
      <c r="G1330" s="32">
        <v>-141.46899999999999</v>
      </c>
      <c r="H1330" s="32">
        <v>50.728333333333332</v>
      </c>
      <c r="I1330" s="32">
        <v>-141.4</v>
      </c>
      <c r="J1330" s="60">
        <v>43534</v>
      </c>
      <c r="K1330" s="49">
        <v>0.12847222222222224</v>
      </c>
      <c r="L1330" s="46">
        <v>3900</v>
      </c>
      <c r="M1330" s="19" t="s">
        <v>1690</v>
      </c>
      <c r="N1330" s="25" t="s">
        <v>77</v>
      </c>
      <c r="O1330" s="62" t="s">
        <v>27</v>
      </c>
      <c r="P1330" s="62" t="s">
        <v>71</v>
      </c>
      <c r="Q1330" s="64" t="s">
        <v>106</v>
      </c>
      <c r="R1330" s="7">
        <v>1</v>
      </c>
      <c r="S1330" s="7" t="s">
        <v>77</v>
      </c>
      <c r="T1330" s="7">
        <v>92</v>
      </c>
      <c r="U1330" s="7" t="s">
        <v>59</v>
      </c>
      <c r="V1330" s="7">
        <v>33</v>
      </c>
      <c r="W1330" s="7" t="s">
        <v>59</v>
      </c>
      <c r="X1330" s="7" t="s">
        <v>77</v>
      </c>
      <c r="Y1330" s="59" t="s">
        <v>1514</v>
      </c>
    </row>
    <row r="1331" spans="1:27" x14ac:dyDescent="0.55000000000000004">
      <c r="A1331" t="s">
        <v>2019</v>
      </c>
      <c r="B1331" s="57">
        <v>49</v>
      </c>
      <c r="C1331" t="s">
        <v>53</v>
      </c>
      <c r="D1331" s="19">
        <v>1</v>
      </c>
      <c r="E1331" s="46">
        <v>30</v>
      </c>
      <c r="F1331" s="32">
        <v>50.678333333333335</v>
      </c>
      <c r="G1331" s="32">
        <v>-141.46899999999999</v>
      </c>
      <c r="H1331" s="32">
        <v>50.728333333333332</v>
      </c>
      <c r="I1331" s="32">
        <v>-141.4</v>
      </c>
      <c r="J1331" s="60">
        <v>43534</v>
      </c>
      <c r="K1331" s="49">
        <v>0.12847222222222224</v>
      </c>
      <c r="L1331" s="46">
        <v>3900</v>
      </c>
      <c r="M1331" s="19" t="s">
        <v>1691</v>
      </c>
      <c r="N1331" s="25" t="s">
        <v>77</v>
      </c>
      <c r="O1331" s="62" t="s">
        <v>27</v>
      </c>
      <c r="P1331" s="62" t="s">
        <v>71</v>
      </c>
      <c r="Q1331" s="64" t="s">
        <v>106</v>
      </c>
      <c r="R1331" s="7">
        <v>1</v>
      </c>
      <c r="S1331" s="7" t="s">
        <v>77</v>
      </c>
      <c r="T1331" s="7">
        <v>48</v>
      </c>
      <c r="U1331" s="7" t="s">
        <v>59</v>
      </c>
      <c r="V1331" s="7">
        <v>4</v>
      </c>
      <c r="W1331" s="7" t="s">
        <v>59</v>
      </c>
      <c r="X1331" s="7" t="s">
        <v>77</v>
      </c>
      <c r="Y1331" s="59" t="s">
        <v>1514</v>
      </c>
    </row>
    <row r="1332" spans="1:27" x14ac:dyDescent="0.55000000000000004">
      <c r="A1332" t="s">
        <v>2019</v>
      </c>
      <c r="B1332" s="57">
        <v>49</v>
      </c>
      <c r="C1332" t="s">
        <v>53</v>
      </c>
      <c r="D1332" s="19">
        <v>1</v>
      </c>
      <c r="E1332" s="46">
        <v>30</v>
      </c>
      <c r="F1332" s="32">
        <v>50.678333333333335</v>
      </c>
      <c r="G1332" s="32">
        <v>-141.46899999999999</v>
      </c>
      <c r="H1332" s="32">
        <v>50.728333333333332</v>
      </c>
      <c r="I1332" s="32">
        <v>-141.4</v>
      </c>
      <c r="J1332" s="60">
        <v>43534</v>
      </c>
      <c r="K1332" s="49">
        <v>0.12847222222222224</v>
      </c>
      <c r="L1332" s="46">
        <v>3900</v>
      </c>
      <c r="M1332" s="19" t="s">
        <v>1692</v>
      </c>
      <c r="N1332" s="25" t="s">
        <v>77</v>
      </c>
      <c r="O1332" s="62" t="s">
        <v>27</v>
      </c>
      <c r="P1332" s="62" t="s">
        <v>71</v>
      </c>
      <c r="Q1332" s="64" t="s">
        <v>106</v>
      </c>
      <c r="R1332" s="7">
        <v>1</v>
      </c>
      <c r="S1332" s="7" t="s">
        <v>77</v>
      </c>
      <c r="T1332" s="7">
        <v>42</v>
      </c>
      <c r="U1332" s="7" t="s">
        <v>59</v>
      </c>
      <c r="V1332" s="7">
        <v>4</v>
      </c>
      <c r="W1332" s="7" t="s">
        <v>59</v>
      </c>
      <c r="X1332" s="7" t="s">
        <v>77</v>
      </c>
      <c r="Y1332" s="59" t="s">
        <v>1514</v>
      </c>
    </row>
    <row r="1333" spans="1:27" x14ac:dyDescent="0.55000000000000004">
      <c r="A1333" t="s">
        <v>2019</v>
      </c>
      <c r="B1333" s="57">
        <v>49</v>
      </c>
      <c r="C1333" t="s">
        <v>53</v>
      </c>
      <c r="D1333" s="19">
        <v>1</v>
      </c>
      <c r="E1333" s="46">
        <v>30</v>
      </c>
      <c r="F1333" s="32">
        <v>50.678333333333335</v>
      </c>
      <c r="G1333" s="32">
        <v>-141.46899999999999</v>
      </c>
      <c r="H1333" s="32">
        <v>50.728333333333332</v>
      </c>
      <c r="I1333" s="32">
        <v>-141.4</v>
      </c>
      <c r="J1333" s="60">
        <v>43534</v>
      </c>
      <c r="K1333" s="49">
        <v>0.12847222222222224</v>
      </c>
      <c r="L1333" s="46">
        <v>3900</v>
      </c>
      <c r="M1333" s="19" t="s">
        <v>1693</v>
      </c>
      <c r="N1333" s="25" t="s">
        <v>77</v>
      </c>
      <c r="O1333" s="62" t="s">
        <v>27</v>
      </c>
      <c r="P1333" s="62" t="s">
        <v>71</v>
      </c>
      <c r="Q1333" s="64" t="s">
        <v>106</v>
      </c>
      <c r="R1333" s="7">
        <v>1</v>
      </c>
      <c r="S1333" s="7" t="s">
        <v>77</v>
      </c>
      <c r="T1333" s="7">
        <v>32</v>
      </c>
      <c r="U1333" s="7" t="s">
        <v>59</v>
      </c>
      <c r="V1333" s="7">
        <v>1</v>
      </c>
      <c r="W1333" s="7" t="s">
        <v>59</v>
      </c>
      <c r="X1333" s="7" t="s">
        <v>77</v>
      </c>
      <c r="Y1333" s="59" t="s">
        <v>1514</v>
      </c>
    </row>
    <row r="1334" spans="1:27" x14ac:dyDescent="0.55000000000000004">
      <c r="A1334" t="s">
        <v>2019</v>
      </c>
      <c r="B1334" s="57">
        <v>49</v>
      </c>
      <c r="C1334" t="s">
        <v>53</v>
      </c>
      <c r="D1334" s="19">
        <v>1</v>
      </c>
      <c r="E1334" s="46">
        <v>30</v>
      </c>
      <c r="F1334" s="32">
        <v>50.678333333333335</v>
      </c>
      <c r="G1334" s="32">
        <v>-141.46899999999999</v>
      </c>
      <c r="H1334" s="32">
        <v>50.728333333333332</v>
      </c>
      <c r="I1334" s="32">
        <v>-141.4</v>
      </c>
      <c r="J1334" s="60">
        <v>43534</v>
      </c>
      <c r="K1334" s="49">
        <v>0.12847222222222224</v>
      </c>
      <c r="L1334" s="46">
        <v>3900</v>
      </c>
      <c r="M1334" s="19" t="s">
        <v>1694</v>
      </c>
      <c r="N1334" s="25" t="s">
        <v>77</v>
      </c>
      <c r="O1334" s="62" t="s">
        <v>27</v>
      </c>
      <c r="P1334" s="62" t="s">
        <v>71</v>
      </c>
      <c r="Q1334" s="64" t="s">
        <v>106</v>
      </c>
      <c r="R1334" s="7">
        <v>1</v>
      </c>
      <c r="S1334" s="7" t="s">
        <v>77</v>
      </c>
      <c r="T1334" s="7">
        <v>28</v>
      </c>
      <c r="U1334" s="7" t="s">
        <v>59</v>
      </c>
      <c r="V1334" s="7">
        <v>1</v>
      </c>
      <c r="W1334" s="7" t="s">
        <v>59</v>
      </c>
      <c r="X1334" s="7" t="s">
        <v>77</v>
      </c>
      <c r="Y1334" s="59" t="s">
        <v>1514</v>
      </c>
    </row>
    <row r="1335" spans="1:27" x14ac:dyDescent="0.55000000000000004">
      <c r="A1335" t="s">
        <v>2019</v>
      </c>
      <c r="B1335" s="57">
        <v>49</v>
      </c>
      <c r="C1335" t="s">
        <v>53</v>
      </c>
      <c r="D1335" s="19">
        <v>1</v>
      </c>
      <c r="E1335" s="46">
        <v>30</v>
      </c>
      <c r="F1335" s="32">
        <v>50.678333333333335</v>
      </c>
      <c r="G1335" s="32">
        <v>-141.46899999999999</v>
      </c>
      <c r="H1335" s="32">
        <v>50.728333333333332</v>
      </c>
      <c r="I1335" s="32">
        <v>-141.4</v>
      </c>
      <c r="J1335" s="60">
        <v>43534</v>
      </c>
      <c r="K1335" s="49">
        <v>0.12847222222222224</v>
      </c>
      <c r="L1335" s="46">
        <v>3900</v>
      </c>
      <c r="M1335" s="19" t="s">
        <v>1696</v>
      </c>
      <c r="N1335" s="25" t="s">
        <v>77</v>
      </c>
      <c r="O1335" s="62" t="s">
        <v>27</v>
      </c>
      <c r="P1335" s="62" t="s">
        <v>386</v>
      </c>
      <c r="Q1335" s="64" t="s">
        <v>387</v>
      </c>
      <c r="R1335" s="7">
        <v>1</v>
      </c>
      <c r="S1335" s="7" t="s">
        <v>77</v>
      </c>
      <c r="T1335" s="7" t="s">
        <v>1709</v>
      </c>
      <c r="U1335" s="7" t="s">
        <v>57</v>
      </c>
      <c r="V1335" s="7">
        <v>240</v>
      </c>
      <c r="W1335" s="7" t="s">
        <v>29</v>
      </c>
      <c r="X1335" s="7" t="s">
        <v>77</v>
      </c>
      <c r="Y1335" s="59" t="s">
        <v>1514</v>
      </c>
      <c r="AA1335" s="62" t="s">
        <v>1671</v>
      </c>
    </row>
    <row r="1336" spans="1:27" x14ac:dyDescent="0.55000000000000004">
      <c r="A1336" t="s">
        <v>2019</v>
      </c>
      <c r="B1336" s="57">
        <v>50</v>
      </c>
      <c r="C1336" t="s">
        <v>74</v>
      </c>
      <c r="D1336" s="19">
        <v>2</v>
      </c>
      <c r="E1336" s="46">
        <v>250</v>
      </c>
      <c r="F1336" s="32">
        <v>51.664666666666669</v>
      </c>
      <c r="G1336" s="32">
        <v>-141.49816666666666</v>
      </c>
      <c r="H1336" s="32" t="s">
        <v>77</v>
      </c>
      <c r="I1336" s="32" t="s">
        <v>77</v>
      </c>
      <c r="J1336" s="60">
        <v>43534</v>
      </c>
      <c r="K1336" s="49">
        <v>0.45208333333333334</v>
      </c>
      <c r="L1336" s="46">
        <v>3600</v>
      </c>
      <c r="M1336" s="19" t="s">
        <v>1792</v>
      </c>
      <c r="N1336" s="25" t="s">
        <v>77</v>
      </c>
      <c r="O1336" s="62" t="s">
        <v>27</v>
      </c>
      <c r="P1336" s="62" t="s">
        <v>79</v>
      </c>
      <c r="Q1336" s="64" t="s">
        <v>78</v>
      </c>
      <c r="R1336" s="7">
        <v>1</v>
      </c>
      <c r="S1336" s="7">
        <v>0.25</v>
      </c>
      <c r="T1336" s="7">
        <v>0.25</v>
      </c>
      <c r="U1336" s="65" t="s">
        <v>78</v>
      </c>
      <c r="V1336" s="7" t="s">
        <v>107</v>
      </c>
      <c r="W1336" s="7" t="s">
        <v>29</v>
      </c>
      <c r="X1336" s="7" t="s">
        <v>77</v>
      </c>
      <c r="Y1336" s="59" t="s">
        <v>1514</v>
      </c>
    </row>
    <row r="1337" spans="1:27" x14ac:dyDescent="0.55000000000000004">
      <c r="A1337" t="s">
        <v>2019</v>
      </c>
      <c r="B1337" s="57">
        <v>50</v>
      </c>
      <c r="C1337" t="s">
        <v>74</v>
      </c>
      <c r="D1337" s="19">
        <v>2</v>
      </c>
      <c r="E1337" s="46">
        <v>250</v>
      </c>
      <c r="F1337" s="32">
        <v>51.664666666666669</v>
      </c>
      <c r="G1337" s="32">
        <v>-141.49816666666666</v>
      </c>
      <c r="H1337" s="32" t="s">
        <v>77</v>
      </c>
      <c r="I1337" s="32" t="s">
        <v>77</v>
      </c>
      <c r="J1337" s="60">
        <v>43534</v>
      </c>
      <c r="K1337" s="49">
        <v>0.45208333333333334</v>
      </c>
      <c r="L1337" s="46">
        <v>3600</v>
      </c>
      <c r="M1337" s="19" t="s">
        <v>1791</v>
      </c>
      <c r="N1337" s="25" t="s">
        <v>77</v>
      </c>
      <c r="O1337" s="62" t="s">
        <v>27</v>
      </c>
      <c r="P1337" s="62" t="s">
        <v>79</v>
      </c>
      <c r="Q1337" s="64" t="s">
        <v>78</v>
      </c>
      <c r="R1337" s="7">
        <v>1</v>
      </c>
      <c r="S1337" s="7">
        <v>0.5</v>
      </c>
      <c r="T1337" s="7">
        <v>0.5</v>
      </c>
      <c r="U1337" s="65" t="s">
        <v>78</v>
      </c>
      <c r="V1337" s="7" t="s">
        <v>107</v>
      </c>
      <c r="W1337" s="7" t="s">
        <v>29</v>
      </c>
      <c r="X1337" s="7" t="s">
        <v>77</v>
      </c>
      <c r="Y1337" s="59" t="s">
        <v>1514</v>
      </c>
    </row>
    <row r="1338" spans="1:27" x14ac:dyDescent="0.55000000000000004">
      <c r="A1338" t="s">
        <v>2019</v>
      </c>
      <c r="B1338" s="57">
        <v>50</v>
      </c>
      <c r="C1338" t="s">
        <v>74</v>
      </c>
      <c r="D1338" s="19">
        <v>2</v>
      </c>
      <c r="E1338" s="46">
        <v>250</v>
      </c>
      <c r="F1338" s="32">
        <v>51.664666666666669</v>
      </c>
      <c r="G1338" s="32">
        <v>-141.49816666666666</v>
      </c>
      <c r="H1338" s="32" t="s">
        <v>77</v>
      </c>
      <c r="I1338" s="32" t="s">
        <v>77</v>
      </c>
      <c r="J1338" s="60">
        <v>43534</v>
      </c>
      <c r="K1338" s="49">
        <v>0.45208333333333334</v>
      </c>
      <c r="L1338" s="46">
        <v>3600</v>
      </c>
      <c r="M1338" s="19" t="s">
        <v>1790</v>
      </c>
      <c r="N1338" s="25" t="s">
        <v>77</v>
      </c>
      <c r="O1338" s="62" t="s">
        <v>27</v>
      </c>
      <c r="P1338" s="62" t="s">
        <v>79</v>
      </c>
      <c r="Q1338" s="64" t="s">
        <v>78</v>
      </c>
      <c r="R1338" s="7">
        <v>1</v>
      </c>
      <c r="S1338" s="7">
        <v>1</v>
      </c>
      <c r="T1338" s="7">
        <v>1</v>
      </c>
      <c r="U1338" s="65" t="s">
        <v>78</v>
      </c>
      <c r="V1338" s="7" t="s">
        <v>107</v>
      </c>
      <c r="W1338" s="7" t="s">
        <v>29</v>
      </c>
      <c r="X1338" s="7" t="s">
        <v>77</v>
      </c>
      <c r="Y1338" s="59" t="s">
        <v>1514</v>
      </c>
    </row>
    <row r="1339" spans="1:27" x14ac:dyDescent="0.55000000000000004">
      <c r="A1339" t="s">
        <v>2019</v>
      </c>
      <c r="B1339" s="57">
        <v>50</v>
      </c>
      <c r="C1339" t="s">
        <v>74</v>
      </c>
      <c r="D1339" s="19">
        <v>2</v>
      </c>
      <c r="E1339" s="46">
        <v>250</v>
      </c>
      <c r="F1339" s="32">
        <v>51.664666666666669</v>
      </c>
      <c r="G1339" s="32">
        <v>-141.49816666666666</v>
      </c>
      <c r="H1339" s="32" t="s">
        <v>77</v>
      </c>
      <c r="I1339" s="32" t="s">
        <v>77</v>
      </c>
      <c r="J1339" s="60">
        <v>43534</v>
      </c>
      <c r="K1339" s="49">
        <v>0.45208333333333334</v>
      </c>
      <c r="L1339" s="46">
        <v>3600</v>
      </c>
      <c r="M1339" s="19" t="s">
        <v>1786</v>
      </c>
      <c r="N1339" s="25" t="s">
        <v>77</v>
      </c>
      <c r="O1339" s="62" t="s">
        <v>27</v>
      </c>
      <c r="P1339" s="62" t="s">
        <v>67</v>
      </c>
      <c r="Q1339" s="62" t="s">
        <v>1681</v>
      </c>
      <c r="R1339" s="7">
        <v>1</v>
      </c>
      <c r="S1339" s="7">
        <v>2</v>
      </c>
      <c r="T1339" s="7">
        <v>11</v>
      </c>
      <c r="U1339" s="7" t="s">
        <v>56</v>
      </c>
      <c r="V1339" s="7" t="s">
        <v>107</v>
      </c>
      <c r="W1339" s="7" t="s">
        <v>29</v>
      </c>
      <c r="X1339" s="7" t="s">
        <v>77</v>
      </c>
      <c r="Y1339" s="59" t="s">
        <v>1514</v>
      </c>
    </row>
    <row r="1340" spans="1:27" x14ac:dyDescent="0.55000000000000004">
      <c r="A1340" t="s">
        <v>2019</v>
      </c>
      <c r="B1340" s="57">
        <v>50</v>
      </c>
      <c r="C1340" t="s">
        <v>74</v>
      </c>
      <c r="D1340" s="19">
        <v>2</v>
      </c>
      <c r="E1340" s="46">
        <v>250</v>
      </c>
      <c r="F1340" s="32">
        <v>51.664666666666669</v>
      </c>
      <c r="G1340" s="32">
        <v>-141.49816666666666</v>
      </c>
      <c r="H1340" s="32" t="s">
        <v>77</v>
      </c>
      <c r="I1340" s="32" t="s">
        <v>77</v>
      </c>
      <c r="J1340" s="60">
        <v>43534</v>
      </c>
      <c r="K1340" s="49">
        <v>0.45208333333333334</v>
      </c>
      <c r="L1340" s="46">
        <v>3600</v>
      </c>
      <c r="M1340" s="19" t="s">
        <v>1789</v>
      </c>
      <c r="N1340" s="25" t="s">
        <v>77</v>
      </c>
      <c r="O1340" s="62" t="s">
        <v>27</v>
      </c>
      <c r="P1340" s="62" t="s">
        <v>1944</v>
      </c>
      <c r="Q1340" s="62" t="s">
        <v>1794</v>
      </c>
      <c r="R1340" s="7" t="s">
        <v>1539</v>
      </c>
      <c r="S1340" s="7">
        <v>2</v>
      </c>
      <c r="T1340" s="7">
        <v>3</v>
      </c>
      <c r="U1340" s="7" t="s">
        <v>56</v>
      </c>
      <c r="V1340" s="7" t="s">
        <v>107</v>
      </c>
      <c r="W1340" s="7" t="s">
        <v>29</v>
      </c>
      <c r="X1340" s="7" t="s">
        <v>77</v>
      </c>
      <c r="Y1340" s="59" t="s">
        <v>1514</v>
      </c>
    </row>
    <row r="1341" spans="1:27" x14ac:dyDescent="0.55000000000000004">
      <c r="A1341" t="s">
        <v>2019</v>
      </c>
      <c r="B1341" s="57">
        <v>50</v>
      </c>
      <c r="C1341" t="s">
        <v>74</v>
      </c>
      <c r="D1341" s="19">
        <v>2</v>
      </c>
      <c r="E1341" s="46">
        <v>250</v>
      </c>
      <c r="F1341" s="32">
        <v>51.664666666666669</v>
      </c>
      <c r="G1341" s="32">
        <v>-141.49816666666666</v>
      </c>
      <c r="H1341" s="32" t="s">
        <v>77</v>
      </c>
      <c r="I1341" s="32" t="s">
        <v>77</v>
      </c>
      <c r="J1341" s="60">
        <v>43534</v>
      </c>
      <c r="K1341" s="49">
        <v>0.45208333333333334</v>
      </c>
      <c r="L1341" s="46">
        <v>3600</v>
      </c>
      <c r="M1341" s="19" t="s">
        <v>1785</v>
      </c>
      <c r="N1341" s="25" t="s">
        <v>77</v>
      </c>
      <c r="O1341" s="62" t="s">
        <v>27</v>
      </c>
      <c r="P1341" s="62" t="s">
        <v>1238</v>
      </c>
      <c r="Q1341" s="62" t="s">
        <v>425</v>
      </c>
      <c r="R1341" s="7">
        <v>3</v>
      </c>
      <c r="S1341" s="7">
        <v>2</v>
      </c>
      <c r="T1341" s="7">
        <v>6</v>
      </c>
      <c r="U1341" s="7" t="s">
        <v>56</v>
      </c>
      <c r="V1341" s="7" t="s">
        <v>107</v>
      </c>
      <c r="W1341" s="7" t="s">
        <v>29</v>
      </c>
      <c r="X1341" s="7" t="s">
        <v>77</v>
      </c>
      <c r="Y1341" s="59" t="s">
        <v>1514</v>
      </c>
    </row>
    <row r="1342" spans="1:27" x14ac:dyDescent="0.55000000000000004">
      <c r="A1342" t="s">
        <v>2019</v>
      </c>
      <c r="B1342" s="57">
        <v>50</v>
      </c>
      <c r="C1342" t="s">
        <v>74</v>
      </c>
      <c r="D1342" s="19">
        <v>2</v>
      </c>
      <c r="E1342" s="46">
        <v>250</v>
      </c>
      <c r="F1342" s="32">
        <v>51.664666666666669</v>
      </c>
      <c r="G1342" s="32">
        <v>-141.49816666666666</v>
      </c>
      <c r="H1342" s="32" t="s">
        <v>77</v>
      </c>
      <c r="I1342" s="32" t="s">
        <v>77</v>
      </c>
      <c r="J1342" s="60">
        <v>43534</v>
      </c>
      <c r="K1342" s="49">
        <v>0.45208333333333334</v>
      </c>
      <c r="L1342" s="46">
        <v>3600</v>
      </c>
      <c r="M1342" s="19" t="s">
        <v>1787</v>
      </c>
      <c r="N1342" s="25" t="s">
        <v>77</v>
      </c>
      <c r="O1342" s="62" t="s">
        <v>27</v>
      </c>
      <c r="P1342" s="62" t="s">
        <v>1238</v>
      </c>
      <c r="Q1342" s="62" t="s">
        <v>425</v>
      </c>
      <c r="R1342" s="7">
        <v>3</v>
      </c>
      <c r="S1342" s="7">
        <v>2</v>
      </c>
      <c r="T1342" s="7">
        <v>6</v>
      </c>
      <c r="U1342" s="7" t="s">
        <v>56</v>
      </c>
      <c r="V1342" s="7" t="s">
        <v>107</v>
      </c>
      <c r="W1342" s="7" t="s">
        <v>29</v>
      </c>
      <c r="X1342" s="7" t="s">
        <v>77</v>
      </c>
      <c r="Y1342" s="59" t="s">
        <v>1514</v>
      </c>
    </row>
    <row r="1343" spans="1:27" x14ac:dyDescent="0.55000000000000004">
      <c r="A1343" t="s">
        <v>2019</v>
      </c>
      <c r="B1343" s="57">
        <v>50</v>
      </c>
      <c r="C1343" t="s">
        <v>74</v>
      </c>
      <c r="D1343" s="19">
        <v>2</v>
      </c>
      <c r="E1343" s="46">
        <v>250</v>
      </c>
      <c r="F1343" s="32">
        <v>51.664666666666669</v>
      </c>
      <c r="G1343" s="32">
        <v>-141.49816666666666</v>
      </c>
      <c r="H1343" s="32" t="s">
        <v>77</v>
      </c>
      <c r="I1343" s="32" t="s">
        <v>77</v>
      </c>
      <c r="J1343" s="60">
        <v>43534</v>
      </c>
      <c r="K1343" s="49">
        <v>0.45208333333333334</v>
      </c>
      <c r="L1343" s="46">
        <v>3600</v>
      </c>
      <c r="M1343" s="19" t="s">
        <v>1788</v>
      </c>
      <c r="N1343" s="25" t="s">
        <v>77</v>
      </c>
      <c r="O1343" s="62" t="s">
        <v>27</v>
      </c>
      <c r="P1343" s="62" t="s">
        <v>1947</v>
      </c>
      <c r="Q1343" s="62" t="s">
        <v>1793</v>
      </c>
      <c r="R1343" s="7">
        <v>1</v>
      </c>
      <c r="S1343" s="7">
        <v>2</v>
      </c>
      <c r="T1343" s="7">
        <v>3</v>
      </c>
      <c r="U1343" s="7" t="s">
        <v>56</v>
      </c>
      <c r="V1343" s="7" t="s">
        <v>107</v>
      </c>
      <c r="W1343" s="7" t="s">
        <v>29</v>
      </c>
      <c r="X1343" s="7" t="s">
        <v>77</v>
      </c>
      <c r="Y1343" s="59" t="s">
        <v>1514</v>
      </c>
    </row>
    <row r="1344" spans="1:27" x14ac:dyDescent="0.55000000000000004">
      <c r="A1344" t="s">
        <v>2019</v>
      </c>
      <c r="B1344" s="57">
        <v>50</v>
      </c>
      <c r="C1344" t="s">
        <v>53</v>
      </c>
      <c r="D1344" s="19">
        <v>1</v>
      </c>
      <c r="E1344" s="46">
        <v>30</v>
      </c>
      <c r="F1344" s="32">
        <v>51.686666666666667</v>
      </c>
      <c r="G1344" s="32">
        <v>-141.48166666666665</v>
      </c>
      <c r="H1344" s="32">
        <v>51.76</v>
      </c>
      <c r="I1344" s="32">
        <v>-141.46333333333334</v>
      </c>
      <c r="J1344" s="60">
        <v>43534</v>
      </c>
      <c r="K1344" s="49">
        <v>0.4826388888888889</v>
      </c>
      <c r="L1344" s="46">
        <v>3900</v>
      </c>
      <c r="M1344" s="19" t="s">
        <v>1723</v>
      </c>
      <c r="N1344" s="25" t="s">
        <v>77</v>
      </c>
      <c r="O1344" s="62" t="s">
        <v>27</v>
      </c>
      <c r="P1344" s="62" t="s">
        <v>68</v>
      </c>
      <c r="Q1344" s="62" t="s">
        <v>388</v>
      </c>
      <c r="R1344" s="7">
        <v>1</v>
      </c>
      <c r="S1344" s="7" t="s">
        <v>77</v>
      </c>
      <c r="T1344" s="7">
        <v>90</v>
      </c>
      <c r="U1344" s="7" t="s">
        <v>57</v>
      </c>
      <c r="V1344" s="7">
        <v>36</v>
      </c>
      <c r="W1344" s="7" t="s">
        <v>29</v>
      </c>
      <c r="X1344" s="7" t="s">
        <v>77</v>
      </c>
      <c r="Y1344" s="59" t="s">
        <v>1514</v>
      </c>
    </row>
    <row r="1345" spans="1:27" x14ac:dyDescent="0.55000000000000004">
      <c r="A1345" t="s">
        <v>2019</v>
      </c>
      <c r="B1345" s="57">
        <v>50</v>
      </c>
      <c r="C1345" t="s">
        <v>53</v>
      </c>
      <c r="D1345" s="19">
        <v>1</v>
      </c>
      <c r="E1345" s="46">
        <v>30</v>
      </c>
      <c r="F1345" s="32">
        <v>51.686666666666667</v>
      </c>
      <c r="G1345" s="32">
        <v>-141.48166666666665</v>
      </c>
      <c r="H1345" s="32">
        <v>51.76</v>
      </c>
      <c r="I1345" s="32">
        <v>-141.46333333333334</v>
      </c>
      <c r="J1345" s="60">
        <v>43534</v>
      </c>
      <c r="K1345" s="49">
        <v>0.4826388888888889</v>
      </c>
      <c r="L1345" s="46">
        <v>3900</v>
      </c>
      <c r="M1345" s="19" t="s">
        <v>1724</v>
      </c>
      <c r="N1345" s="25" t="s">
        <v>77</v>
      </c>
      <c r="O1345" s="62" t="s">
        <v>27</v>
      </c>
      <c r="P1345" s="62" t="s">
        <v>386</v>
      </c>
      <c r="Q1345" s="62" t="s">
        <v>387</v>
      </c>
      <c r="R1345" s="7">
        <v>1</v>
      </c>
      <c r="S1345" s="7" t="s">
        <v>77</v>
      </c>
      <c r="T1345" s="7">
        <v>120</v>
      </c>
      <c r="U1345" s="7" t="s">
        <v>57</v>
      </c>
      <c r="V1345" s="7">
        <v>106</v>
      </c>
      <c r="W1345" s="7" t="s">
        <v>29</v>
      </c>
      <c r="X1345" s="7" t="s">
        <v>77</v>
      </c>
      <c r="Y1345" s="59" t="s">
        <v>1514</v>
      </c>
    </row>
    <row r="1346" spans="1:27" x14ac:dyDescent="0.55000000000000004">
      <c r="A1346" t="s">
        <v>2019</v>
      </c>
      <c r="B1346" s="57">
        <v>51</v>
      </c>
      <c r="C1346" t="s">
        <v>53</v>
      </c>
      <c r="D1346" s="19">
        <v>1</v>
      </c>
      <c r="E1346" s="46">
        <v>30</v>
      </c>
      <c r="F1346" s="32">
        <v>52.686666666666667</v>
      </c>
      <c r="G1346" s="32">
        <v>-141.48166666666665</v>
      </c>
      <c r="H1346" s="32">
        <v>52.765000000000001</v>
      </c>
      <c r="I1346" s="32">
        <v>-141.44666666666666</v>
      </c>
      <c r="J1346" s="60">
        <v>43534</v>
      </c>
      <c r="K1346" s="49">
        <v>0.81111111111111101</v>
      </c>
      <c r="L1346" s="46">
        <v>3800</v>
      </c>
      <c r="M1346" s="19" t="s">
        <v>1732</v>
      </c>
      <c r="N1346" s="25" t="s">
        <v>77</v>
      </c>
      <c r="O1346" s="62" t="s">
        <v>27</v>
      </c>
      <c r="P1346" s="62" t="s">
        <v>69</v>
      </c>
      <c r="Q1346" s="62" t="s">
        <v>1714</v>
      </c>
      <c r="R1346" s="7">
        <v>50</v>
      </c>
      <c r="S1346" s="7" t="s">
        <v>77</v>
      </c>
      <c r="T1346" s="7" t="s">
        <v>1750</v>
      </c>
      <c r="U1346" s="7" t="s">
        <v>58</v>
      </c>
      <c r="V1346" s="7" t="s">
        <v>107</v>
      </c>
      <c r="W1346" s="7" t="s">
        <v>29</v>
      </c>
      <c r="X1346" s="7" t="s">
        <v>77</v>
      </c>
      <c r="Y1346" s="59" t="s">
        <v>1514</v>
      </c>
    </row>
    <row r="1347" spans="1:27" x14ac:dyDescent="0.55000000000000004">
      <c r="A1347" t="s">
        <v>2019</v>
      </c>
      <c r="B1347" s="57">
        <v>51</v>
      </c>
      <c r="C1347" t="s">
        <v>53</v>
      </c>
      <c r="D1347" s="19">
        <v>1</v>
      </c>
      <c r="E1347" s="46">
        <v>30</v>
      </c>
      <c r="F1347" s="32">
        <v>52.686666666666667</v>
      </c>
      <c r="G1347" s="32">
        <v>-141.48166666666665</v>
      </c>
      <c r="H1347" s="32">
        <v>52.765000000000001</v>
      </c>
      <c r="I1347" s="32">
        <v>-141.44666666666666</v>
      </c>
      <c r="J1347" s="60">
        <v>43534</v>
      </c>
      <c r="K1347" s="49">
        <v>0.81111111111111101</v>
      </c>
      <c r="L1347" s="46">
        <v>3800</v>
      </c>
      <c r="M1347" s="19" t="s">
        <v>1731</v>
      </c>
      <c r="N1347" s="25" t="s">
        <v>77</v>
      </c>
      <c r="O1347" s="62" t="s">
        <v>27</v>
      </c>
      <c r="P1347" s="62" t="s">
        <v>68</v>
      </c>
      <c r="Q1347" s="62" t="s">
        <v>1749</v>
      </c>
      <c r="R1347" s="7">
        <v>1</v>
      </c>
      <c r="S1347" s="7" t="s">
        <v>77</v>
      </c>
      <c r="T1347" s="7">
        <v>20</v>
      </c>
      <c r="U1347" s="7" t="s">
        <v>57</v>
      </c>
      <c r="V1347" s="7">
        <v>3</v>
      </c>
      <c r="W1347" s="7" t="s">
        <v>29</v>
      </c>
      <c r="X1347" s="7" t="s">
        <v>77</v>
      </c>
      <c r="Y1347" s="59" t="s">
        <v>1514</v>
      </c>
    </row>
    <row r="1348" spans="1:27" x14ac:dyDescent="0.55000000000000004">
      <c r="A1348" t="s">
        <v>2019</v>
      </c>
      <c r="B1348" s="57">
        <v>51</v>
      </c>
      <c r="C1348" t="s">
        <v>53</v>
      </c>
      <c r="D1348" s="19">
        <v>1</v>
      </c>
      <c r="E1348" s="46">
        <v>30</v>
      </c>
      <c r="F1348" s="32">
        <v>52.686666666666667</v>
      </c>
      <c r="G1348" s="32">
        <v>-141.48166666666665</v>
      </c>
      <c r="H1348" s="32">
        <v>52.765000000000001</v>
      </c>
      <c r="I1348" s="32">
        <v>-141.44666666666666</v>
      </c>
      <c r="J1348" s="60">
        <v>43534</v>
      </c>
      <c r="K1348" s="49">
        <v>0.81111111111111101</v>
      </c>
      <c r="L1348" s="46">
        <v>3800</v>
      </c>
      <c r="M1348" s="19" t="s">
        <v>1733</v>
      </c>
      <c r="N1348" s="25" t="s">
        <v>77</v>
      </c>
      <c r="O1348" s="62" t="s">
        <v>27</v>
      </c>
      <c r="P1348" s="62" t="s">
        <v>71</v>
      </c>
      <c r="Q1348" s="62" t="s">
        <v>103</v>
      </c>
      <c r="R1348" s="7">
        <v>1</v>
      </c>
      <c r="S1348" s="7" t="s">
        <v>77</v>
      </c>
      <c r="T1348" s="7">
        <v>235</v>
      </c>
      <c r="U1348" s="7" t="s">
        <v>59</v>
      </c>
      <c r="V1348" s="7">
        <v>303</v>
      </c>
      <c r="W1348" s="7" t="s">
        <v>59</v>
      </c>
      <c r="X1348" s="7" t="s">
        <v>77</v>
      </c>
      <c r="Y1348" s="59" t="s">
        <v>1514</v>
      </c>
    </row>
    <row r="1349" spans="1:27" x14ac:dyDescent="0.55000000000000004">
      <c r="A1349" t="s">
        <v>2019</v>
      </c>
      <c r="B1349" s="57">
        <v>51</v>
      </c>
      <c r="C1349" t="s">
        <v>53</v>
      </c>
      <c r="D1349" s="19">
        <v>1</v>
      </c>
      <c r="E1349" s="46">
        <v>30</v>
      </c>
      <c r="F1349" s="32">
        <v>52.686666666666667</v>
      </c>
      <c r="G1349" s="32">
        <v>-141.48166666666665</v>
      </c>
      <c r="H1349" s="32">
        <v>52.765000000000001</v>
      </c>
      <c r="I1349" s="32">
        <v>-141.44666666666666</v>
      </c>
      <c r="J1349" s="60">
        <v>43534</v>
      </c>
      <c r="K1349" s="49">
        <v>0.81111111111111101</v>
      </c>
      <c r="L1349" s="46">
        <v>3800</v>
      </c>
      <c r="M1349" s="19" t="s">
        <v>1734</v>
      </c>
      <c r="N1349" s="25" t="s">
        <v>77</v>
      </c>
      <c r="O1349" s="62" t="s">
        <v>27</v>
      </c>
      <c r="P1349" s="62" t="s">
        <v>71</v>
      </c>
      <c r="Q1349" s="62" t="s">
        <v>103</v>
      </c>
      <c r="R1349" s="7">
        <v>1</v>
      </c>
      <c r="S1349" s="7" t="s">
        <v>77</v>
      </c>
      <c r="T1349" s="7">
        <v>193</v>
      </c>
      <c r="U1349" s="7" t="s">
        <v>59</v>
      </c>
      <c r="V1349" s="7">
        <v>154</v>
      </c>
      <c r="W1349" s="7" t="s">
        <v>59</v>
      </c>
      <c r="X1349" s="7" t="s">
        <v>77</v>
      </c>
      <c r="Y1349" s="59" t="s">
        <v>1514</v>
      </c>
    </row>
    <row r="1350" spans="1:27" x14ac:dyDescent="0.55000000000000004">
      <c r="A1350" t="s">
        <v>2019</v>
      </c>
      <c r="B1350" s="57">
        <v>51</v>
      </c>
      <c r="C1350" t="s">
        <v>53</v>
      </c>
      <c r="D1350" s="19">
        <v>1</v>
      </c>
      <c r="E1350" s="46">
        <v>30</v>
      </c>
      <c r="F1350" s="32">
        <v>52.686666666666667</v>
      </c>
      <c r="G1350" s="32">
        <v>-141.48166666666665</v>
      </c>
      <c r="H1350" s="32">
        <v>52.765000000000001</v>
      </c>
      <c r="I1350" s="32">
        <v>-141.44666666666666</v>
      </c>
      <c r="J1350" s="60">
        <v>43534</v>
      </c>
      <c r="K1350" s="49">
        <v>0.81111111111111101</v>
      </c>
      <c r="L1350" s="46">
        <v>3800</v>
      </c>
      <c r="M1350" s="19" t="s">
        <v>1748</v>
      </c>
      <c r="N1350" s="25" t="s">
        <v>77</v>
      </c>
      <c r="O1350" s="62" t="s">
        <v>27</v>
      </c>
      <c r="P1350" s="62" t="s">
        <v>71</v>
      </c>
      <c r="Q1350" s="62" t="s">
        <v>103</v>
      </c>
      <c r="R1350" s="7">
        <v>1</v>
      </c>
      <c r="S1350" s="7" t="s">
        <v>77</v>
      </c>
      <c r="T1350" s="7">
        <v>187</v>
      </c>
      <c r="U1350" s="7" t="s">
        <v>59</v>
      </c>
      <c r="V1350" s="7">
        <v>149</v>
      </c>
      <c r="W1350" s="7" t="s">
        <v>59</v>
      </c>
      <c r="X1350" s="7" t="s">
        <v>77</v>
      </c>
      <c r="Y1350" s="59" t="s">
        <v>1514</v>
      </c>
    </row>
    <row r="1351" spans="1:27" x14ac:dyDescent="0.55000000000000004">
      <c r="A1351" t="s">
        <v>2019</v>
      </c>
      <c r="B1351" s="57">
        <v>51</v>
      </c>
      <c r="C1351" t="s">
        <v>53</v>
      </c>
      <c r="D1351" s="19">
        <v>1</v>
      </c>
      <c r="E1351" s="46">
        <v>30</v>
      </c>
      <c r="F1351" s="32">
        <v>52.686666666666667</v>
      </c>
      <c r="G1351" s="32">
        <v>-141.48166666666665</v>
      </c>
      <c r="H1351" s="32">
        <v>52.765000000000001</v>
      </c>
      <c r="I1351" s="32">
        <v>-141.44666666666666</v>
      </c>
      <c r="J1351" s="60">
        <v>43534</v>
      </c>
      <c r="K1351" s="49">
        <v>0.81111111111111101</v>
      </c>
      <c r="L1351" s="46">
        <v>3800</v>
      </c>
      <c r="M1351" s="19" t="s">
        <v>1736</v>
      </c>
      <c r="N1351" s="25" t="s">
        <v>77</v>
      </c>
      <c r="O1351" s="62" t="s">
        <v>27</v>
      </c>
      <c r="P1351" s="62" t="s">
        <v>71</v>
      </c>
      <c r="Q1351" s="62" t="s">
        <v>103</v>
      </c>
      <c r="R1351" s="7">
        <v>1</v>
      </c>
      <c r="S1351" s="7" t="s">
        <v>77</v>
      </c>
      <c r="T1351" s="7">
        <v>183</v>
      </c>
      <c r="U1351" s="7" t="s">
        <v>59</v>
      </c>
      <c r="V1351" s="7">
        <v>160</v>
      </c>
      <c r="W1351" s="7" t="s">
        <v>59</v>
      </c>
      <c r="X1351" s="7" t="s">
        <v>77</v>
      </c>
      <c r="Y1351" s="59" t="s">
        <v>1514</v>
      </c>
    </row>
    <row r="1352" spans="1:27" x14ac:dyDescent="0.55000000000000004">
      <c r="A1352" t="s">
        <v>2019</v>
      </c>
      <c r="B1352" s="57">
        <v>51</v>
      </c>
      <c r="C1352" t="s">
        <v>53</v>
      </c>
      <c r="D1352" s="19">
        <v>1</v>
      </c>
      <c r="E1352" s="46">
        <v>30</v>
      </c>
      <c r="F1352" s="32">
        <v>52.686666666666667</v>
      </c>
      <c r="G1352" s="32">
        <v>-141.48166666666665</v>
      </c>
      <c r="H1352" s="32">
        <v>52.765000000000001</v>
      </c>
      <c r="I1352" s="32">
        <v>-141.44666666666666</v>
      </c>
      <c r="J1352" s="60">
        <v>43534</v>
      </c>
      <c r="K1352" s="49">
        <v>0.81111111111111101</v>
      </c>
      <c r="L1352" s="46">
        <v>3800</v>
      </c>
      <c r="M1352" s="19" t="s">
        <v>1735</v>
      </c>
      <c r="N1352" s="25" t="s">
        <v>77</v>
      </c>
      <c r="O1352" s="62" t="s">
        <v>27</v>
      </c>
      <c r="P1352" s="62" t="s">
        <v>71</v>
      </c>
      <c r="Q1352" s="62" t="s">
        <v>103</v>
      </c>
      <c r="R1352" s="7">
        <v>1</v>
      </c>
      <c r="S1352" s="7" t="s">
        <v>77</v>
      </c>
      <c r="T1352" s="7">
        <v>158</v>
      </c>
      <c r="U1352" s="7" t="s">
        <v>59</v>
      </c>
      <c r="V1352" s="7">
        <v>98</v>
      </c>
      <c r="W1352" s="7" t="s">
        <v>59</v>
      </c>
      <c r="X1352" s="7" t="s">
        <v>77</v>
      </c>
      <c r="Y1352" s="59" t="s">
        <v>1514</v>
      </c>
    </row>
    <row r="1353" spans="1:27" x14ac:dyDescent="0.55000000000000004">
      <c r="A1353" t="s">
        <v>2019</v>
      </c>
      <c r="B1353" s="57">
        <v>51</v>
      </c>
      <c r="C1353" t="s">
        <v>53</v>
      </c>
      <c r="D1353" s="19">
        <v>1</v>
      </c>
      <c r="E1353" s="46">
        <v>30</v>
      </c>
      <c r="F1353" s="32">
        <v>52.686666666666667</v>
      </c>
      <c r="G1353" s="32">
        <v>-141.48166666666665</v>
      </c>
      <c r="H1353" s="32">
        <v>52.765000000000001</v>
      </c>
      <c r="I1353" s="32">
        <v>-141.44666666666666</v>
      </c>
      <c r="J1353" s="60">
        <v>43534</v>
      </c>
      <c r="K1353" s="49">
        <v>0.81111111111111101</v>
      </c>
      <c r="L1353" s="46">
        <v>3800</v>
      </c>
      <c r="M1353" s="19" t="s">
        <v>1745</v>
      </c>
      <c r="N1353" s="25">
        <v>180</v>
      </c>
      <c r="O1353" s="62" t="s">
        <v>27</v>
      </c>
      <c r="P1353" s="62" t="s">
        <v>69</v>
      </c>
      <c r="Q1353" s="64" t="s">
        <v>133</v>
      </c>
      <c r="R1353" s="7">
        <v>1</v>
      </c>
      <c r="S1353" s="7" t="s">
        <v>77</v>
      </c>
      <c r="T1353" s="7">
        <v>394</v>
      </c>
      <c r="U1353" s="7" t="s">
        <v>58</v>
      </c>
      <c r="V1353" s="7">
        <v>651</v>
      </c>
      <c r="W1353" s="7" t="s">
        <v>110</v>
      </c>
      <c r="X1353" s="7" t="s">
        <v>77</v>
      </c>
      <c r="Y1353" s="59" t="s">
        <v>1514</v>
      </c>
    </row>
    <row r="1354" spans="1:27" x14ac:dyDescent="0.55000000000000004">
      <c r="A1354" t="s">
        <v>2019</v>
      </c>
      <c r="B1354" s="57">
        <v>51</v>
      </c>
      <c r="C1354" t="s">
        <v>53</v>
      </c>
      <c r="D1354" s="19">
        <v>1</v>
      </c>
      <c r="E1354" s="46">
        <v>30</v>
      </c>
      <c r="F1354" s="32">
        <v>52.686666666666667</v>
      </c>
      <c r="G1354" s="32">
        <v>-141.48166666666665</v>
      </c>
      <c r="H1354" s="32">
        <v>52.765000000000001</v>
      </c>
      <c r="I1354" s="32">
        <v>-141.44666666666666</v>
      </c>
      <c r="J1354" s="60">
        <v>43534</v>
      </c>
      <c r="K1354" s="49">
        <v>0.81111111111111101</v>
      </c>
      <c r="L1354" s="46">
        <v>3800</v>
      </c>
      <c r="M1354" s="19" t="s">
        <v>1744</v>
      </c>
      <c r="N1354" s="25">
        <v>114</v>
      </c>
      <c r="O1354" s="62" t="s">
        <v>27</v>
      </c>
      <c r="P1354" s="62" t="s">
        <v>69</v>
      </c>
      <c r="Q1354" s="64" t="s">
        <v>133</v>
      </c>
      <c r="R1354" s="7">
        <v>1</v>
      </c>
      <c r="S1354" s="7" t="s">
        <v>77</v>
      </c>
      <c r="T1354" s="7">
        <v>356</v>
      </c>
      <c r="U1354" s="7" t="s">
        <v>58</v>
      </c>
      <c r="V1354" s="7">
        <v>437</v>
      </c>
      <c r="W1354" s="7" t="s">
        <v>110</v>
      </c>
      <c r="X1354" s="7" t="s">
        <v>77</v>
      </c>
      <c r="Y1354" s="59" t="s">
        <v>1514</v>
      </c>
    </row>
    <row r="1355" spans="1:27" x14ac:dyDescent="0.55000000000000004">
      <c r="A1355" t="s">
        <v>2019</v>
      </c>
      <c r="B1355" s="57">
        <v>51</v>
      </c>
      <c r="C1355" t="s">
        <v>53</v>
      </c>
      <c r="D1355" s="19">
        <v>1</v>
      </c>
      <c r="E1355" s="46">
        <v>30</v>
      </c>
      <c r="F1355" s="32">
        <v>52.686666666666667</v>
      </c>
      <c r="G1355" s="32">
        <v>-141.48166666666665</v>
      </c>
      <c r="H1355" s="32">
        <v>52.765000000000001</v>
      </c>
      <c r="I1355" s="32">
        <v>-141.44666666666666</v>
      </c>
      <c r="J1355" s="60">
        <v>43534</v>
      </c>
      <c r="K1355" s="49">
        <v>0.81111111111111101</v>
      </c>
      <c r="L1355" s="46">
        <v>3800</v>
      </c>
      <c r="M1355" s="19" t="s">
        <v>1725</v>
      </c>
      <c r="N1355" s="25" t="s">
        <v>77</v>
      </c>
      <c r="O1355" s="62" t="s">
        <v>27</v>
      </c>
      <c r="P1355" s="62" t="s">
        <v>68</v>
      </c>
      <c r="Q1355" s="62" t="s">
        <v>498</v>
      </c>
      <c r="R1355" s="7">
        <v>1</v>
      </c>
      <c r="S1355" s="7" t="s">
        <v>77</v>
      </c>
      <c r="T1355" s="7">
        <v>230</v>
      </c>
      <c r="U1355" s="7" t="s">
        <v>57</v>
      </c>
      <c r="V1355" s="7">
        <v>520</v>
      </c>
      <c r="W1355" s="7" t="s">
        <v>29</v>
      </c>
      <c r="X1355" s="7" t="s">
        <v>77</v>
      </c>
      <c r="Y1355" s="59" t="s">
        <v>1514</v>
      </c>
    </row>
    <row r="1356" spans="1:27" x14ac:dyDescent="0.55000000000000004">
      <c r="A1356" t="s">
        <v>2019</v>
      </c>
      <c r="B1356" s="57">
        <v>51</v>
      </c>
      <c r="C1356" t="s">
        <v>53</v>
      </c>
      <c r="D1356" s="19">
        <v>1</v>
      </c>
      <c r="E1356" s="46">
        <v>30</v>
      </c>
      <c r="F1356" s="32">
        <v>52.686666666666667</v>
      </c>
      <c r="G1356" s="32">
        <v>-141.48166666666665</v>
      </c>
      <c r="H1356" s="32">
        <v>52.765000000000001</v>
      </c>
      <c r="I1356" s="32">
        <v>-141.44666666666666</v>
      </c>
      <c r="J1356" s="60">
        <v>43534</v>
      </c>
      <c r="K1356" s="49">
        <v>0.81111111111111101</v>
      </c>
      <c r="L1356" s="46">
        <v>3800</v>
      </c>
      <c r="M1356" s="19" t="s">
        <v>1726</v>
      </c>
      <c r="N1356" s="25" t="s">
        <v>77</v>
      </c>
      <c r="O1356" s="62" t="s">
        <v>27</v>
      </c>
      <c r="P1356" s="62" t="s">
        <v>68</v>
      </c>
      <c r="Q1356" s="62" t="s">
        <v>498</v>
      </c>
      <c r="R1356" s="7">
        <v>1</v>
      </c>
      <c r="S1356" s="7" t="s">
        <v>77</v>
      </c>
      <c r="T1356" s="7">
        <v>160</v>
      </c>
      <c r="U1356" s="7" t="s">
        <v>57</v>
      </c>
      <c r="V1356" s="7">
        <v>208</v>
      </c>
      <c r="W1356" s="7" t="s">
        <v>29</v>
      </c>
      <c r="X1356" s="7" t="s">
        <v>77</v>
      </c>
      <c r="Y1356" s="59" t="s">
        <v>1514</v>
      </c>
    </row>
    <row r="1357" spans="1:27" x14ac:dyDescent="0.55000000000000004">
      <c r="A1357" t="s">
        <v>2019</v>
      </c>
      <c r="B1357" s="57">
        <v>51</v>
      </c>
      <c r="C1357" t="s">
        <v>53</v>
      </c>
      <c r="D1357" s="19">
        <v>1</v>
      </c>
      <c r="E1357" s="46">
        <v>30</v>
      </c>
      <c r="F1357" s="32">
        <v>52.686666666666667</v>
      </c>
      <c r="G1357" s="32">
        <v>-141.48166666666665</v>
      </c>
      <c r="H1357" s="32">
        <v>52.765000000000001</v>
      </c>
      <c r="I1357" s="32">
        <v>-141.44666666666666</v>
      </c>
      <c r="J1357" s="60">
        <v>43534</v>
      </c>
      <c r="K1357" s="49">
        <v>0.81111111111111101</v>
      </c>
      <c r="L1357" s="46">
        <v>3800</v>
      </c>
      <c r="M1357" s="19" t="s">
        <v>1727</v>
      </c>
      <c r="N1357" s="25" t="s">
        <v>77</v>
      </c>
      <c r="O1357" s="62" t="s">
        <v>27</v>
      </c>
      <c r="P1357" s="62" t="s">
        <v>68</v>
      </c>
      <c r="Q1357" s="62" t="s">
        <v>498</v>
      </c>
      <c r="R1357" s="7">
        <v>1</v>
      </c>
      <c r="S1357" s="7" t="s">
        <v>77</v>
      </c>
      <c r="T1357" s="7">
        <v>160</v>
      </c>
      <c r="U1357" s="7" t="s">
        <v>57</v>
      </c>
      <c r="V1357" s="7">
        <v>209</v>
      </c>
      <c r="W1357" s="7" t="s">
        <v>29</v>
      </c>
      <c r="X1357" s="7" t="s">
        <v>77</v>
      </c>
      <c r="Y1357" s="59" t="s">
        <v>1514</v>
      </c>
    </row>
    <row r="1358" spans="1:27" x14ac:dyDescent="0.55000000000000004">
      <c r="A1358" t="s">
        <v>2019</v>
      </c>
      <c r="B1358" s="57">
        <v>51</v>
      </c>
      <c r="C1358" t="s">
        <v>53</v>
      </c>
      <c r="D1358" s="19">
        <v>1</v>
      </c>
      <c r="E1358" s="46">
        <v>30</v>
      </c>
      <c r="F1358" s="32">
        <v>52.686666666666667</v>
      </c>
      <c r="G1358" s="32">
        <v>-141.48166666666665</v>
      </c>
      <c r="H1358" s="32">
        <v>52.765000000000001</v>
      </c>
      <c r="I1358" s="32">
        <v>-141.44666666666666</v>
      </c>
      <c r="J1358" s="60">
        <v>43534</v>
      </c>
      <c r="K1358" s="49">
        <v>0.81111111111111101</v>
      </c>
      <c r="L1358" s="46">
        <v>3800</v>
      </c>
      <c r="M1358" s="19" t="s">
        <v>1728</v>
      </c>
      <c r="N1358" s="25" t="s">
        <v>77</v>
      </c>
      <c r="O1358" s="62" t="s">
        <v>27</v>
      </c>
      <c r="P1358" s="62" t="s">
        <v>68</v>
      </c>
      <c r="Q1358" s="62" t="s">
        <v>498</v>
      </c>
      <c r="R1358" s="7">
        <v>1</v>
      </c>
      <c r="S1358" s="7" t="s">
        <v>77</v>
      </c>
      <c r="T1358" s="7">
        <v>130</v>
      </c>
      <c r="U1358" s="7" t="s">
        <v>57</v>
      </c>
      <c r="V1358" s="7">
        <v>149</v>
      </c>
      <c r="W1358" s="7" t="s">
        <v>29</v>
      </c>
      <c r="X1358" s="7" t="s">
        <v>77</v>
      </c>
      <c r="Y1358" s="59" t="s">
        <v>1514</v>
      </c>
    </row>
    <row r="1359" spans="1:27" x14ac:dyDescent="0.55000000000000004">
      <c r="A1359" t="s">
        <v>2019</v>
      </c>
      <c r="B1359" s="57">
        <v>51</v>
      </c>
      <c r="C1359" t="s">
        <v>53</v>
      </c>
      <c r="D1359" s="19">
        <v>1</v>
      </c>
      <c r="E1359" s="46">
        <v>30</v>
      </c>
      <c r="F1359" s="32">
        <v>52.686666666666667</v>
      </c>
      <c r="G1359" s="32">
        <v>-141.48166666666665</v>
      </c>
      <c r="H1359" s="32">
        <v>52.765000000000001</v>
      </c>
      <c r="I1359" s="32">
        <v>-141.44666666666666</v>
      </c>
      <c r="J1359" s="60">
        <v>43534</v>
      </c>
      <c r="K1359" s="49">
        <v>0.81111111111111101</v>
      </c>
      <c r="L1359" s="46">
        <v>3800</v>
      </c>
      <c r="M1359" s="19" t="s">
        <v>1743</v>
      </c>
      <c r="N1359" s="25" t="s">
        <v>77</v>
      </c>
      <c r="O1359" s="62" t="s">
        <v>27</v>
      </c>
      <c r="P1359" s="62" t="s">
        <v>71</v>
      </c>
      <c r="Q1359" s="62" t="s">
        <v>106</v>
      </c>
      <c r="R1359" s="7">
        <v>3</v>
      </c>
      <c r="S1359" s="7" t="s">
        <v>77</v>
      </c>
      <c r="T1359" s="7" t="s">
        <v>1751</v>
      </c>
      <c r="U1359" s="7" t="s">
        <v>59</v>
      </c>
      <c r="V1359" s="7" t="s">
        <v>77</v>
      </c>
      <c r="W1359" s="7" t="s">
        <v>59</v>
      </c>
      <c r="X1359" s="7" t="s">
        <v>77</v>
      </c>
      <c r="Y1359" s="59" t="s">
        <v>1514</v>
      </c>
      <c r="AA1359" s="62" t="s">
        <v>1752</v>
      </c>
    </row>
    <row r="1360" spans="1:27" x14ac:dyDescent="0.55000000000000004">
      <c r="A1360" t="s">
        <v>2019</v>
      </c>
      <c r="B1360" s="57">
        <v>51</v>
      </c>
      <c r="C1360" t="s">
        <v>53</v>
      </c>
      <c r="D1360" s="19">
        <v>1</v>
      </c>
      <c r="E1360" s="46">
        <v>30</v>
      </c>
      <c r="F1360" s="32">
        <v>52.686666666666667</v>
      </c>
      <c r="G1360" s="32">
        <v>-141.48166666666665</v>
      </c>
      <c r="H1360" s="32">
        <v>52.765000000000001</v>
      </c>
      <c r="I1360" s="32">
        <v>-141.44666666666666</v>
      </c>
      <c r="J1360" s="60">
        <v>43534</v>
      </c>
      <c r="K1360" s="49">
        <v>0.81111111111111101</v>
      </c>
      <c r="L1360" s="46">
        <v>3800</v>
      </c>
      <c r="M1360" s="19" t="s">
        <v>1738</v>
      </c>
      <c r="N1360" s="25" t="s">
        <v>77</v>
      </c>
      <c r="O1360" s="62" t="s">
        <v>27</v>
      </c>
      <c r="P1360" s="62" t="s">
        <v>71</v>
      </c>
      <c r="Q1360" s="62" t="s">
        <v>106</v>
      </c>
      <c r="R1360" s="7">
        <v>1</v>
      </c>
      <c r="S1360" s="7" t="s">
        <v>77</v>
      </c>
      <c r="T1360" s="7">
        <v>95</v>
      </c>
      <c r="U1360" s="7" t="s">
        <v>59</v>
      </c>
      <c r="V1360" s="7">
        <v>35</v>
      </c>
      <c r="W1360" s="7" t="s">
        <v>59</v>
      </c>
      <c r="X1360" s="7" t="s">
        <v>77</v>
      </c>
      <c r="Y1360" s="59" t="s">
        <v>1514</v>
      </c>
    </row>
    <row r="1361" spans="1:25" x14ac:dyDescent="0.55000000000000004">
      <c r="A1361" t="s">
        <v>2019</v>
      </c>
      <c r="B1361" s="57">
        <v>51</v>
      </c>
      <c r="C1361" t="s">
        <v>53</v>
      </c>
      <c r="D1361" s="19">
        <v>1</v>
      </c>
      <c r="E1361" s="46">
        <v>30</v>
      </c>
      <c r="F1361" s="32">
        <v>52.686666666666667</v>
      </c>
      <c r="G1361" s="32">
        <v>-141.48166666666665</v>
      </c>
      <c r="H1361" s="32">
        <v>52.765000000000001</v>
      </c>
      <c r="I1361" s="32">
        <v>-141.44666666666666</v>
      </c>
      <c r="J1361" s="60">
        <v>43534</v>
      </c>
      <c r="K1361" s="49">
        <v>0.81111111111111101</v>
      </c>
      <c r="L1361" s="46">
        <v>3800</v>
      </c>
      <c r="M1361" s="19" t="s">
        <v>1746</v>
      </c>
      <c r="N1361" s="25" t="s">
        <v>77</v>
      </c>
      <c r="O1361" s="62" t="s">
        <v>27</v>
      </c>
      <c r="P1361" s="62" t="s">
        <v>71</v>
      </c>
      <c r="Q1361" s="62" t="s">
        <v>106</v>
      </c>
      <c r="R1361" s="7">
        <v>1</v>
      </c>
      <c r="S1361" s="7" t="s">
        <v>77</v>
      </c>
      <c r="T1361" s="7">
        <v>93</v>
      </c>
      <c r="U1361" s="7" t="s">
        <v>59</v>
      </c>
      <c r="V1361" s="7">
        <v>30</v>
      </c>
      <c r="W1361" s="7" t="s">
        <v>59</v>
      </c>
      <c r="X1361" s="7" t="s">
        <v>77</v>
      </c>
      <c r="Y1361" s="59" t="s">
        <v>1514</v>
      </c>
    </row>
    <row r="1362" spans="1:25" x14ac:dyDescent="0.55000000000000004">
      <c r="A1362" t="s">
        <v>2019</v>
      </c>
      <c r="B1362" s="57">
        <v>51</v>
      </c>
      <c r="C1362" t="s">
        <v>53</v>
      </c>
      <c r="D1362" s="19">
        <v>1</v>
      </c>
      <c r="E1362" s="46">
        <v>30</v>
      </c>
      <c r="F1362" s="32">
        <v>52.686666666666667</v>
      </c>
      <c r="G1362" s="32">
        <v>-141.48166666666665</v>
      </c>
      <c r="H1362" s="32">
        <v>52.765000000000001</v>
      </c>
      <c r="I1362" s="32">
        <v>-141.44666666666666</v>
      </c>
      <c r="J1362" s="60">
        <v>43534</v>
      </c>
      <c r="K1362" s="49">
        <v>0.81111111111111101</v>
      </c>
      <c r="L1362" s="46">
        <v>3800</v>
      </c>
      <c r="M1362" s="19" t="s">
        <v>1739</v>
      </c>
      <c r="N1362" s="25" t="s">
        <v>77</v>
      </c>
      <c r="O1362" s="62" t="s">
        <v>27</v>
      </c>
      <c r="P1362" s="62" t="s">
        <v>71</v>
      </c>
      <c r="Q1362" s="62" t="s">
        <v>106</v>
      </c>
      <c r="R1362" s="7">
        <v>1</v>
      </c>
      <c r="S1362" s="7" t="s">
        <v>77</v>
      </c>
      <c r="T1362" s="7">
        <v>90</v>
      </c>
      <c r="U1362" s="7" t="s">
        <v>59</v>
      </c>
      <c r="V1362" s="7">
        <v>29</v>
      </c>
      <c r="W1362" s="7" t="s">
        <v>59</v>
      </c>
      <c r="X1362" s="7" t="s">
        <v>77</v>
      </c>
      <c r="Y1362" s="59" t="s">
        <v>1514</v>
      </c>
    </row>
    <row r="1363" spans="1:25" x14ac:dyDescent="0.55000000000000004">
      <c r="A1363" t="s">
        <v>2019</v>
      </c>
      <c r="B1363" s="57">
        <v>51</v>
      </c>
      <c r="C1363" t="s">
        <v>53</v>
      </c>
      <c r="D1363" s="19">
        <v>1</v>
      </c>
      <c r="E1363" s="46">
        <v>30</v>
      </c>
      <c r="F1363" s="32">
        <v>52.686666666666667</v>
      </c>
      <c r="G1363" s="32">
        <v>-141.48166666666665</v>
      </c>
      <c r="H1363" s="32">
        <v>52.765000000000001</v>
      </c>
      <c r="I1363" s="32">
        <v>-141.44666666666666</v>
      </c>
      <c r="J1363" s="60">
        <v>43534</v>
      </c>
      <c r="K1363" s="49">
        <v>0.81111111111111101</v>
      </c>
      <c r="L1363" s="46">
        <v>3800</v>
      </c>
      <c r="M1363" s="19" t="s">
        <v>1747</v>
      </c>
      <c r="N1363" s="25" t="s">
        <v>77</v>
      </c>
      <c r="O1363" s="62" t="s">
        <v>27</v>
      </c>
      <c r="P1363" s="62" t="s">
        <v>71</v>
      </c>
      <c r="Q1363" s="62" t="s">
        <v>106</v>
      </c>
      <c r="R1363" s="7">
        <v>1</v>
      </c>
      <c r="S1363" s="7" t="s">
        <v>77</v>
      </c>
      <c r="T1363" s="7">
        <v>90</v>
      </c>
      <c r="U1363" s="7" t="s">
        <v>59</v>
      </c>
      <c r="V1363" s="7">
        <v>27</v>
      </c>
      <c r="W1363" s="7" t="s">
        <v>59</v>
      </c>
      <c r="X1363" s="7" t="s">
        <v>77</v>
      </c>
      <c r="Y1363" s="59" t="s">
        <v>1514</v>
      </c>
    </row>
    <row r="1364" spans="1:25" x14ac:dyDescent="0.55000000000000004">
      <c r="A1364" t="s">
        <v>2019</v>
      </c>
      <c r="B1364" s="57">
        <v>51</v>
      </c>
      <c r="C1364" t="s">
        <v>53</v>
      </c>
      <c r="D1364" s="19">
        <v>1</v>
      </c>
      <c r="E1364" s="46">
        <v>30</v>
      </c>
      <c r="F1364" s="32">
        <v>52.686666666666667</v>
      </c>
      <c r="G1364" s="32">
        <v>-141.48166666666665</v>
      </c>
      <c r="H1364" s="32">
        <v>52.765000000000001</v>
      </c>
      <c r="I1364" s="32">
        <v>-141.44666666666666</v>
      </c>
      <c r="J1364" s="60">
        <v>43534</v>
      </c>
      <c r="K1364" s="49">
        <v>0.81111111111111101</v>
      </c>
      <c r="L1364" s="46">
        <v>3800</v>
      </c>
      <c r="M1364" s="19" t="s">
        <v>1737</v>
      </c>
      <c r="N1364" s="25" t="s">
        <v>77</v>
      </c>
      <c r="O1364" s="62" t="s">
        <v>27</v>
      </c>
      <c r="P1364" s="62" t="s">
        <v>71</v>
      </c>
      <c r="Q1364" s="62" t="s">
        <v>106</v>
      </c>
      <c r="R1364" s="7">
        <v>1</v>
      </c>
      <c r="S1364" s="7" t="s">
        <v>77</v>
      </c>
      <c r="T1364" s="7">
        <v>85</v>
      </c>
      <c r="U1364" s="7" t="s">
        <v>59</v>
      </c>
      <c r="V1364" s="7">
        <v>40</v>
      </c>
      <c r="W1364" s="7" t="s">
        <v>59</v>
      </c>
      <c r="X1364" s="7" t="s">
        <v>77</v>
      </c>
      <c r="Y1364" s="59" t="s">
        <v>1514</v>
      </c>
    </row>
    <row r="1365" spans="1:25" x14ac:dyDescent="0.55000000000000004">
      <c r="A1365" t="s">
        <v>2019</v>
      </c>
      <c r="B1365" s="57">
        <v>51</v>
      </c>
      <c r="C1365" t="s">
        <v>53</v>
      </c>
      <c r="D1365" s="19">
        <v>1</v>
      </c>
      <c r="E1365" s="46">
        <v>30</v>
      </c>
      <c r="F1365" s="32">
        <v>52.686666666666667</v>
      </c>
      <c r="G1365" s="32">
        <v>-141.48166666666665</v>
      </c>
      <c r="H1365" s="32">
        <v>52.765000000000001</v>
      </c>
      <c r="I1365" s="32">
        <v>-141.44666666666666</v>
      </c>
      <c r="J1365" s="60">
        <v>43534</v>
      </c>
      <c r="K1365" s="49">
        <v>0.81111111111111101</v>
      </c>
      <c r="L1365" s="46">
        <v>3800</v>
      </c>
      <c r="M1365" s="19" t="s">
        <v>1742</v>
      </c>
      <c r="N1365" s="25" t="s">
        <v>77</v>
      </c>
      <c r="O1365" s="62" t="s">
        <v>27</v>
      </c>
      <c r="P1365" s="62" t="s">
        <v>71</v>
      </c>
      <c r="Q1365" s="62" t="s">
        <v>106</v>
      </c>
      <c r="R1365" s="7">
        <v>1</v>
      </c>
      <c r="S1365" s="7" t="s">
        <v>77</v>
      </c>
      <c r="T1365" s="7">
        <v>61</v>
      </c>
      <c r="U1365" s="7" t="s">
        <v>59</v>
      </c>
      <c r="V1365" s="7">
        <v>5</v>
      </c>
      <c r="W1365" s="7" t="s">
        <v>59</v>
      </c>
      <c r="X1365" s="7" t="s">
        <v>77</v>
      </c>
      <c r="Y1365" s="59" t="s">
        <v>1514</v>
      </c>
    </row>
    <row r="1366" spans="1:25" x14ac:dyDescent="0.55000000000000004">
      <c r="A1366" t="s">
        <v>2019</v>
      </c>
      <c r="B1366" s="57">
        <v>51</v>
      </c>
      <c r="C1366" t="s">
        <v>53</v>
      </c>
      <c r="D1366" s="19">
        <v>1</v>
      </c>
      <c r="E1366" s="46">
        <v>30</v>
      </c>
      <c r="F1366" s="32">
        <v>52.686666666666667</v>
      </c>
      <c r="G1366" s="32">
        <v>-141.48166666666665</v>
      </c>
      <c r="H1366" s="32">
        <v>52.765000000000001</v>
      </c>
      <c r="I1366" s="32">
        <v>-141.44666666666666</v>
      </c>
      <c r="J1366" s="60">
        <v>43534</v>
      </c>
      <c r="K1366" s="49">
        <v>0.81111111111111101</v>
      </c>
      <c r="L1366" s="46">
        <v>3800</v>
      </c>
      <c r="M1366" s="19" t="s">
        <v>1741</v>
      </c>
      <c r="N1366" s="25" t="s">
        <v>77</v>
      </c>
      <c r="O1366" s="62" t="s">
        <v>27</v>
      </c>
      <c r="P1366" s="62" t="s">
        <v>71</v>
      </c>
      <c r="Q1366" s="62" t="s">
        <v>106</v>
      </c>
      <c r="R1366" s="7">
        <v>1</v>
      </c>
      <c r="S1366" s="7" t="s">
        <v>77</v>
      </c>
      <c r="T1366" s="7">
        <v>58</v>
      </c>
      <c r="U1366" s="7" t="s">
        <v>59</v>
      </c>
      <c r="V1366" s="7">
        <v>6</v>
      </c>
      <c r="W1366" s="7" t="s">
        <v>59</v>
      </c>
      <c r="X1366" s="7" t="s">
        <v>77</v>
      </c>
      <c r="Y1366" s="59" t="s">
        <v>1514</v>
      </c>
    </row>
    <row r="1367" spans="1:25" x14ac:dyDescent="0.55000000000000004">
      <c r="A1367" t="s">
        <v>2019</v>
      </c>
      <c r="B1367" s="57">
        <v>51</v>
      </c>
      <c r="C1367" t="s">
        <v>53</v>
      </c>
      <c r="D1367" s="19">
        <v>1</v>
      </c>
      <c r="E1367" s="46">
        <v>30</v>
      </c>
      <c r="F1367" s="32">
        <v>52.686666666666667</v>
      </c>
      <c r="G1367" s="32">
        <v>-141.48166666666665</v>
      </c>
      <c r="H1367" s="32">
        <v>52.765000000000001</v>
      </c>
      <c r="I1367" s="32">
        <v>-141.44666666666666</v>
      </c>
      <c r="J1367" s="60">
        <v>43534</v>
      </c>
      <c r="K1367" s="49">
        <v>0.81111111111111101</v>
      </c>
      <c r="L1367" s="46">
        <v>3800</v>
      </c>
      <c r="M1367" s="19" t="s">
        <v>1740</v>
      </c>
      <c r="N1367" s="25" t="s">
        <v>77</v>
      </c>
      <c r="O1367" s="62" t="s">
        <v>27</v>
      </c>
      <c r="P1367" s="62" t="s">
        <v>71</v>
      </c>
      <c r="Q1367" s="62" t="s">
        <v>106</v>
      </c>
      <c r="R1367" s="7">
        <v>1</v>
      </c>
      <c r="S1367" s="7" t="s">
        <v>77</v>
      </c>
      <c r="T1367" s="7">
        <v>55</v>
      </c>
      <c r="U1367" s="7" t="s">
        <v>59</v>
      </c>
      <c r="V1367" s="7">
        <v>5</v>
      </c>
      <c r="W1367" s="7" t="s">
        <v>59</v>
      </c>
      <c r="X1367" s="7" t="s">
        <v>77</v>
      </c>
      <c r="Y1367" s="59" t="s">
        <v>1514</v>
      </c>
    </row>
    <row r="1368" spans="1:25" x14ac:dyDescent="0.55000000000000004">
      <c r="A1368" t="s">
        <v>2019</v>
      </c>
      <c r="B1368" s="57">
        <v>51</v>
      </c>
      <c r="C1368" t="s">
        <v>53</v>
      </c>
      <c r="D1368" s="19">
        <v>1</v>
      </c>
      <c r="E1368" s="46">
        <v>30</v>
      </c>
      <c r="F1368" s="32">
        <v>52.686666666666667</v>
      </c>
      <c r="G1368" s="32">
        <v>-141.48166666666665</v>
      </c>
      <c r="H1368" s="32">
        <v>52.765000000000001</v>
      </c>
      <c r="I1368" s="32">
        <v>-141.44666666666666</v>
      </c>
      <c r="J1368" s="60">
        <v>43534</v>
      </c>
      <c r="K1368" s="49">
        <v>0.81111111111111101</v>
      </c>
      <c r="L1368" s="46">
        <v>3800</v>
      </c>
      <c r="M1368" s="19" t="s">
        <v>1730</v>
      </c>
      <c r="N1368" s="25" t="s">
        <v>77</v>
      </c>
      <c r="O1368" s="62" t="s">
        <v>27</v>
      </c>
      <c r="P1368" s="62" t="s">
        <v>68</v>
      </c>
      <c r="Q1368" s="62" t="s">
        <v>388</v>
      </c>
      <c r="R1368" s="7">
        <v>1</v>
      </c>
      <c r="S1368" s="7" t="s">
        <v>77</v>
      </c>
      <c r="T1368" s="7">
        <v>120</v>
      </c>
      <c r="U1368" s="7" t="s">
        <v>57</v>
      </c>
      <c r="V1368" s="7">
        <v>113</v>
      </c>
      <c r="W1368" s="7" t="s">
        <v>29</v>
      </c>
      <c r="X1368" s="7" t="s">
        <v>77</v>
      </c>
      <c r="Y1368" s="59" t="s">
        <v>1514</v>
      </c>
    </row>
    <row r="1369" spans="1:25" x14ac:dyDescent="0.55000000000000004">
      <c r="A1369" t="s">
        <v>2019</v>
      </c>
      <c r="B1369" s="57">
        <v>51</v>
      </c>
      <c r="C1369" t="s">
        <v>53</v>
      </c>
      <c r="D1369" s="19">
        <v>1</v>
      </c>
      <c r="E1369" s="46">
        <v>30</v>
      </c>
      <c r="F1369" s="32">
        <v>52.686666666666667</v>
      </c>
      <c r="G1369" s="32">
        <v>-141.48166666666665</v>
      </c>
      <c r="H1369" s="32">
        <v>52.765000000000001</v>
      </c>
      <c r="I1369" s="32">
        <v>-141.44666666666666</v>
      </c>
      <c r="J1369" s="60">
        <v>43534</v>
      </c>
      <c r="K1369" s="49">
        <v>0.81111111111111101</v>
      </c>
      <c r="L1369" s="46">
        <v>3800</v>
      </c>
      <c r="M1369" s="19" t="s">
        <v>1729</v>
      </c>
      <c r="N1369" s="25" t="s">
        <v>77</v>
      </c>
      <c r="O1369" s="62" t="s">
        <v>27</v>
      </c>
      <c r="P1369" s="62" t="s">
        <v>68</v>
      </c>
      <c r="Q1369" s="62" t="s">
        <v>388</v>
      </c>
      <c r="R1369" s="7">
        <v>1</v>
      </c>
      <c r="S1369" s="7" t="s">
        <v>77</v>
      </c>
      <c r="T1369" s="7">
        <v>80</v>
      </c>
      <c r="U1369" s="7" t="s">
        <v>57</v>
      </c>
      <c r="V1369" s="7">
        <v>35</v>
      </c>
      <c r="W1369" s="7" t="s">
        <v>29</v>
      </c>
      <c r="X1369" s="7" t="s">
        <v>77</v>
      </c>
      <c r="Y1369" s="59" t="s">
        <v>1514</v>
      </c>
    </row>
    <row r="1370" spans="1:25" x14ac:dyDescent="0.55000000000000004">
      <c r="A1370" t="s">
        <v>2019</v>
      </c>
      <c r="B1370" s="57">
        <v>52</v>
      </c>
      <c r="C1370" t="s">
        <v>53</v>
      </c>
      <c r="D1370" s="19">
        <v>1</v>
      </c>
      <c r="E1370" s="46">
        <v>30</v>
      </c>
      <c r="F1370" s="32">
        <v>53.666666666666664</v>
      </c>
      <c r="G1370" s="32">
        <v>-141.46666666666667</v>
      </c>
      <c r="H1370" s="32">
        <v>53.716666666666669</v>
      </c>
      <c r="I1370" s="32">
        <v>-141.36666666666667</v>
      </c>
      <c r="J1370" s="60">
        <v>43535</v>
      </c>
      <c r="K1370" s="49">
        <v>0.16180555555555556</v>
      </c>
      <c r="L1370" s="46">
        <v>3804</v>
      </c>
      <c r="M1370" s="19" t="s">
        <v>1776</v>
      </c>
      <c r="N1370" s="25" t="s">
        <v>77</v>
      </c>
      <c r="O1370" s="62" t="s">
        <v>27</v>
      </c>
      <c r="P1370" s="62" t="s">
        <v>69</v>
      </c>
      <c r="Q1370" s="62" t="s">
        <v>1714</v>
      </c>
      <c r="R1370" s="7">
        <v>25</v>
      </c>
      <c r="S1370" s="7" t="s">
        <v>77</v>
      </c>
      <c r="T1370" s="7" t="s">
        <v>1750</v>
      </c>
      <c r="U1370" s="7" t="s">
        <v>58</v>
      </c>
      <c r="V1370" s="7" t="s">
        <v>107</v>
      </c>
      <c r="W1370" s="7" t="s">
        <v>29</v>
      </c>
      <c r="X1370" s="7" t="s">
        <v>77</v>
      </c>
      <c r="Y1370" s="59" t="s">
        <v>1514</v>
      </c>
    </row>
    <row r="1371" spans="1:25" x14ac:dyDescent="0.55000000000000004">
      <c r="A1371" t="s">
        <v>2019</v>
      </c>
      <c r="B1371" s="57">
        <v>52</v>
      </c>
      <c r="C1371" t="s">
        <v>53</v>
      </c>
      <c r="D1371" s="19">
        <v>1</v>
      </c>
      <c r="E1371" s="46">
        <v>30</v>
      </c>
      <c r="F1371" s="32">
        <v>53.666666666666664</v>
      </c>
      <c r="G1371" s="32">
        <v>-141.46666666666667</v>
      </c>
      <c r="H1371" s="32">
        <v>53.716666666666669</v>
      </c>
      <c r="I1371" s="32">
        <v>-141.36666666666667</v>
      </c>
      <c r="J1371" s="60">
        <v>43535</v>
      </c>
      <c r="K1371" s="49">
        <v>0.16180555555555556</v>
      </c>
      <c r="L1371" s="46">
        <v>3804</v>
      </c>
      <c r="M1371" s="19" t="s">
        <v>1753</v>
      </c>
      <c r="N1371" s="25" t="s">
        <v>77</v>
      </c>
      <c r="O1371" s="62" t="s">
        <v>27</v>
      </c>
      <c r="P1371" s="62" t="s">
        <v>71</v>
      </c>
      <c r="Q1371" s="62" t="s">
        <v>103</v>
      </c>
      <c r="R1371" s="7">
        <v>1</v>
      </c>
      <c r="S1371" s="7" t="s">
        <v>77</v>
      </c>
      <c r="T1371" s="7">
        <v>195</v>
      </c>
      <c r="U1371" s="7" t="s">
        <v>59</v>
      </c>
      <c r="V1371" s="7">
        <v>208</v>
      </c>
      <c r="W1371" s="7" t="s">
        <v>59</v>
      </c>
      <c r="X1371" s="7" t="s">
        <v>1782</v>
      </c>
      <c r="Y1371" s="59" t="s">
        <v>1514</v>
      </c>
    </row>
    <row r="1372" spans="1:25" x14ac:dyDescent="0.55000000000000004">
      <c r="A1372" t="s">
        <v>2019</v>
      </c>
      <c r="B1372" s="57">
        <v>52</v>
      </c>
      <c r="C1372" t="s">
        <v>53</v>
      </c>
      <c r="D1372" s="19">
        <v>1</v>
      </c>
      <c r="E1372" s="46">
        <v>30</v>
      </c>
      <c r="F1372" s="32">
        <v>53.666666666666664</v>
      </c>
      <c r="G1372" s="32">
        <v>-141.46666666666667</v>
      </c>
      <c r="H1372" s="32">
        <v>53.716666666666669</v>
      </c>
      <c r="I1372" s="32">
        <v>-141.36666666666667</v>
      </c>
      <c r="J1372" s="60">
        <v>43535</v>
      </c>
      <c r="K1372" s="49">
        <v>0.16180555555555556</v>
      </c>
      <c r="L1372" s="46">
        <v>3804</v>
      </c>
      <c r="M1372" s="19" t="s">
        <v>1754</v>
      </c>
      <c r="N1372" s="25" t="s">
        <v>77</v>
      </c>
      <c r="O1372" s="62" t="s">
        <v>27</v>
      </c>
      <c r="P1372" s="62" t="s">
        <v>71</v>
      </c>
      <c r="Q1372" s="62" t="s">
        <v>103</v>
      </c>
      <c r="R1372" s="7">
        <v>1</v>
      </c>
      <c r="S1372" s="7" t="s">
        <v>77</v>
      </c>
      <c r="T1372" s="7">
        <v>175</v>
      </c>
      <c r="U1372" s="7" t="s">
        <v>59</v>
      </c>
      <c r="V1372" s="7">
        <v>126</v>
      </c>
      <c r="W1372" s="7" t="s">
        <v>59</v>
      </c>
      <c r="X1372" s="7" t="s">
        <v>1782</v>
      </c>
      <c r="Y1372" s="59" t="s">
        <v>1514</v>
      </c>
    </row>
    <row r="1373" spans="1:25" x14ac:dyDescent="0.55000000000000004">
      <c r="A1373" t="s">
        <v>2019</v>
      </c>
      <c r="B1373" s="57">
        <v>52</v>
      </c>
      <c r="C1373" t="s">
        <v>53</v>
      </c>
      <c r="D1373" s="19">
        <v>1</v>
      </c>
      <c r="E1373" s="46">
        <v>30</v>
      </c>
      <c r="F1373" s="32">
        <v>53.666666666666664</v>
      </c>
      <c r="G1373" s="32">
        <v>-141.46666666666667</v>
      </c>
      <c r="H1373" s="32">
        <v>53.716666666666669</v>
      </c>
      <c r="I1373" s="32">
        <v>-141.36666666666667</v>
      </c>
      <c r="J1373" s="60">
        <v>43535</v>
      </c>
      <c r="K1373" s="49">
        <v>0.16180555555555556</v>
      </c>
      <c r="L1373" s="46">
        <v>3804</v>
      </c>
      <c r="M1373" s="19" t="s">
        <v>1779</v>
      </c>
      <c r="N1373" s="25">
        <v>125</v>
      </c>
      <c r="O1373" s="62" t="s">
        <v>27</v>
      </c>
      <c r="P1373" s="62" t="s">
        <v>69</v>
      </c>
      <c r="Q1373" s="62" t="s">
        <v>584</v>
      </c>
      <c r="R1373" s="7">
        <v>1</v>
      </c>
      <c r="S1373" s="7" t="s">
        <v>77</v>
      </c>
      <c r="T1373" s="7">
        <v>574</v>
      </c>
      <c r="U1373" s="7" t="s">
        <v>58</v>
      </c>
      <c r="V1373" s="7">
        <v>2054</v>
      </c>
      <c r="W1373" s="7" t="s">
        <v>110</v>
      </c>
      <c r="X1373" s="7" t="s">
        <v>77</v>
      </c>
      <c r="Y1373" s="59" t="s">
        <v>1514</v>
      </c>
    </row>
    <row r="1374" spans="1:25" x14ac:dyDescent="0.55000000000000004">
      <c r="A1374" t="s">
        <v>2019</v>
      </c>
      <c r="B1374" s="57">
        <v>52</v>
      </c>
      <c r="C1374" t="s">
        <v>53</v>
      </c>
      <c r="D1374" s="19">
        <v>1</v>
      </c>
      <c r="E1374" s="46">
        <v>30</v>
      </c>
      <c r="F1374" s="32">
        <v>53.666666666666664</v>
      </c>
      <c r="G1374" s="32">
        <v>-141.46666666666667</v>
      </c>
      <c r="H1374" s="32">
        <v>53.716666666666669</v>
      </c>
      <c r="I1374" s="32">
        <v>-141.36666666666667</v>
      </c>
      <c r="J1374" s="60">
        <v>43535</v>
      </c>
      <c r="K1374" s="49">
        <v>0.16180555555555556</v>
      </c>
      <c r="L1374" s="46">
        <v>3804</v>
      </c>
      <c r="M1374" s="19" t="s">
        <v>1778</v>
      </c>
      <c r="N1374" s="25">
        <v>460</v>
      </c>
      <c r="O1374" s="62" t="s">
        <v>27</v>
      </c>
      <c r="P1374" s="62" t="s">
        <v>69</v>
      </c>
      <c r="Q1374" s="62" t="s">
        <v>584</v>
      </c>
      <c r="R1374" s="7">
        <v>1</v>
      </c>
      <c r="S1374" s="7" t="s">
        <v>77</v>
      </c>
      <c r="T1374" s="7">
        <v>508</v>
      </c>
      <c r="U1374" s="7" t="s">
        <v>58</v>
      </c>
      <c r="V1374" s="7">
        <v>1318</v>
      </c>
      <c r="W1374" s="7" t="s">
        <v>110</v>
      </c>
      <c r="X1374" s="7" t="s">
        <v>77</v>
      </c>
      <c r="Y1374" s="59" t="s">
        <v>1514</v>
      </c>
    </row>
    <row r="1375" spans="1:25" x14ac:dyDescent="0.55000000000000004">
      <c r="A1375" t="s">
        <v>2019</v>
      </c>
      <c r="B1375" s="57">
        <v>52</v>
      </c>
      <c r="C1375" t="s">
        <v>53</v>
      </c>
      <c r="D1375" s="19">
        <v>1</v>
      </c>
      <c r="E1375" s="46">
        <v>30</v>
      </c>
      <c r="F1375" s="32">
        <v>53.666666666666664</v>
      </c>
      <c r="G1375" s="32">
        <v>-141.46666666666667</v>
      </c>
      <c r="H1375" s="32">
        <v>53.716666666666669</v>
      </c>
      <c r="I1375" s="32">
        <v>-141.36666666666667</v>
      </c>
      <c r="J1375" s="60">
        <v>43535</v>
      </c>
      <c r="K1375" s="49">
        <v>0.16180555555555556</v>
      </c>
      <c r="L1375" s="46">
        <v>3804</v>
      </c>
      <c r="M1375" s="19" t="s">
        <v>1777</v>
      </c>
      <c r="N1375" s="25">
        <v>307</v>
      </c>
      <c r="O1375" s="62" t="s">
        <v>27</v>
      </c>
      <c r="P1375" s="62" t="s">
        <v>69</v>
      </c>
      <c r="Q1375" s="62" t="s">
        <v>584</v>
      </c>
      <c r="R1375" s="7">
        <v>1</v>
      </c>
      <c r="S1375" s="7" t="s">
        <v>77</v>
      </c>
      <c r="T1375" s="7">
        <v>434</v>
      </c>
      <c r="U1375" s="7" t="s">
        <v>58</v>
      </c>
      <c r="V1375" s="7">
        <v>880</v>
      </c>
      <c r="W1375" s="7" t="s">
        <v>110</v>
      </c>
      <c r="X1375" s="7" t="s">
        <v>77</v>
      </c>
      <c r="Y1375" s="59" t="s">
        <v>1514</v>
      </c>
    </row>
    <row r="1376" spans="1:25" x14ac:dyDescent="0.55000000000000004">
      <c r="A1376" t="s">
        <v>2019</v>
      </c>
      <c r="B1376" s="57">
        <v>52</v>
      </c>
      <c r="C1376" t="s">
        <v>53</v>
      </c>
      <c r="D1376" s="19">
        <v>1</v>
      </c>
      <c r="E1376" s="46">
        <v>30</v>
      </c>
      <c r="F1376" s="32">
        <v>53.666666666666664</v>
      </c>
      <c r="G1376" s="32">
        <v>-141.46666666666667</v>
      </c>
      <c r="H1376" s="32">
        <v>53.716666666666669</v>
      </c>
      <c r="I1376" s="32">
        <v>-141.36666666666667</v>
      </c>
      <c r="J1376" s="60">
        <v>43535</v>
      </c>
      <c r="K1376" s="49">
        <v>0.16180555555555556</v>
      </c>
      <c r="L1376" s="46">
        <v>3804</v>
      </c>
      <c r="M1376" s="19" t="s">
        <v>1781</v>
      </c>
      <c r="N1376" s="25">
        <v>310</v>
      </c>
      <c r="O1376" s="62" t="s">
        <v>27</v>
      </c>
      <c r="P1376" s="62" t="s">
        <v>69</v>
      </c>
      <c r="Q1376" s="64" t="s">
        <v>133</v>
      </c>
      <c r="R1376" s="7">
        <v>1</v>
      </c>
      <c r="S1376" s="7" t="s">
        <v>77</v>
      </c>
      <c r="T1376" s="7">
        <v>442</v>
      </c>
      <c r="U1376" s="7" t="s">
        <v>58</v>
      </c>
      <c r="V1376" s="7">
        <v>1008</v>
      </c>
      <c r="W1376" s="7" t="s">
        <v>110</v>
      </c>
      <c r="X1376" s="7" t="s">
        <v>77</v>
      </c>
      <c r="Y1376" s="59" t="s">
        <v>1514</v>
      </c>
    </row>
    <row r="1377" spans="1:25" x14ac:dyDescent="0.55000000000000004">
      <c r="A1377" t="s">
        <v>2019</v>
      </c>
      <c r="B1377" s="57">
        <v>52</v>
      </c>
      <c r="C1377" t="s">
        <v>53</v>
      </c>
      <c r="D1377" s="19">
        <v>1</v>
      </c>
      <c r="E1377" s="46">
        <v>30</v>
      </c>
      <c r="F1377" s="32">
        <v>53.666666666666664</v>
      </c>
      <c r="G1377" s="32">
        <v>-141.46666666666667</v>
      </c>
      <c r="H1377" s="32">
        <v>53.716666666666669</v>
      </c>
      <c r="I1377" s="32">
        <v>-141.36666666666667</v>
      </c>
      <c r="J1377" s="60">
        <v>43535</v>
      </c>
      <c r="K1377" s="49">
        <v>0.16180555555555556</v>
      </c>
      <c r="L1377" s="46">
        <v>3804</v>
      </c>
      <c r="M1377" s="19" t="s">
        <v>1780</v>
      </c>
      <c r="N1377" s="25">
        <v>106</v>
      </c>
      <c r="O1377" s="62" t="s">
        <v>27</v>
      </c>
      <c r="P1377" s="62" t="s">
        <v>69</v>
      </c>
      <c r="Q1377" s="64" t="s">
        <v>328</v>
      </c>
      <c r="R1377" s="7">
        <v>1</v>
      </c>
      <c r="S1377" s="7" t="s">
        <v>77</v>
      </c>
      <c r="T1377" s="7">
        <v>563</v>
      </c>
      <c r="U1377" s="7" t="s">
        <v>58</v>
      </c>
      <c r="V1377" s="7">
        <v>1425</v>
      </c>
      <c r="W1377" s="7" t="s">
        <v>110</v>
      </c>
      <c r="X1377" s="7" t="s">
        <v>77</v>
      </c>
      <c r="Y1377" s="59" t="s">
        <v>1514</v>
      </c>
    </row>
    <row r="1378" spans="1:25" x14ac:dyDescent="0.55000000000000004">
      <c r="A1378" t="s">
        <v>2019</v>
      </c>
      <c r="B1378" s="57">
        <v>52</v>
      </c>
      <c r="C1378" t="s">
        <v>53</v>
      </c>
      <c r="D1378" s="19">
        <v>1</v>
      </c>
      <c r="E1378" s="46">
        <v>30</v>
      </c>
      <c r="F1378" s="32">
        <v>53.666666666666664</v>
      </c>
      <c r="G1378" s="32">
        <v>-141.46666666666667</v>
      </c>
      <c r="H1378" s="32">
        <v>53.716666666666669</v>
      </c>
      <c r="I1378" s="32">
        <v>-141.36666666666667</v>
      </c>
      <c r="J1378" s="60">
        <v>43535</v>
      </c>
      <c r="K1378" s="49">
        <v>0.16180555555555556</v>
      </c>
      <c r="L1378" s="46">
        <v>3804</v>
      </c>
      <c r="M1378" s="19" t="s">
        <v>1759</v>
      </c>
      <c r="N1378" s="25" t="s">
        <v>77</v>
      </c>
      <c r="O1378" s="62" t="s">
        <v>27</v>
      </c>
      <c r="P1378" s="62" t="s">
        <v>71</v>
      </c>
      <c r="Q1378" s="62" t="s">
        <v>64</v>
      </c>
      <c r="R1378" s="7">
        <v>1</v>
      </c>
      <c r="S1378" s="7" t="s">
        <v>77</v>
      </c>
      <c r="T1378" s="7">
        <v>50</v>
      </c>
      <c r="U1378" s="7" t="s">
        <v>59</v>
      </c>
      <c r="V1378" s="7">
        <v>4</v>
      </c>
      <c r="W1378" s="7" t="s">
        <v>59</v>
      </c>
      <c r="X1378" s="7" t="s">
        <v>77</v>
      </c>
      <c r="Y1378" s="59" t="s">
        <v>1514</v>
      </c>
    </row>
    <row r="1379" spans="1:25" x14ac:dyDescent="0.55000000000000004">
      <c r="A1379" t="s">
        <v>2019</v>
      </c>
      <c r="B1379" s="57">
        <v>52</v>
      </c>
      <c r="C1379" t="s">
        <v>53</v>
      </c>
      <c r="D1379" s="19">
        <v>1</v>
      </c>
      <c r="E1379" s="46">
        <v>30</v>
      </c>
      <c r="F1379" s="32">
        <v>53.666666666666664</v>
      </c>
      <c r="G1379" s="32">
        <v>-141.46666666666667</v>
      </c>
      <c r="H1379" s="32">
        <v>53.716666666666669</v>
      </c>
      <c r="I1379" s="32">
        <v>-141.36666666666667</v>
      </c>
      <c r="J1379" s="60">
        <v>43535</v>
      </c>
      <c r="K1379" s="49">
        <v>0.16180555555555556</v>
      </c>
      <c r="L1379" s="46">
        <v>3804</v>
      </c>
      <c r="M1379" s="19" t="s">
        <v>1760</v>
      </c>
      <c r="N1379" s="25" t="s">
        <v>77</v>
      </c>
      <c r="O1379" s="62" t="s">
        <v>27</v>
      </c>
      <c r="P1379" s="62" t="s">
        <v>71</v>
      </c>
      <c r="Q1379" s="62" t="s">
        <v>64</v>
      </c>
      <c r="R1379" s="7">
        <v>1</v>
      </c>
      <c r="S1379" s="7" t="s">
        <v>77</v>
      </c>
      <c r="T1379" s="7">
        <v>44</v>
      </c>
      <c r="U1379" s="7" t="s">
        <v>59</v>
      </c>
      <c r="V1379" s="7">
        <v>4</v>
      </c>
      <c r="W1379" s="7" t="s">
        <v>59</v>
      </c>
      <c r="X1379" s="7" t="s">
        <v>77</v>
      </c>
      <c r="Y1379" s="59" t="s">
        <v>1514</v>
      </c>
    </row>
    <row r="1380" spans="1:25" x14ac:dyDescent="0.55000000000000004">
      <c r="A1380" t="s">
        <v>2019</v>
      </c>
      <c r="B1380" s="57">
        <v>52</v>
      </c>
      <c r="C1380" t="s">
        <v>53</v>
      </c>
      <c r="D1380" s="19">
        <v>1</v>
      </c>
      <c r="E1380" s="46">
        <v>30</v>
      </c>
      <c r="F1380" s="32">
        <v>53.666666666666664</v>
      </c>
      <c r="G1380" s="32">
        <v>-141.46666666666667</v>
      </c>
      <c r="H1380" s="32">
        <v>53.716666666666669</v>
      </c>
      <c r="I1380" s="32">
        <v>-141.36666666666667</v>
      </c>
      <c r="J1380" s="60">
        <v>43535</v>
      </c>
      <c r="K1380" s="49">
        <v>0.16180555555555556</v>
      </c>
      <c r="L1380" s="46">
        <v>3804</v>
      </c>
      <c r="M1380" s="19" t="s">
        <v>1762</v>
      </c>
      <c r="N1380" s="25" t="s">
        <v>77</v>
      </c>
      <c r="O1380" s="62" t="s">
        <v>27</v>
      </c>
      <c r="P1380" s="62" t="s">
        <v>71</v>
      </c>
      <c r="Q1380" s="62" t="s">
        <v>64</v>
      </c>
      <c r="R1380" s="7">
        <v>1</v>
      </c>
      <c r="S1380" s="7" t="s">
        <v>77</v>
      </c>
      <c r="T1380" s="7">
        <v>44</v>
      </c>
      <c r="U1380" s="7" t="s">
        <v>59</v>
      </c>
      <c r="V1380" s="7">
        <v>5</v>
      </c>
      <c r="W1380" s="7" t="s">
        <v>59</v>
      </c>
      <c r="X1380" s="7" t="s">
        <v>77</v>
      </c>
      <c r="Y1380" s="59" t="s">
        <v>1514</v>
      </c>
    </row>
    <row r="1381" spans="1:25" x14ac:dyDescent="0.55000000000000004">
      <c r="A1381" t="s">
        <v>2019</v>
      </c>
      <c r="B1381" s="57">
        <v>52</v>
      </c>
      <c r="C1381" t="s">
        <v>53</v>
      </c>
      <c r="D1381" s="19">
        <v>1</v>
      </c>
      <c r="E1381" s="46">
        <v>30</v>
      </c>
      <c r="F1381" s="32">
        <v>53.666666666666664</v>
      </c>
      <c r="G1381" s="32">
        <v>-141.46666666666667</v>
      </c>
      <c r="H1381" s="32">
        <v>53.716666666666669</v>
      </c>
      <c r="I1381" s="32">
        <v>-141.36666666666667</v>
      </c>
      <c r="J1381" s="60">
        <v>43535</v>
      </c>
      <c r="K1381" s="49">
        <v>0.16180555555555556</v>
      </c>
      <c r="L1381" s="46">
        <v>3804</v>
      </c>
      <c r="M1381" s="19" t="s">
        <v>1761</v>
      </c>
      <c r="N1381" s="25" t="s">
        <v>77</v>
      </c>
      <c r="O1381" s="62" t="s">
        <v>27</v>
      </c>
      <c r="P1381" s="62" t="s">
        <v>71</v>
      </c>
      <c r="Q1381" s="62" t="s">
        <v>64</v>
      </c>
      <c r="R1381" s="7">
        <v>1</v>
      </c>
      <c r="S1381" s="7" t="s">
        <v>77</v>
      </c>
      <c r="T1381" s="7">
        <v>40</v>
      </c>
      <c r="U1381" s="7" t="s">
        <v>59</v>
      </c>
      <c r="V1381" s="7">
        <v>3</v>
      </c>
      <c r="W1381" s="7" t="s">
        <v>59</v>
      </c>
      <c r="X1381" s="7" t="s">
        <v>77</v>
      </c>
      <c r="Y1381" s="59" t="s">
        <v>1514</v>
      </c>
    </row>
    <row r="1382" spans="1:25" x14ac:dyDescent="0.55000000000000004">
      <c r="A1382" t="s">
        <v>2019</v>
      </c>
      <c r="B1382" s="57">
        <v>52</v>
      </c>
      <c r="C1382" t="s">
        <v>53</v>
      </c>
      <c r="D1382" s="19">
        <v>1</v>
      </c>
      <c r="E1382" s="46">
        <v>30</v>
      </c>
      <c r="F1382" s="32">
        <v>53.666666666666664</v>
      </c>
      <c r="G1382" s="32">
        <v>-141.46666666666667</v>
      </c>
      <c r="H1382" s="32">
        <v>53.716666666666669</v>
      </c>
      <c r="I1382" s="32">
        <v>-141.36666666666667</v>
      </c>
      <c r="J1382" s="60">
        <v>43535</v>
      </c>
      <c r="K1382" s="49">
        <v>0.16180555555555556</v>
      </c>
      <c r="L1382" s="46">
        <v>3804</v>
      </c>
      <c r="M1382" s="19" t="s">
        <v>1763</v>
      </c>
      <c r="N1382" s="25" t="s">
        <v>77</v>
      </c>
      <c r="O1382" s="62" t="s">
        <v>27</v>
      </c>
      <c r="P1382" s="62" t="s">
        <v>68</v>
      </c>
      <c r="Q1382" s="62" t="s">
        <v>498</v>
      </c>
      <c r="R1382" s="7">
        <v>1</v>
      </c>
      <c r="S1382" s="7" t="s">
        <v>77</v>
      </c>
      <c r="T1382" s="7">
        <v>250</v>
      </c>
      <c r="U1382" s="7" t="s">
        <v>57</v>
      </c>
      <c r="V1382" s="7">
        <v>604</v>
      </c>
      <c r="W1382" s="7" t="s">
        <v>29</v>
      </c>
      <c r="X1382" s="7" t="s">
        <v>77</v>
      </c>
      <c r="Y1382" s="59" t="s">
        <v>1514</v>
      </c>
    </row>
    <row r="1383" spans="1:25" x14ac:dyDescent="0.55000000000000004">
      <c r="A1383" t="s">
        <v>2019</v>
      </c>
      <c r="B1383" s="57">
        <v>52</v>
      </c>
      <c r="C1383" t="s">
        <v>53</v>
      </c>
      <c r="D1383" s="19">
        <v>1</v>
      </c>
      <c r="E1383" s="46">
        <v>30</v>
      </c>
      <c r="F1383" s="32">
        <v>53.666666666666664</v>
      </c>
      <c r="G1383" s="32">
        <v>-141.46666666666667</v>
      </c>
      <c r="H1383" s="32">
        <v>53.716666666666669</v>
      </c>
      <c r="I1383" s="32">
        <v>-141.36666666666667</v>
      </c>
      <c r="J1383" s="60">
        <v>43535</v>
      </c>
      <c r="K1383" s="49">
        <v>0.16180555555555556</v>
      </c>
      <c r="L1383" s="46">
        <v>3804</v>
      </c>
      <c r="M1383" s="19" t="s">
        <v>1772</v>
      </c>
      <c r="N1383" s="25" t="s">
        <v>77</v>
      </c>
      <c r="O1383" s="62" t="s">
        <v>27</v>
      </c>
      <c r="P1383" s="62" t="s">
        <v>68</v>
      </c>
      <c r="Q1383" s="62" t="s">
        <v>498</v>
      </c>
      <c r="R1383" s="7">
        <v>1</v>
      </c>
      <c r="S1383" s="7" t="s">
        <v>77</v>
      </c>
      <c r="T1383" s="7">
        <v>220</v>
      </c>
      <c r="U1383" s="7" t="s">
        <v>57</v>
      </c>
      <c r="V1383" s="7">
        <v>468</v>
      </c>
      <c r="W1383" s="7" t="s">
        <v>29</v>
      </c>
      <c r="X1383" s="7" t="s">
        <v>77</v>
      </c>
      <c r="Y1383" s="59" t="s">
        <v>1514</v>
      </c>
    </row>
    <row r="1384" spans="1:25" x14ac:dyDescent="0.55000000000000004">
      <c r="A1384" t="s">
        <v>2019</v>
      </c>
      <c r="B1384" s="57">
        <v>52</v>
      </c>
      <c r="C1384" t="s">
        <v>53</v>
      </c>
      <c r="D1384" s="19">
        <v>1</v>
      </c>
      <c r="E1384" s="46">
        <v>30</v>
      </c>
      <c r="F1384" s="32">
        <v>53.666666666666664</v>
      </c>
      <c r="G1384" s="32">
        <v>-141.46666666666667</v>
      </c>
      <c r="H1384" s="32">
        <v>53.716666666666669</v>
      </c>
      <c r="I1384" s="32">
        <v>-141.36666666666667</v>
      </c>
      <c r="J1384" s="60">
        <v>43535</v>
      </c>
      <c r="K1384" s="49">
        <v>0.16180555555555556</v>
      </c>
      <c r="L1384" s="46">
        <v>3804</v>
      </c>
      <c r="M1384" s="19" t="s">
        <v>1764</v>
      </c>
      <c r="N1384" s="25" t="s">
        <v>77</v>
      </c>
      <c r="O1384" s="62" t="s">
        <v>27</v>
      </c>
      <c r="P1384" s="62" t="s">
        <v>68</v>
      </c>
      <c r="Q1384" s="62" t="s">
        <v>498</v>
      </c>
      <c r="R1384" s="7">
        <v>1</v>
      </c>
      <c r="S1384" s="7" t="s">
        <v>77</v>
      </c>
      <c r="T1384" s="7">
        <v>210</v>
      </c>
      <c r="U1384" s="7" t="s">
        <v>57</v>
      </c>
      <c r="V1384" s="7">
        <v>416</v>
      </c>
      <c r="W1384" s="7" t="s">
        <v>29</v>
      </c>
      <c r="X1384" s="7" t="s">
        <v>77</v>
      </c>
      <c r="Y1384" s="59" t="s">
        <v>1514</v>
      </c>
    </row>
    <row r="1385" spans="1:25" x14ac:dyDescent="0.55000000000000004">
      <c r="A1385" t="s">
        <v>2019</v>
      </c>
      <c r="B1385" s="57">
        <v>52</v>
      </c>
      <c r="C1385" t="s">
        <v>53</v>
      </c>
      <c r="D1385" s="19">
        <v>1</v>
      </c>
      <c r="E1385" s="46">
        <v>30</v>
      </c>
      <c r="F1385" s="32">
        <v>53.666666666666664</v>
      </c>
      <c r="G1385" s="32">
        <v>-141.46666666666667</v>
      </c>
      <c r="H1385" s="32">
        <v>53.716666666666669</v>
      </c>
      <c r="I1385" s="32">
        <v>-141.36666666666667</v>
      </c>
      <c r="J1385" s="60">
        <v>43535</v>
      </c>
      <c r="K1385" s="49">
        <v>0.16180555555555556</v>
      </c>
      <c r="L1385" s="46">
        <v>3804</v>
      </c>
      <c r="M1385" s="19" t="s">
        <v>1766</v>
      </c>
      <c r="N1385" s="25" t="s">
        <v>77</v>
      </c>
      <c r="O1385" s="62" t="s">
        <v>27</v>
      </c>
      <c r="P1385" s="62" t="s">
        <v>68</v>
      </c>
      <c r="Q1385" s="62" t="s">
        <v>498</v>
      </c>
      <c r="R1385" s="7">
        <v>1</v>
      </c>
      <c r="S1385" s="7" t="s">
        <v>77</v>
      </c>
      <c r="T1385" s="7">
        <v>210</v>
      </c>
      <c r="U1385" s="7" t="s">
        <v>57</v>
      </c>
      <c r="V1385" s="7">
        <v>390</v>
      </c>
      <c r="W1385" s="7" t="s">
        <v>29</v>
      </c>
      <c r="X1385" s="7" t="s">
        <v>77</v>
      </c>
      <c r="Y1385" s="59" t="s">
        <v>1514</v>
      </c>
    </row>
    <row r="1386" spans="1:25" x14ac:dyDescent="0.55000000000000004">
      <c r="A1386" t="s">
        <v>2019</v>
      </c>
      <c r="B1386" s="57">
        <v>52</v>
      </c>
      <c r="C1386" t="s">
        <v>53</v>
      </c>
      <c r="D1386" s="19">
        <v>1</v>
      </c>
      <c r="E1386" s="46">
        <v>30</v>
      </c>
      <c r="F1386" s="32">
        <v>53.666666666666664</v>
      </c>
      <c r="G1386" s="32">
        <v>-141.46666666666667</v>
      </c>
      <c r="H1386" s="32">
        <v>53.716666666666669</v>
      </c>
      <c r="I1386" s="32">
        <v>-141.36666666666667</v>
      </c>
      <c r="J1386" s="60">
        <v>43535</v>
      </c>
      <c r="K1386" s="49">
        <v>0.16180555555555556</v>
      </c>
      <c r="L1386" s="46">
        <v>3804</v>
      </c>
      <c r="M1386" s="19" t="s">
        <v>1765</v>
      </c>
      <c r="N1386" s="25" t="s">
        <v>77</v>
      </c>
      <c r="O1386" s="62" t="s">
        <v>27</v>
      </c>
      <c r="P1386" s="62" t="s">
        <v>68</v>
      </c>
      <c r="Q1386" s="62" t="s">
        <v>498</v>
      </c>
      <c r="R1386" s="7">
        <v>1</v>
      </c>
      <c r="S1386" s="7" t="s">
        <v>77</v>
      </c>
      <c r="T1386" s="7">
        <v>200</v>
      </c>
      <c r="U1386" s="7" t="s">
        <v>57</v>
      </c>
      <c r="V1386" s="7">
        <v>309</v>
      </c>
      <c r="W1386" s="7" t="s">
        <v>29</v>
      </c>
      <c r="X1386" s="7" t="s">
        <v>77</v>
      </c>
      <c r="Y1386" s="59" t="s">
        <v>1514</v>
      </c>
    </row>
    <row r="1387" spans="1:25" x14ac:dyDescent="0.55000000000000004">
      <c r="A1387" t="s">
        <v>2019</v>
      </c>
      <c r="B1387" s="57">
        <v>52</v>
      </c>
      <c r="C1387" t="s">
        <v>53</v>
      </c>
      <c r="D1387" s="19">
        <v>1</v>
      </c>
      <c r="E1387" s="46">
        <v>30</v>
      </c>
      <c r="F1387" s="32">
        <v>53.666666666666664</v>
      </c>
      <c r="G1387" s="32">
        <v>-141.46666666666667</v>
      </c>
      <c r="H1387" s="32">
        <v>53.716666666666669</v>
      </c>
      <c r="I1387" s="32">
        <v>-141.36666666666667</v>
      </c>
      <c r="J1387" s="60">
        <v>43535</v>
      </c>
      <c r="K1387" s="49">
        <v>0.16180555555555556</v>
      </c>
      <c r="L1387" s="46">
        <v>3804</v>
      </c>
      <c r="M1387" s="19" t="s">
        <v>1767</v>
      </c>
      <c r="N1387" s="25" t="s">
        <v>77</v>
      </c>
      <c r="O1387" s="62" t="s">
        <v>27</v>
      </c>
      <c r="P1387" s="62" t="s">
        <v>68</v>
      </c>
      <c r="Q1387" s="62" t="s">
        <v>498</v>
      </c>
      <c r="R1387" s="7">
        <v>1</v>
      </c>
      <c r="S1387" s="7" t="s">
        <v>77</v>
      </c>
      <c r="T1387" s="7">
        <v>190</v>
      </c>
      <c r="U1387" s="7" t="s">
        <v>57</v>
      </c>
      <c r="V1387" s="7">
        <v>281</v>
      </c>
      <c r="W1387" s="7" t="s">
        <v>29</v>
      </c>
      <c r="X1387" s="7" t="s">
        <v>77</v>
      </c>
      <c r="Y1387" s="59" t="s">
        <v>1514</v>
      </c>
    </row>
    <row r="1388" spans="1:25" x14ac:dyDescent="0.55000000000000004">
      <c r="A1388" t="s">
        <v>2019</v>
      </c>
      <c r="B1388" s="57">
        <v>52</v>
      </c>
      <c r="C1388" t="s">
        <v>53</v>
      </c>
      <c r="D1388" s="19">
        <v>1</v>
      </c>
      <c r="E1388" s="46">
        <v>30</v>
      </c>
      <c r="F1388" s="32">
        <v>53.666666666666664</v>
      </c>
      <c r="G1388" s="32">
        <v>-141.46666666666667</v>
      </c>
      <c r="H1388" s="32">
        <v>53.716666666666669</v>
      </c>
      <c r="I1388" s="32">
        <v>-141.36666666666667</v>
      </c>
      <c r="J1388" s="60">
        <v>43535</v>
      </c>
      <c r="K1388" s="49">
        <v>0.16180555555555556</v>
      </c>
      <c r="L1388" s="46">
        <v>3804</v>
      </c>
      <c r="M1388" s="19" t="s">
        <v>1773</v>
      </c>
      <c r="N1388" s="25" t="s">
        <v>77</v>
      </c>
      <c r="O1388" s="62" t="s">
        <v>27</v>
      </c>
      <c r="P1388" s="62" t="s">
        <v>68</v>
      </c>
      <c r="Q1388" s="62" t="s">
        <v>498</v>
      </c>
      <c r="R1388" s="7">
        <v>1</v>
      </c>
      <c r="S1388" s="7" t="s">
        <v>77</v>
      </c>
      <c r="T1388" s="7">
        <v>190</v>
      </c>
      <c r="U1388" s="7" t="s">
        <v>57</v>
      </c>
      <c r="V1388" s="7">
        <v>307</v>
      </c>
      <c r="W1388" s="7" t="s">
        <v>29</v>
      </c>
      <c r="X1388" s="7" t="s">
        <v>77</v>
      </c>
      <c r="Y1388" s="59" t="s">
        <v>1514</v>
      </c>
    </row>
    <row r="1389" spans="1:25" x14ac:dyDescent="0.55000000000000004">
      <c r="A1389" t="s">
        <v>2019</v>
      </c>
      <c r="B1389" s="57">
        <v>52</v>
      </c>
      <c r="C1389" t="s">
        <v>53</v>
      </c>
      <c r="D1389" s="19">
        <v>1</v>
      </c>
      <c r="E1389" s="46">
        <v>30</v>
      </c>
      <c r="F1389" s="32">
        <v>53.666666666666664</v>
      </c>
      <c r="G1389" s="32">
        <v>-141.46666666666667</v>
      </c>
      <c r="H1389" s="32">
        <v>53.716666666666669</v>
      </c>
      <c r="I1389" s="32">
        <v>-141.36666666666667</v>
      </c>
      <c r="J1389" s="60">
        <v>43535</v>
      </c>
      <c r="K1389" s="49">
        <v>0.16180555555555556</v>
      </c>
      <c r="L1389" s="46">
        <v>3804</v>
      </c>
      <c r="M1389" s="19" t="s">
        <v>1768</v>
      </c>
      <c r="N1389" s="25" t="s">
        <v>77</v>
      </c>
      <c r="O1389" s="62" t="s">
        <v>27</v>
      </c>
      <c r="P1389" s="62" t="s">
        <v>68</v>
      </c>
      <c r="Q1389" s="62" t="s">
        <v>498</v>
      </c>
      <c r="R1389" s="7">
        <v>1</v>
      </c>
      <c r="S1389" s="7" t="s">
        <v>77</v>
      </c>
      <c r="T1389" s="7">
        <v>160</v>
      </c>
      <c r="U1389" s="7" t="s">
        <v>57</v>
      </c>
      <c r="V1389" s="7">
        <v>176</v>
      </c>
      <c r="W1389" s="7" t="s">
        <v>29</v>
      </c>
      <c r="X1389" s="7" t="s">
        <v>77</v>
      </c>
      <c r="Y1389" s="59" t="s">
        <v>1514</v>
      </c>
    </row>
    <row r="1390" spans="1:25" x14ac:dyDescent="0.55000000000000004">
      <c r="A1390" t="s">
        <v>2019</v>
      </c>
      <c r="B1390" s="57">
        <v>52</v>
      </c>
      <c r="C1390" t="s">
        <v>53</v>
      </c>
      <c r="D1390" s="19">
        <v>1</v>
      </c>
      <c r="E1390" s="46">
        <v>30</v>
      </c>
      <c r="F1390" s="32">
        <v>53.666666666666664</v>
      </c>
      <c r="G1390" s="32">
        <v>-141.46666666666667</v>
      </c>
      <c r="H1390" s="32">
        <v>53.716666666666669</v>
      </c>
      <c r="I1390" s="32">
        <v>-141.36666666666667</v>
      </c>
      <c r="J1390" s="60">
        <v>43535</v>
      </c>
      <c r="K1390" s="49">
        <v>0.16180555555555556</v>
      </c>
      <c r="L1390" s="46">
        <v>3804</v>
      </c>
      <c r="M1390" s="19" t="s">
        <v>1769</v>
      </c>
      <c r="N1390" s="25" t="s">
        <v>77</v>
      </c>
      <c r="O1390" s="62" t="s">
        <v>27</v>
      </c>
      <c r="P1390" s="62" t="s">
        <v>68</v>
      </c>
      <c r="Q1390" s="62" t="s">
        <v>498</v>
      </c>
      <c r="R1390" s="7">
        <v>1</v>
      </c>
      <c r="S1390" s="7" t="s">
        <v>77</v>
      </c>
      <c r="T1390" s="7">
        <v>150</v>
      </c>
      <c r="U1390" s="7" t="s">
        <v>57</v>
      </c>
      <c r="V1390" s="7">
        <v>135</v>
      </c>
      <c r="W1390" s="7" t="s">
        <v>29</v>
      </c>
      <c r="X1390" s="7" t="s">
        <v>77</v>
      </c>
      <c r="Y1390" s="59" t="s">
        <v>1514</v>
      </c>
    </row>
    <row r="1391" spans="1:25" x14ac:dyDescent="0.55000000000000004">
      <c r="A1391" t="s">
        <v>2019</v>
      </c>
      <c r="B1391" s="57">
        <v>52</v>
      </c>
      <c r="C1391" t="s">
        <v>53</v>
      </c>
      <c r="D1391" s="19">
        <v>1</v>
      </c>
      <c r="E1391" s="46">
        <v>30</v>
      </c>
      <c r="F1391" s="32">
        <v>53.666666666666664</v>
      </c>
      <c r="G1391" s="32">
        <v>-141.46666666666667</v>
      </c>
      <c r="H1391" s="32">
        <v>53.716666666666669</v>
      </c>
      <c r="I1391" s="32">
        <v>-141.36666666666667</v>
      </c>
      <c r="J1391" s="60">
        <v>43535</v>
      </c>
      <c r="K1391" s="49">
        <v>0.16180555555555556</v>
      </c>
      <c r="L1391" s="46">
        <v>3804</v>
      </c>
      <c r="M1391" s="19" t="s">
        <v>1774</v>
      </c>
      <c r="N1391" s="25" t="s">
        <v>77</v>
      </c>
      <c r="O1391" s="62" t="s">
        <v>27</v>
      </c>
      <c r="P1391" s="62" t="s">
        <v>68</v>
      </c>
      <c r="Q1391" s="62" t="s">
        <v>498</v>
      </c>
      <c r="R1391" s="7">
        <v>1</v>
      </c>
      <c r="S1391" s="7" t="s">
        <v>77</v>
      </c>
      <c r="T1391" s="7">
        <v>150</v>
      </c>
      <c r="U1391" s="7" t="s">
        <v>57</v>
      </c>
      <c r="V1391" s="7">
        <v>128</v>
      </c>
      <c r="W1391" s="7" t="s">
        <v>29</v>
      </c>
      <c r="X1391" s="7" t="s">
        <v>77</v>
      </c>
      <c r="Y1391" s="59" t="s">
        <v>1514</v>
      </c>
    </row>
    <row r="1392" spans="1:25" x14ac:dyDescent="0.55000000000000004">
      <c r="A1392" t="s">
        <v>2019</v>
      </c>
      <c r="B1392" s="57">
        <v>52</v>
      </c>
      <c r="C1392" t="s">
        <v>53</v>
      </c>
      <c r="D1392" s="19">
        <v>1</v>
      </c>
      <c r="E1392" s="46">
        <v>30</v>
      </c>
      <c r="F1392" s="32">
        <v>53.666666666666664</v>
      </c>
      <c r="G1392" s="32">
        <v>-141.46666666666667</v>
      </c>
      <c r="H1392" s="32">
        <v>53.716666666666669</v>
      </c>
      <c r="I1392" s="32">
        <v>-141.36666666666667</v>
      </c>
      <c r="J1392" s="60">
        <v>43535</v>
      </c>
      <c r="K1392" s="49">
        <v>0.16180555555555556</v>
      </c>
      <c r="L1392" s="46">
        <v>3804</v>
      </c>
      <c r="M1392" s="19" t="s">
        <v>1770</v>
      </c>
      <c r="N1392" s="25" t="s">
        <v>77</v>
      </c>
      <c r="O1392" s="62" t="s">
        <v>27</v>
      </c>
      <c r="P1392" s="62" t="s">
        <v>68</v>
      </c>
      <c r="Q1392" s="62" t="s">
        <v>498</v>
      </c>
      <c r="R1392" s="7">
        <v>1</v>
      </c>
      <c r="S1392" s="7" t="s">
        <v>77</v>
      </c>
      <c r="T1392" s="7">
        <v>130</v>
      </c>
      <c r="U1392" s="7" t="s">
        <v>57</v>
      </c>
      <c r="V1392" s="7">
        <v>79</v>
      </c>
      <c r="W1392" s="7" t="s">
        <v>29</v>
      </c>
      <c r="X1392" s="7" t="s">
        <v>77</v>
      </c>
      <c r="Y1392" s="59" t="s">
        <v>1514</v>
      </c>
    </row>
    <row r="1393" spans="1:27" x14ac:dyDescent="0.55000000000000004">
      <c r="A1393" t="s">
        <v>2019</v>
      </c>
      <c r="B1393" s="57">
        <v>52</v>
      </c>
      <c r="C1393" t="s">
        <v>53</v>
      </c>
      <c r="D1393" s="19">
        <v>1</v>
      </c>
      <c r="E1393" s="46">
        <v>30</v>
      </c>
      <c r="F1393" s="32">
        <v>53.666666666666664</v>
      </c>
      <c r="G1393" s="32">
        <v>-141.46666666666667</v>
      </c>
      <c r="H1393" s="32">
        <v>53.716666666666669</v>
      </c>
      <c r="I1393" s="32">
        <v>-141.36666666666667</v>
      </c>
      <c r="J1393" s="60">
        <v>43535</v>
      </c>
      <c r="K1393" s="49">
        <v>0.16180555555555556</v>
      </c>
      <c r="L1393" s="46">
        <v>3804</v>
      </c>
      <c r="M1393" s="19" t="s">
        <v>1771</v>
      </c>
      <c r="N1393" s="25" t="s">
        <v>77</v>
      </c>
      <c r="O1393" s="62" t="s">
        <v>27</v>
      </c>
      <c r="P1393" s="62" t="s">
        <v>68</v>
      </c>
      <c r="Q1393" s="62" t="s">
        <v>498</v>
      </c>
      <c r="R1393" s="7">
        <v>1</v>
      </c>
      <c r="S1393" s="7" t="s">
        <v>77</v>
      </c>
      <c r="T1393" s="7">
        <v>115</v>
      </c>
      <c r="U1393" s="7" t="s">
        <v>57</v>
      </c>
      <c r="V1393" s="7">
        <v>78</v>
      </c>
      <c r="W1393" s="7" t="s">
        <v>29</v>
      </c>
      <c r="X1393" s="7" t="s">
        <v>77</v>
      </c>
      <c r="Y1393" s="59" t="s">
        <v>1514</v>
      </c>
    </row>
    <row r="1394" spans="1:27" x14ac:dyDescent="0.55000000000000004">
      <c r="A1394" t="s">
        <v>2019</v>
      </c>
      <c r="B1394" s="57">
        <v>52</v>
      </c>
      <c r="C1394" t="s">
        <v>53</v>
      </c>
      <c r="D1394" s="19">
        <v>1</v>
      </c>
      <c r="E1394" s="46">
        <v>30</v>
      </c>
      <c r="F1394" s="32">
        <v>53.666666666666664</v>
      </c>
      <c r="G1394" s="32">
        <v>-141.46666666666667</v>
      </c>
      <c r="H1394" s="32">
        <v>53.716666666666669</v>
      </c>
      <c r="I1394" s="32">
        <v>-141.36666666666667</v>
      </c>
      <c r="J1394" s="60">
        <v>43535</v>
      </c>
      <c r="K1394" s="49">
        <v>0.16180555555555556</v>
      </c>
      <c r="L1394" s="46">
        <v>3804</v>
      </c>
      <c r="M1394" s="19" t="s">
        <v>1775</v>
      </c>
      <c r="N1394" s="25" t="s">
        <v>77</v>
      </c>
      <c r="O1394" s="62" t="s">
        <v>27</v>
      </c>
      <c r="P1394" s="62" t="s">
        <v>68</v>
      </c>
      <c r="Q1394" s="62" t="s">
        <v>498</v>
      </c>
      <c r="R1394" s="7">
        <v>1</v>
      </c>
      <c r="S1394" s="7" t="s">
        <v>77</v>
      </c>
      <c r="T1394" s="7">
        <v>110</v>
      </c>
      <c r="U1394" s="7" t="s">
        <v>57</v>
      </c>
      <c r="V1394" s="7">
        <v>63</v>
      </c>
      <c r="W1394" s="7" t="s">
        <v>29</v>
      </c>
      <c r="X1394" s="7" t="s">
        <v>77</v>
      </c>
      <c r="Y1394" s="59" t="s">
        <v>1514</v>
      </c>
    </row>
    <row r="1395" spans="1:27" x14ac:dyDescent="0.55000000000000004">
      <c r="A1395" t="s">
        <v>2019</v>
      </c>
      <c r="B1395" s="57">
        <v>52</v>
      </c>
      <c r="C1395" t="s">
        <v>53</v>
      </c>
      <c r="D1395" s="19">
        <v>1</v>
      </c>
      <c r="E1395" s="46">
        <v>30</v>
      </c>
      <c r="F1395" s="32">
        <v>53.666666666666664</v>
      </c>
      <c r="G1395" s="32">
        <v>-141.46666666666667</v>
      </c>
      <c r="H1395" s="32">
        <v>53.716666666666669</v>
      </c>
      <c r="I1395" s="32">
        <v>-141.36666666666667</v>
      </c>
      <c r="J1395" s="60">
        <v>43535</v>
      </c>
      <c r="K1395" s="49">
        <v>0.16180555555555556</v>
      </c>
      <c r="L1395" s="46">
        <v>3804</v>
      </c>
      <c r="M1395" s="19" t="s">
        <v>1755</v>
      </c>
      <c r="N1395" s="25" t="s">
        <v>77</v>
      </c>
      <c r="O1395" s="62" t="s">
        <v>27</v>
      </c>
      <c r="P1395" s="62" t="s">
        <v>71</v>
      </c>
      <c r="Q1395" s="62" t="s">
        <v>106</v>
      </c>
      <c r="R1395" s="7">
        <v>1</v>
      </c>
      <c r="S1395" s="7" t="s">
        <v>77</v>
      </c>
      <c r="T1395" s="7">
        <v>128</v>
      </c>
      <c r="U1395" s="7" t="s">
        <v>59</v>
      </c>
      <c r="V1395" s="7">
        <v>73</v>
      </c>
      <c r="W1395" s="7" t="s">
        <v>59</v>
      </c>
      <c r="X1395" s="7" t="s">
        <v>1783</v>
      </c>
      <c r="Y1395" s="59" t="s">
        <v>1514</v>
      </c>
    </row>
    <row r="1396" spans="1:27" x14ac:dyDescent="0.55000000000000004">
      <c r="A1396" t="s">
        <v>2019</v>
      </c>
      <c r="B1396" s="57">
        <v>52</v>
      </c>
      <c r="C1396" t="s">
        <v>53</v>
      </c>
      <c r="D1396" s="19">
        <v>1</v>
      </c>
      <c r="E1396" s="46">
        <v>30</v>
      </c>
      <c r="F1396" s="32">
        <v>53.666666666666664</v>
      </c>
      <c r="G1396" s="32">
        <v>-141.46666666666667</v>
      </c>
      <c r="H1396" s="32">
        <v>53.716666666666669</v>
      </c>
      <c r="I1396" s="32">
        <v>-141.36666666666667</v>
      </c>
      <c r="J1396" s="60">
        <v>43535</v>
      </c>
      <c r="K1396" s="49">
        <v>0.16180555555555556</v>
      </c>
      <c r="L1396" s="46">
        <v>3804</v>
      </c>
      <c r="M1396" s="19" t="s">
        <v>1757</v>
      </c>
      <c r="N1396" s="25" t="s">
        <v>77</v>
      </c>
      <c r="O1396" s="62" t="s">
        <v>27</v>
      </c>
      <c r="P1396" s="62" t="s">
        <v>71</v>
      </c>
      <c r="Q1396" s="62" t="s">
        <v>106</v>
      </c>
      <c r="R1396" s="7">
        <v>1</v>
      </c>
      <c r="S1396" s="7" t="s">
        <v>77</v>
      </c>
      <c r="T1396" s="7">
        <v>107</v>
      </c>
      <c r="U1396" s="7" t="s">
        <v>59</v>
      </c>
      <c r="V1396" s="7">
        <v>39</v>
      </c>
      <c r="W1396" s="7" t="s">
        <v>59</v>
      </c>
      <c r="X1396" s="7" t="s">
        <v>1783</v>
      </c>
      <c r="Y1396" s="59" t="s">
        <v>1514</v>
      </c>
    </row>
    <row r="1397" spans="1:27" x14ac:dyDescent="0.55000000000000004">
      <c r="A1397" t="s">
        <v>2019</v>
      </c>
      <c r="B1397" s="57">
        <v>52</v>
      </c>
      <c r="C1397" t="s">
        <v>53</v>
      </c>
      <c r="D1397" s="19">
        <v>1</v>
      </c>
      <c r="E1397" s="46">
        <v>30</v>
      </c>
      <c r="F1397" s="32">
        <v>53.666666666666664</v>
      </c>
      <c r="G1397" s="32">
        <v>-141.46666666666667</v>
      </c>
      <c r="H1397" s="32">
        <v>53.716666666666669</v>
      </c>
      <c r="I1397" s="32">
        <v>-141.36666666666667</v>
      </c>
      <c r="J1397" s="60">
        <v>43535</v>
      </c>
      <c r="K1397" s="49">
        <v>0.16180555555555556</v>
      </c>
      <c r="L1397" s="46">
        <v>3804</v>
      </c>
      <c r="M1397" s="19" t="s">
        <v>1756</v>
      </c>
      <c r="N1397" s="25" t="s">
        <v>77</v>
      </c>
      <c r="O1397" s="62" t="s">
        <v>27</v>
      </c>
      <c r="P1397" s="62" t="s">
        <v>71</v>
      </c>
      <c r="Q1397" s="62" t="s">
        <v>106</v>
      </c>
      <c r="R1397" s="7">
        <v>1</v>
      </c>
      <c r="S1397" s="7" t="s">
        <v>77</v>
      </c>
      <c r="T1397" s="7">
        <v>104</v>
      </c>
      <c r="U1397" s="7" t="s">
        <v>59</v>
      </c>
      <c r="V1397" s="7">
        <v>38</v>
      </c>
      <c r="W1397" s="7" t="s">
        <v>59</v>
      </c>
      <c r="X1397" s="7" t="s">
        <v>1783</v>
      </c>
      <c r="Y1397" s="59" t="s">
        <v>1514</v>
      </c>
    </row>
    <row r="1398" spans="1:27" x14ac:dyDescent="0.55000000000000004">
      <c r="A1398" t="s">
        <v>2019</v>
      </c>
      <c r="B1398" s="57">
        <v>52</v>
      </c>
      <c r="C1398" t="s">
        <v>53</v>
      </c>
      <c r="D1398" s="19">
        <v>1</v>
      </c>
      <c r="E1398" s="46">
        <v>30</v>
      </c>
      <c r="F1398" s="32">
        <v>53.666666666666664</v>
      </c>
      <c r="G1398" s="32">
        <v>-141.46666666666667</v>
      </c>
      <c r="H1398" s="32">
        <v>53.716666666666669</v>
      </c>
      <c r="I1398" s="32">
        <v>-141.36666666666667</v>
      </c>
      <c r="J1398" s="60">
        <v>43535</v>
      </c>
      <c r="K1398" s="49">
        <v>0.16180555555555556</v>
      </c>
      <c r="L1398" s="46">
        <v>3804</v>
      </c>
      <c r="M1398" s="19" t="s">
        <v>1758</v>
      </c>
      <c r="N1398" s="25" t="s">
        <v>77</v>
      </c>
      <c r="O1398" s="62" t="s">
        <v>27</v>
      </c>
      <c r="P1398" s="62" t="s">
        <v>71</v>
      </c>
      <c r="Q1398" s="62" t="s">
        <v>106</v>
      </c>
      <c r="R1398" s="7">
        <v>1</v>
      </c>
      <c r="S1398" s="7" t="s">
        <v>77</v>
      </c>
      <c r="T1398" s="7">
        <v>65</v>
      </c>
      <c r="U1398" s="7" t="s">
        <v>59</v>
      </c>
      <c r="V1398" s="7">
        <v>9</v>
      </c>
      <c r="W1398" s="7" t="s">
        <v>59</v>
      </c>
      <c r="X1398" s="7" t="s">
        <v>1784</v>
      </c>
      <c r="Y1398" s="59" t="s">
        <v>1514</v>
      </c>
    </row>
    <row r="1399" spans="1:27" x14ac:dyDescent="0.55000000000000004">
      <c r="A1399" t="s">
        <v>2019</v>
      </c>
      <c r="B1399" s="57">
        <v>53</v>
      </c>
      <c r="C1399" t="s">
        <v>74</v>
      </c>
      <c r="D1399" s="19">
        <v>2</v>
      </c>
      <c r="E1399" s="46">
        <v>250</v>
      </c>
      <c r="F1399" s="32">
        <v>53.667833333333334</v>
      </c>
      <c r="G1399" s="32">
        <v>-140.00116666666668</v>
      </c>
      <c r="H1399" s="32" t="s">
        <v>77</v>
      </c>
      <c r="I1399" s="32" t="s">
        <v>77</v>
      </c>
      <c r="J1399" s="60">
        <v>43535</v>
      </c>
      <c r="K1399" s="49">
        <v>0.46319444444444446</v>
      </c>
      <c r="L1399" s="46">
        <v>4600</v>
      </c>
      <c r="M1399" s="19" t="s">
        <v>1810</v>
      </c>
      <c r="N1399" s="25" t="s">
        <v>77</v>
      </c>
      <c r="O1399" s="62" t="s">
        <v>27</v>
      </c>
      <c r="P1399" s="62" t="s">
        <v>79</v>
      </c>
      <c r="Q1399" s="64" t="s">
        <v>78</v>
      </c>
      <c r="R1399" s="7">
        <v>1</v>
      </c>
      <c r="S1399" s="7">
        <v>0.25</v>
      </c>
      <c r="T1399" s="7">
        <v>0.25</v>
      </c>
      <c r="U1399" s="65" t="s">
        <v>78</v>
      </c>
      <c r="V1399" s="7" t="s">
        <v>107</v>
      </c>
      <c r="W1399" s="7" t="s">
        <v>29</v>
      </c>
      <c r="X1399" s="7" t="s">
        <v>77</v>
      </c>
      <c r="Y1399" s="59" t="s">
        <v>1514</v>
      </c>
    </row>
    <row r="1400" spans="1:27" x14ac:dyDescent="0.55000000000000004">
      <c r="A1400" t="s">
        <v>2019</v>
      </c>
      <c r="B1400" s="57">
        <v>53</v>
      </c>
      <c r="C1400" t="s">
        <v>74</v>
      </c>
      <c r="D1400" s="19">
        <v>2</v>
      </c>
      <c r="E1400" s="46">
        <v>250</v>
      </c>
      <c r="F1400" s="32">
        <v>53.667833333333334</v>
      </c>
      <c r="G1400" s="32">
        <v>-140.00116666666668</v>
      </c>
      <c r="H1400" s="32" t="s">
        <v>77</v>
      </c>
      <c r="I1400" s="32" t="s">
        <v>77</v>
      </c>
      <c r="J1400" s="60">
        <v>43535</v>
      </c>
      <c r="K1400" s="49">
        <v>0.46319444444444446</v>
      </c>
      <c r="L1400" s="46">
        <v>4600</v>
      </c>
      <c r="M1400" s="19" t="s">
        <v>1809</v>
      </c>
      <c r="N1400" s="25" t="s">
        <v>77</v>
      </c>
      <c r="O1400" s="62" t="s">
        <v>27</v>
      </c>
      <c r="P1400" s="62" t="s">
        <v>79</v>
      </c>
      <c r="Q1400" s="64" t="s">
        <v>78</v>
      </c>
      <c r="R1400" s="7">
        <v>1</v>
      </c>
      <c r="S1400" s="7">
        <v>0.5</v>
      </c>
      <c r="T1400" s="7">
        <v>0.5</v>
      </c>
      <c r="U1400" s="65" t="s">
        <v>78</v>
      </c>
      <c r="V1400" s="7" t="s">
        <v>107</v>
      </c>
      <c r="W1400" s="7" t="s">
        <v>29</v>
      </c>
      <c r="X1400" s="7" t="s">
        <v>77</v>
      </c>
      <c r="Y1400" s="59" t="s">
        <v>1514</v>
      </c>
    </row>
    <row r="1401" spans="1:27" x14ac:dyDescent="0.55000000000000004">
      <c r="A1401" t="s">
        <v>2019</v>
      </c>
      <c r="B1401" s="57">
        <v>53</v>
      </c>
      <c r="C1401" t="s">
        <v>74</v>
      </c>
      <c r="D1401" s="19">
        <v>2</v>
      </c>
      <c r="E1401" s="46">
        <v>250</v>
      </c>
      <c r="F1401" s="32">
        <v>53.667833333333334</v>
      </c>
      <c r="G1401" s="32">
        <v>-140.00116666666668</v>
      </c>
      <c r="H1401" s="32" t="s">
        <v>77</v>
      </c>
      <c r="I1401" s="32" t="s">
        <v>77</v>
      </c>
      <c r="J1401" s="60">
        <v>43535</v>
      </c>
      <c r="K1401" s="49">
        <v>0.46319444444444446</v>
      </c>
      <c r="L1401" s="46">
        <v>4600</v>
      </c>
      <c r="M1401" s="19" t="s">
        <v>1808</v>
      </c>
      <c r="N1401" s="25" t="s">
        <v>77</v>
      </c>
      <c r="O1401" s="62" t="s">
        <v>27</v>
      </c>
      <c r="P1401" s="62" t="s">
        <v>79</v>
      </c>
      <c r="Q1401" s="64" t="s">
        <v>78</v>
      </c>
      <c r="R1401" s="7">
        <v>1</v>
      </c>
      <c r="S1401" s="7">
        <v>1</v>
      </c>
      <c r="T1401" s="7">
        <v>1</v>
      </c>
      <c r="U1401" s="65" t="s">
        <v>78</v>
      </c>
      <c r="V1401" s="7" t="s">
        <v>107</v>
      </c>
      <c r="W1401" s="7" t="s">
        <v>29</v>
      </c>
      <c r="X1401" s="7" t="s">
        <v>77</v>
      </c>
      <c r="Y1401" s="59" t="s">
        <v>1514</v>
      </c>
    </row>
    <row r="1402" spans="1:27" x14ac:dyDescent="0.55000000000000004">
      <c r="A1402" t="s">
        <v>2019</v>
      </c>
      <c r="B1402" s="57">
        <v>53</v>
      </c>
      <c r="C1402" t="s">
        <v>74</v>
      </c>
      <c r="D1402" s="19">
        <v>2</v>
      </c>
      <c r="E1402" s="46">
        <v>250</v>
      </c>
      <c r="F1402" s="32">
        <v>53.667833333333334</v>
      </c>
      <c r="G1402" s="32">
        <v>-140.00116666666668</v>
      </c>
      <c r="H1402" s="32" t="s">
        <v>77</v>
      </c>
      <c r="I1402" s="32" t="s">
        <v>77</v>
      </c>
      <c r="J1402" s="60">
        <v>43535</v>
      </c>
      <c r="K1402" s="49">
        <v>0.46319444444444446</v>
      </c>
      <c r="L1402" s="46">
        <v>4600</v>
      </c>
      <c r="M1402" s="19" t="s">
        <v>1807</v>
      </c>
      <c r="N1402" s="25" t="s">
        <v>77</v>
      </c>
      <c r="O1402" s="62" t="s">
        <v>27</v>
      </c>
      <c r="P1402" s="62" t="s">
        <v>79</v>
      </c>
      <c r="Q1402" s="64" t="s">
        <v>78</v>
      </c>
      <c r="R1402" s="7">
        <v>1</v>
      </c>
      <c r="S1402" s="7">
        <v>2</v>
      </c>
      <c r="T1402" s="7">
        <v>2</v>
      </c>
      <c r="U1402" s="65" t="s">
        <v>78</v>
      </c>
      <c r="V1402" s="7" t="s">
        <v>107</v>
      </c>
      <c r="W1402" s="7" t="s">
        <v>29</v>
      </c>
      <c r="X1402" s="7" t="s">
        <v>77</v>
      </c>
      <c r="Y1402" s="59" t="s">
        <v>1514</v>
      </c>
    </row>
    <row r="1403" spans="1:27" x14ac:dyDescent="0.55000000000000004">
      <c r="A1403" t="s">
        <v>2019</v>
      </c>
      <c r="B1403" s="57">
        <v>53</v>
      </c>
      <c r="C1403" t="s">
        <v>74</v>
      </c>
      <c r="D1403" s="19">
        <v>2</v>
      </c>
      <c r="E1403" s="46">
        <v>250</v>
      </c>
      <c r="F1403" s="32">
        <v>53.667833333333334</v>
      </c>
      <c r="G1403" s="32">
        <v>-140.00116666666668</v>
      </c>
      <c r="H1403" s="32" t="s">
        <v>77</v>
      </c>
      <c r="I1403" s="32" t="s">
        <v>77</v>
      </c>
      <c r="J1403" s="60">
        <v>43535</v>
      </c>
      <c r="K1403" s="49">
        <v>0.46319444444444446</v>
      </c>
      <c r="L1403" s="46">
        <v>4600</v>
      </c>
      <c r="M1403" s="19" t="s">
        <v>1805</v>
      </c>
      <c r="N1403" s="25" t="s">
        <v>77</v>
      </c>
      <c r="O1403" s="62" t="s">
        <v>27</v>
      </c>
      <c r="P1403" s="62" t="s">
        <v>1238</v>
      </c>
      <c r="Q1403" s="62" t="s">
        <v>425</v>
      </c>
      <c r="R1403" s="7">
        <v>3</v>
      </c>
      <c r="S1403" s="7">
        <v>2</v>
      </c>
      <c r="T1403" s="7">
        <v>6</v>
      </c>
      <c r="U1403" s="7" t="s">
        <v>56</v>
      </c>
      <c r="V1403" s="7" t="s">
        <v>107</v>
      </c>
      <c r="W1403" s="7" t="s">
        <v>29</v>
      </c>
      <c r="X1403" s="7" t="s">
        <v>77</v>
      </c>
      <c r="Y1403" s="59" t="s">
        <v>1514</v>
      </c>
    </row>
    <row r="1404" spans="1:27" x14ac:dyDescent="0.55000000000000004">
      <c r="A1404" t="s">
        <v>2019</v>
      </c>
      <c r="B1404" s="57">
        <v>53</v>
      </c>
      <c r="C1404" t="s">
        <v>74</v>
      </c>
      <c r="D1404" s="19">
        <v>2</v>
      </c>
      <c r="E1404" s="46">
        <v>250</v>
      </c>
      <c r="F1404" s="32">
        <v>53.667833333333334</v>
      </c>
      <c r="G1404" s="32">
        <v>-140.00116666666668</v>
      </c>
      <c r="H1404" s="32" t="s">
        <v>77</v>
      </c>
      <c r="I1404" s="32" t="s">
        <v>77</v>
      </c>
      <c r="J1404" s="60">
        <v>43535</v>
      </c>
      <c r="K1404" s="49">
        <v>0.46319444444444446</v>
      </c>
      <c r="L1404" s="46">
        <v>4600</v>
      </c>
      <c r="M1404" s="19" t="s">
        <v>1806</v>
      </c>
      <c r="N1404" s="25" t="s">
        <v>77</v>
      </c>
      <c r="O1404" s="62" t="s">
        <v>27</v>
      </c>
      <c r="P1404" s="62" t="s">
        <v>1238</v>
      </c>
      <c r="Q1404" s="62" t="s">
        <v>425</v>
      </c>
      <c r="R1404" s="7">
        <v>3</v>
      </c>
      <c r="S1404" s="7">
        <v>2</v>
      </c>
      <c r="T1404" s="7">
        <v>6</v>
      </c>
      <c r="U1404" s="7" t="s">
        <v>56</v>
      </c>
      <c r="V1404" s="7" t="s">
        <v>107</v>
      </c>
      <c r="W1404" s="7" t="s">
        <v>29</v>
      </c>
      <c r="X1404" s="7" t="s">
        <v>77</v>
      </c>
      <c r="Y1404" s="59" t="s">
        <v>1514</v>
      </c>
    </row>
    <row r="1405" spans="1:27" x14ac:dyDescent="0.55000000000000004">
      <c r="A1405" t="s">
        <v>2019</v>
      </c>
      <c r="B1405" s="57">
        <v>53</v>
      </c>
      <c r="C1405" t="s">
        <v>74</v>
      </c>
      <c r="D1405" s="19">
        <v>2</v>
      </c>
      <c r="E1405" s="46">
        <v>250</v>
      </c>
      <c r="F1405" s="32">
        <v>53.667833333333334</v>
      </c>
      <c r="G1405" s="32">
        <v>-140.00116666666668</v>
      </c>
      <c r="H1405" s="32" t="s">
        <v>77</v>
      </c>
      <c r="I1405" s="32" t="s">
        <v>77</v>
      </c>
      <c r="J1405" s="60">
        <v>43535</v>
      </c>
      <c r="K1405" s="49">
        <v>0.46319444444444446</v>
      </c>
      <c r="L1405" s="46">
        <v>4600</v>
      </c>
      <c r="M1405" s="19" t="s">
        <v>1804</v>
      </c>
      <c r="N1405" s="25" t="s">
        <v>77</v>
      </c>
      <c r="O1405" s="62" t="s">
        <v>27</v>
      </c>
      <c r="P1405" s="62" t="s">
        <v>79</v>
      </c>
      <c r="Q1405" s="64" t="s">
        <v>78</v>
      </c>
      <c r="R1405" s="7">
        <v>1</v>
      </c>
      <c r="S1405" s="7">
        <v>4</v>
      </c>
      <c r="T1405" s="7">
        <v>4</v>
      </c>
      <c r="U1405" s="7" t="s">
        <v>56</v>
      </c>
      <c r="V1405" s="7" t="s">
        <v>107</v>
      </c>
      <c r="W1405" s="7" t="s">
        <v>29</v>
      </c>
      <c r="X1405" s="7" t="s">
        <v>77</v>
      </c>
      <c r="Y1405" s="59" t="s">
        <v>1514</v>
      </c>
      <c r="AA1405" s="62" t="s">
        <v>1811</v>
      </c>
    </row>
    <row r="1406" spans="1:27" x14ac:dyDescent="0.55000000000000004">
      <c r="A1406" t="s">
        <v>2019</v>
      </c>
      <c r="B1406" s="57">
        <v>53</v>
      </c>
      <c r="C1406" t="s">
        <v>53</v>
      </c>
      <c r="D1406" s="19">
        <v>1</v>
      </c>
      <c r="E1406" s="46">
        <v>30</v>
      </c>
      <c r="F1406" s="32">
        <v>53.674999999999997</v>
      </c>
      <c r="G1406" s="32">
        <v>-139.97</v>
      </c>
      <c r="H1406" s="32">
        <v>53.708333333333336</v>
      </c>
      <c r="I1406" s="32">
        <v>-139.86500000000001</v>
      </c>
      <c r="J1406" s="60">
        <v>43535</v>
      </c>
      <c r="K1406" s="49">
        <v>0.48888888888888887</v>
      </c>
      <c r="L1406" s="46">
        <v>4600</v>
      </c>
      <c r="M1406" s="19" t="s">
        <v>1817</v>
      </c>
      <c r="N1406" s="25" t="s">
        <v>77</v>
      </c>
      <c r="O1406" s="62" t="s">
        <v>27</v>
      </c>
      <c r="P1406" s="62" t="s">
        <v>68</v>
      </c>
      <c r="Q1406" s="62" t="s">
        <v>498</v>
      </c>
      <c r="R1406" s="7">
        <v>1</v>
      </c>
      <c r="S1406" s="7" t="s">
        <v>77</v>
      </c>
      <c r="T1406" s="7">
        <v>120</v>
      </c>
      <c r="U1406" s="7" t="s">
        <v>57</v>
      </c>
      <c r="V1406" s="7">
        <v>68</v>
      </c>
      <c r="W1406" s="7" t="s">
        <v>29</v>
      </c>
      <c r="X1406" s="7" t="s">
        <v>77</v>
      </c>
      <c r="Y1406" s="59" t="s">
        <v>1514</v>
      </c>
    </row>
    <row r="1407" spans="1:27" x14ac:dyDescent="0.55000000000000004">
      <c r="A1407" t="s">
        <v>2019</v>
      </c>
      <c r="B1407" s="57">
        <v>53</v>
      </c>
      <c r="C1407" t="s">
        <v>53</v>
      </c>
      <c r="D1407" s="19">
        <v>1</v>
      </c>
      <c r="E1407" s="46">
        <v>30</v>
      </c>
      <c r="F1407" s="32">
        <v>53.674999999999997</v>
      </c>
      <c r="G1407" s="32">
        <v>-139.97</v>
      </c>
      <c r="H1407" s="32">
        <v>53.708333333333336</v>
      </c>
      <c r="I1407" s="32">
        <v>-139.86500000000001</v>
      </c>
      <c r="J1407" s="60">
        <v>43535</v>
      </c>
      <c r="K1407" s="49">
        <v>0.48888888888888887</v>
      </c>
      <c r="L1407" s="46">
        <v>4600</v>
      </c>
      <c r="M1407" s="19" t="s">
        <v>1818</v>
      </c>
      <c r="N1407" s="25" t="s">
        <v>77</v>
      </c>
      <c r="O1407" s="62" t="s">
        <v>27</v>
      </c>
      <c r="P1407" s="62" t="s">
        <v>68</v>
      </c>
      <c r="Q1407" s="62" t="s">
        <v>498</v>
      </c>
      <c r="R1407" s="7">
        <v>1</v>
      </c>
      <c r="S1407" s="7" t="s">
        <v>77</v>
      </c>
      <c r="T1407" s="7">
        <v>120</v>
      </c>
      <c r="U1407" s="7" t="s">
        <v>57</v>
      </c>
      <c r="V1407" s="7">
        <v>63</v>
      </c>
      <c r="W1407" s="7" t="s">
        <v>29</v>
      </c>
      <c r="X1407" s="7" t="s">
        <v>77</v>
      </c>
      <c r="Y1407" s="59" t="s">
        <v>1514</v>
      </c>
    </row>
    <row r="1408" spans="1:27" x14ac:dyDescent="0.55000000000000004">
      <c r="A1408" t="s">
        <v>2019</v>
      </c>
      <c r="B1408" s="57">
        <v>53</v>
      </c>
      <c r="C1408" t="s">
        <v>53</v>
      </c>
      <c r="D1408" s="19">
        <v>1</v>
      </c>
      <c r="E1408" s="46">
        <v>30</v>
      </c>
      <c r="F1408" s="32">
        <v>53.674999999999997</v>
      </c>
      <c r="G1408" s="32">
        <v>-139.97</v>
      </c>
      <c r="H1408" s="32">
        <v>53.708333333333336</v>
      </c>
      <c r="I1408" s="32">
        <v>-139.86500000000001</v>
      </c>
      <c r="J1408" s="60">
        <v>43535</v>
      </c>
      <c r="K1408" s="49">
        <v>0.48888888888888887</v>
      </c>
      <c r="L1408" s="46">
        <v>4600</v>
      </c>
      <c r="M1408" s="19" t="s">
        <v>1815</v>
      </c>
      <c r="N1408" s="25" t="s">
        <v>77</v>
      </c>
      <c r="O1408" s="62" t="s">
        <v>27</v>
      </c>
      <c r="P1408" s="62" t="s">
        <v>68</v>
      </c>
      <c r="Q1408" s="62" t="s">
        <v>388</v>
      </c>
      <c r="R1408" s="7">
        <v>1</v>
      </c>
      <c r="S1408" s="7" t="s">
        <v>77</v>
      </c>
      <c r="T1408" s="7">
        <v>200</v>
      </c>
      <c r="U1408" s="7" t="s">
        <v>57</v>
      </c>
      <c r="V1408" s="7">
        <v>481</v>
      </c>
      <c r="W1408" s="7" t="s">
        <v>29</v>
      </c>
      <c r="X1408" s="7" t="s">
        <v>77</v>
      </c>
      <c r="Y1408" s="59" t="s">
        <v>1514</v>
      </c>
    </row>
    <row r="1409" spans="1:25" x14ac:dyDescent="0.55000000000000004">
      <c r="A1409" t="s">
        <v>2019</v>
      </c>
      <c r="B1409" s="57">
        <v>53</v>
      </c>
      <c r="C1409" t="s">
        <v>53</v>
      </c>
      <c r="D1409" s="19">
        <v>1</v>
      </c>
      <c r="E1409" s="46">
        <v>30</v>
      </c>
      <c r="F1409" s="32">
        <v>53.674999999999997</v>
      </c>
      <c r="G1409" s="32">
        <v>-139.97</v>
      </c>
      <c r="H1409" s="32">
        <v>53.708333333333336</v>
      </c>
      <c r="I1409" s="32">
        <v>-139.86500000000001</v>
      </c>
      <c r="J1409" s="60">
        <v>43535</v>
      </c>
      <c r="K1409" s="49">
        <v>0.48888888888888887</v>
      </c>
      <c r="L1409" s="46">
        <v>4600</v>
      </c>
      <c r="M1409" s="19" t="s">
        <v>1814</v>
      </c>
      <c r="N1409" s="25" t="s">
        <v>77</v>
      </c>
      <c r="O1409" s="62" t="s">
        <v>27</v>
      </c>
      <c r="P1409" s="62" t="s">
        <v>68</v>
      </c>
      <c r="Q1409" s="62" t="s">
        <v>388</v>
      </c>
      <c r="R1409" s="7">
        <v>1</v>
      </c>
      <c r="S1409" s="7" t="s">
        <v>77</v>
      </c>
      <c r="T1409" s="7">
        <v>160</v>
      </c>
      <c r="U1409" s="7" t="s">
        <v>57</v>
      </c>
      <c r="V1409" s="7">
        <v>263</v>
      </c>
      <c r="W1409" s="7" t="s">
        <v>29</v>
      </c>
      <c r="X1409" s="7" t="s">
        <v>77</v>
      </c>
      <c r="Y1409" s="59" t="s">
        <v>1514</v>
      </c>
    </row>
    <row r="1410" spans="1:25" x14ac:dyDescent="0.55000000000000004">
      <c r="A1410" t="s">
        <v>2019</v>
      </c>
      <c r="B1410" s="57">
        <v>53</v>
      </c>
      <c r="C1410" t="s">
        <v>53</v>
      </c>
      <c r="D1410" s="19">
        <v>1</v>
      </c>
      <c r="E1410" s="46">
        <v>30</v>
      </c>
      <c r="F1410" s="32">
        <v>53.674999999999997</v>
      </c>
      <c r="G1410" s="32">
        <v>-139.97</v>
      </c>
      <c r="H1410" s="32">
        <v>53.708333333333336</v>
      </c>
      <c r="I1410" s="32">
        <v>-139.86500000000001</v>
      </c>
      <c r="J1410" s="60">
        <v>43535</v>
      </c>
      <c r="K1410" s="49">
        <v>0.48888888888888887</v>
      </c>
      <c r="L1410" s="46">
        <v>4600</v>
      </c>
      <c r="M1410" s="19" t="s">
        <v>1816</v>
      </c>
      <c r="N1410" s="25" t="s">
        <v>77</v>
      </c>
      <c r="O1410" s="62" t="s">
        <v>27</v>
      </c>
      <c r="P1410" s="62" t="s">
        <v>386</v>
      </c>
      <c r="Q1410" s="62" t="s">
        <v>387</v>
      </c>
      <c r="R1410" s="7">
        <v>1</v>
      </c>
      <c r="S1410" s="7" t="s">
        <v>77</v>
      </c>
      <c r="T1410" s="7" t="s">
        <v>77</v>
      </c>
      <c r="U1410" s="7" t="s">
        <v>57</v>
      </c>
      <c r="V1410" s="7">
        <v>477</v>
      </c>
      <c r="W1410" s="7" t="s">
        <v>29</v>
      </c>
      <c r="X1410" s="7" t="s">
        <v>77</v>
      </c>
      <c r="Y1410" s="59" t="s">
        <v>1514</v>
      </c>
    </row>
    <row r="1411" spans="1:25" x14ac:dyDescent="0.55000000000000004">
      <c r="A1411" t="s">
        <v>2019</v>
      </c>
      <c r="B1411" s="57">
        <v>54</v>
      </c>
      <c r="C1411" t="s">
        <v>74</v>
      </c>
      <c r="D1411" s="19">
        <v>2</v>
      </c>
      <c r="E1411" s="46">
        <v>250</v>
      </c>
      <c r="F1411" s="32">
        <v>52.666666666666664</v>
      </c>
      <c r="G1411" s="32">
        <v>-140</v>
      </c>
      <c r="H1411" s="32" t="s">
        <v>77</v>
      </c>
      <c r="I1411" s="32" t="s">
        <v>77</v>
      </c>
      <c r="J1411" s="60">
        <v>43535</v>
      </c>
      <c r="K1411" s="49">
        <v>0.97222222222222221</v>
      </c>
      <c r="L1411" s="46">
        <v>3600</v>
      </c>
      <c r="M1411" s="19" t="s">
        <v>1827</v>
      </c>
      <c r="N1411" s="25" t="s">
        <v>77</v>
      </c>
      <c r="O1411" s="64" t="s">
        <v>1997</v>
      </c>
      <c r="P1411" s="62" t="s">
        <v>79</v>
      </c>
      <c r="Q1411" s="62" t="s">
        <v>78</v>
      </c>
      <c r="R1411" s="7">
        <v>1</v>
      </c>
      <c r="S1411" s="7">
        <v>0.25</v>
      </c>
      <c r="T1411" s="7">
        <v>0.25</v>
      </c>
      <c r="U1411" s="7" t="s">
        <v>56</v>
      </c>
      <c r="V1411" s="7" t="s">
        <v>107</v>
      </c>
      <c r="W1411" s="7" t="s">
        <v>29</v>
      </c>
      <c r="X1411" s="7" t="s">
        <v>77</v>
      </c>
      <c r="Y1411" s="59" t="s">
        <v>1514</v>
      </c>
    </row>
    <row r="1412" spans="1:25" x14ac:dyDescent="0.55000000000000004">
      <c r="A1412" t="s">
        <v>2019</v>
      </c>
      <c r="B1412" s="57">
        <v>54</v>
      </c>
      <c r="C1412" t="s">
        <v>74</v>
      </c>
      <c r="D1412" s="19">
        <v>2</v>
      </c>
      <c r="E1412" s="46">
        <v>250</v>
      </c>
      <c r="F1412" s="32">
        <v>52.666666666666664</v>
      </c>
      <c r="G1412" s="32">
        <v>-140</v>
      </c>
      <c r="H1412" s="32" t="s">
        <v>77</v>
      </c>
      <c r="I1412" s="32" t="s">
        <v>77</v>
      </c>
      <c r="J1412" s="60">
        <v>43535</v>
      </c>
      <c r="K1412" s="49">
        <v>0.97222222222222221</v>
      </c>
      <c r="L1412" s="46">
        <v>3600</v>
      </c>
      <c r="M1412" s="19" t="s">
        <v>1826</v>
      </c>
      <c r="N1412" s="25" t="s">
        <v>77</v>
      </c>
      <c r="O1412" s="64" t="s">
        <v>1997</v>
      </c>
      <c r="P1412" s="62" t="s">
        <v>79</v>
      </c>
      <c r="Q1412" s="62" t="s">
        <v>78</v>
      </c>
      <c r="R1412" s="7">
        <v>1</v>
      </c>
      <c r="S1412" s="7">
        <v>0.5</v>
      </c>
      <c r="T1412" s="7">
        <v>0.5</v>
      </c>
      <c r="U1412" s="7" t="s">
        <v>56</v>
      </c>
      <c r="V1412" s="7" t="s">
        <v>107</v>
      </c>
      <c r="W1412" s="7" t="s">
        <v>29</v>
      </c>
      <c r="X1412" s="7" t="s">
        <v>77</v>
      </c>
      <c r="Y1412" s="59" t="s">
        <v>1514</v>
      </c>
    </row>
    <row r="1413" spans="1:25" x14ac:dyDescent="0.55000000000000004">
      <c r="A1413" t="s">
        <v>2019</v>
      </c>
      <c r="B1413" s="57">
        <v>54</v>
      </c>
      <c r="C1413" t="s">
        <v>74</v>
      </c>
      <c r="D1413" s="19">
        <v>2</v>
      </c>
      <c r="E1413" s="46">
        <v>250</v>
      </c>
      <c r="F1413" s="32">
        <v>52.666666666666664</v>
      </c>
      <c r="G1413" s="32">
        <v>-140</v>
      </c>
      <c r="H1413" s="32" t="s">
        <v>77</v>
      </c>
      <c r="I1413" s="32" t="s">
        <v>77</v>
      </c>
      <c r="J1413" s="60">
        <v>43535</v>
      </c>
      <c r="K1413" s="49">
        <v>0.97222222222222221</v>
      </c>
      <c r="L1413" s="46">
        <v>3600</v>
      </c>
      <c r="M1413" s="19" t="s">
        <v>1825</v>
      </c>
      <c r="N1413" s="25" t="s">
        <v>77</v>
      </c>
      <c r="O1413" s="64" t="s">
        <v>1997</v>
      </c>
      <c r="P1413" s="62" t="s">
        <v>79</v>
      </c>
      <c r="Q1413" s="62" t="s">
        <v>78</v>
      </c>
      <c r="R1413" s="7">
        <v>1</v>
      </c>
      <c r="S1413" s="7">
        <v>1</v>
      </c>
      <c r="T1413" s="7">
        <v>1</v>
      </c>
      <c r="U1413" s="7" t="s">
        <v>56</v>
      </c>
      <c r="V1413" s="7" t="s">
        <v>107</v>
      </c>
      <c r="W1413" s="7" t="s">
        <v>29</v>
      </c>
      <c r="X1413" s="7" t="s">
        <v>77</v>
      </c>
      <c r="Y1413" s="59" t="s">
        <v>1514</v>
      </c>
    </row>
    <row r="1414" spans="1:25" x14ac:dyDescent="0.55000000000000004">
      <c r="A1414" t="s">
        <v>2019</v>
      </c>
      <c r="B1414" s="57">
        <v>54</v>
      </c>
      <c r="C1414" t="s">
        <v>74</v>
      </c>
      <c r="D1414" s="19">
        <v>2</v>
      </c>
      <c r="E1414" s="46">
        <v>250</v>
      </c>
      <c r="F1414" s="32">
        <v>52.666666666666664</v>
      </c>
      <c r="G1414" s="32">
        <v>-140</v>
      </c>
      <c r="H1414" s="32" t="s">
        <v>77</v>
      </c>
      <c r="I1414" s="32" t="s">
        <v>77</v>
      </c>
      <c r="J1414" s="60">
        <v>43535</v>
      </c>
      <c r="K1414" s="49">
        <v>0.97222222222222221</v>
      </c>
      <c r="L1414" s="46">
        <v>3600</v>
      </c>
      <c r="M1414" s="19" t="s">
        <v>1824</v>
      </c>
      <c r="N1414" s="25" t="s">
        <v>77</v>
      </c>
      <c r="O1414" s="64" t="s">
        <v>1997</v>
      </c>
      <c r="P1414" s="62" t="s">
        <v>79</v>
      </c>
      <c r="Q1414" s="62" t="s">
        <v>78</v>
      </c>
      <c r="R1414" s="7">
        <v>1</v>
      </c>
      <c r="S1414" s="7">
        <v>2</v>
      </c>
      <c r="T1414" s="7">
        <v>2</v>
      </c>
      <c r="U1414" s="7" t="s">
        <v>56</v>
      </c>
      <c r="V1414" s="7" t="s">
        <v>107</v>
      </c>
      <c r="W1414" s="7" t="s">
        <v>29</v>
      </c>
      <c r="X1414" s="7" t="s">
        <v>77</v>
      </c>
      <c r="Y1414" s="59" t="s">
        <v>1514</v>
      </c>
    </row>
    <row r="1415" spans="1:25" x14ac:dyDescent="0.55000000000000004">
      <c r="A1415" t="s">
        <v>2019</v>
      </c>
      <c r="B1415" s="57">
        <v>54</v>
      </c>
      <c r="C1415" t="s">
        <v>74</v>
      </c>
      <c r="D1415" s="19">
        <v>2</v>
      </c>
      <c r="E1415" s="46">
        <v>250</v>
      </c>
      <c r="F1415" s="32">
        <v>52.666666666666664</v>
      </c>
      <c r="G1415" s="32">
        <v>-140</v>
      </c>
      <c r="H1415" s="32" t="s">
        <v>77</v>
      </c>
      <c r="I1415" s="32" t="s">
        <v>77</v>
      </c>
      <c r="J1415" s="60">
        <v>43535</v>
      </c>
      <c r="K1415" s="49">
        <v>0.97222222222222221</v>
      </c>
      <c r="L1415" s="46">
        <v>3600</v>
      </c>
      <c r="M1415" s="19" t="s">
        <v>1819</v>
      </c>
      <c r="N1415" s="25" t="s">
        <v>77</v>
      </c>
      <c r="O1415" s="64" t="s">
        <v>1997</v>
      </c>
      <c r="P1415" s="62" t="s">
        <v>69</v>
      </c>
      <c r="Q1415" s="62" t="s">
        <v>1714</v>
      </c>
      <c r="R1415" s="7">
        <v>1</v>
      </c>
      <c r="S1415" s="7">
        <v>4</v>
      </c>
      <c r="T1415" s="7">
        <v>27</v>
      </c>
      <c r="U1415" s="7" t="s">
        <v>56</v>
      </c>
      <c r="V1415" s="7" t="s">
        <v>107</v>
      </c>
      <c r="W1415" s="7" t="s">
        <v>29</v>
      </c>
      <c r="X1415" s="7" t="s">
        <v>77</v>
      </c>
      <c r="Y1415" s="59" t="s">
        <v>1514</v>
      </c>
    </row>
    <row r="1416" spans="1:25" x14ac:dyDescent="0.55000000000000004">
      <c r="A1416" t="s">
        <v>2019</v>
      </c>
      <c r="B1416" s="57">
        <v>54</v>
      </c>
      <c r="C1416" t="s">
        <v>74</v>
      </c>
      <c r="D1416" s="19">
        <v>2</v>
      </c>
      <c r="E1416" s="46">
        <v>250</v>
      </c>
      <c r="F1416" s="32">
        <v>52.666666666666664</v>
      </c>
      <c r="G1416" s="32">
        <v>-140</v>
      </c>
      <c r="H1416" s="32" t="s">
        <v>77</v>
      </c>
      <c r="I1416" s="32" t="s">
        <v>77</v>
      </c>
      <c r="J1416" s="60">
        <v>43535</v>
      </c>
      <c r="K1416" s="49">
        <v>0.97222222222222221</v>
      </c>
      <c r="L1416" s="46">
        <v>3600</v>
      </c>
      <c r="M1416" s="19" t="s">
        <v>1823</v>
      </c>
      <c r="N1416" s="25" t="s">
        <v>77</v>
      </c>
      <c r="O1416" s="64" t="s">
        <v>1997</v>
      </c>
      <c r="P1416" s="62" t="s">
        <v>1944</v>
      </c>
      <c r="Q1416" s="62" t="s">
        <v>1794</v>
      </c>
      <c r="R1416" s="7" t="s">
        <v>1829</v>
      </c>
      <c r="S1416" s="7">
        <v>4</v>
      </c>
      <c r="T1416" s="7">
        <v>4</v>
      </c>
      <c r="U1416" s="7" t="s">
        <v>56</v>
      </c>
      <c r="V1416" s="7" t="s">
        <v>107</v>
      </c>
      <c r="W1416" s="7" t="s">
        <v>29</v>
      </c>
      <c r="X1416" s="7" t="s">
        <v>77</v>
      </c>
      <c r="Y1416" s="59" t="s">
        <v>1514</v>
      </c>
    </row>
    <row r="1417" spans="1:25" x14ac:dyDescent="0.55000000000000004">
      <c r="A1417" t="s">
        <v>2019</v>
      </c>
      <c r="B1417" s="57">
        <v>54</v>
      </c>
      <c r="C1417" t="s">
        <v>74</v>
      </c>
      <c r="D1417" s="19">
        <v>2</v>
      </c>
      <c r="E1417" s="46">
        <v>250</v>
      </c>
      <c r="F1417" s="32">
        <v>52.666666666666664</v>
      </c>
      <c r="G1417" s="32">
        <v>-140</v>
      </c>
      <c r="H1417" s="32" t="s">
        <v>77</v>
      </c>
      <c r="I1417" s="32" t="s">
        <v>77</v>
      </c>
      <c r="J1417" s="60">
        <v>43535</v>
      </c>
      <c r="K1417" s="49">
        <v>0.97222222222222221</v>
      </c>
      <c r="L1417" s="46">
        <v>3600</v>
      </c>
      <c r="M1417" s="19" t="s">
        <v>1820</v>
      </c>
      <c r="N1417" s="25" t="s">
        <v>77</v>
      </c>
      <c r="O1417" s="64" t="s">
        <v>1997</v>
      </c>
      <c r="P1417" s="62" t="s">
        <v>67</v>
      </c>
      <c r="Q1417" s="62" t="s">
        <v>189</v>
      </c>
      <c r="R1417" s="7">
        <v>4</v>
      </c>
      <c r="S1417" s="7">
        <v>4</v>
      </c>
      <c r="T1417" s="7">
        <v>18</v>
      </c>
      <c r="U1417" s="7" t="s">
        <v>56</v>
      </c>
      <c r="V1417" s="7" t="s">
        <v>107</v>
      </c>
      <c r="W1417" s="7" t="s">
        <v>29</v>
      </c>
      <c r="X1417" s="7" t="s">
        <v>77</v>
      </c>
      <c r="Y1417" s="59" t="s">
        <v>1514</v>
      </c>
    </row>
    <row r="1418" spans="1:25" x14ac:dyDescent="0.55000000000000004">
      <c r="A1418" t="s">
        <v>2019</v>
      </c>
      <c r="B1418" s="57">
        <v>54</v>
      </c>
      <c r="C1418" t="s">
        <v>74</v>
      </c>
      <c r="D1418" s="19">
        <v>2</v>
      </c>
      <c r="E1418" s="46">
        <v>250</v>
      </c>
      <c r="F1418" s="32">
        <v>52.666666666666664</v>
      </c>
      <c r="G1418" s="32">
        <v>-140</v>
      </c>
      <c r="H1418" s="32" t="s">
        <v>77</v>
      </c>
      <c r="I1418" s="32" t="s">
        <v>77</v>
      </c>
      <c r="J1418" s="60">
        <v>43535</v>
      </c>
      <c r="K1418" s="49">
        <v>0.97222222222222221</v>
      </c>
      <c r="L1418" s="46">
        <v>3600</v>
      </c>
      <c r="M1418" s="19" t="s">
        <v>1821</v>
      </c>
      <c r="N1418" s="25" t="s">
        <v>77</v>
      </c>
      <c r="O1418" s="64" t="s">
        <v>1997</v>
      </c>
      <c r="P1418" s="62" t="s">
        <v>67</v>
      </c>
      <c r="Q1418" s="62" t="s">
        <v>189</v>
      </c>
      <c r="R1418" s="7">
        <v>3</v>
      </c>
      <c r="S1418" s="7">
        <v>4</v>
      </c>
      <c r="T1418" s="7">
        <v>16</v>
      </c>
      <c r="U1418" s="7" t="s">
        <v>56</v>
      </c>
      <c r="V1418" s="7" t="s">
        <v>107</v>
      </c>
      <c r="W1418" s="7" t="s">
        <v>29</v>
      </c>
      <c r="X1418" s="7" t="s">
        <v>77</v>
      </c>
      <c r="Y1418" s="59" t="s">
        <v>1514</v>
      </c>
    </row>
    <row r="1419" spans="1:25" x14ac:dyDescent="0.55000000000000004">
      <c r="A1419" t="s">
        <v>2019</v>
      </c>
      <c r="B1419" s="57">
        <v>54</v>
      </c>
      <c r="C1419" t="s">
        <v>74</v>
      </c>
      <c r="D1419" s="19">
        <v>2</v>
      </c>
      <c r="E1419" s="46">
        <v>250</v>
      </c>
      <c r="F1419" s="32">
        <v>52.666666666666664</v>
      </c>
      <c r="G1419" s="32">
        <v>-140</v>
      </c>
      <c r="H1419" s="32" t="s">
        <v>77</v>
      </c>
      <c r="I1419" s="32" t="s">
        <v>77</v>
      </c>
      <c r="J1419" s="60">
        <v>43535</v>
      </c>
      <c r="K1419" s="49">
        <v>0.97222222222222221</v>
      </c>
      <c r="L1419" s="46">
        <v>3600</v>
      </c>
      <c r="M1419" s="19" t="s">
        <v>1822</v>
      </c>
      <c r="N1419" s="25" t="s">
        <v>77</v>
      </c>
      <c r="O1419" s="64" t="s">
        <v>1997</v>
      </c>
      <c r="P1419" s="62" t="s">
        <v>67</v>
      </c>
      <c r="Q1419" s="62" t="s">
        <v>189</v>
      </c>
      <c r="R1419" s="7">
        <v>6</v>
      </c>
      <c r="S1419" s="7">
        <v>4</v>
      </c>
      <c r="T1419" s="7">
        <v>16</v>
      </c>
      <c r="U1419" s="7" t="s">
        <v>56</v>
      </c>
      <c r="V1419" s="7" t="s">
        <v>107</v>
      </c>
      <c r="W1419" s="7" t="s">
        <v>29</v>
      </c>
      <c r="X1419" s="7" t="s">
        <v>77</v>
      </c>
      <c r="Y1419" s="59" t="s">
        <v>1514</v>
      </c>
    </row>
    <row r="1420" spans="1:25" x14ac:dyDescent="0.55000000000000004">
      <c r="A1420" t="s">
        <v>2019</v>
      </c>
      <c r="B1420" s="57">
        <v>54</v>
      </c>
      <c r="C1420" t="s">
        <v>74</v>
      </c>
      <c r="D1420" s="19">
        <v>2</v>
      </c>
      <c r="E1420" s="46">
        <v>250</v>
      </c>
      <c r="F1420" s="32">
        <v>52.666666666666664</v>
      </c>
      <c r="G1420" s="32">
        <v>-140</v>
      </c>
      <c r="H1420" s="32" t="s">
        <v>77</v>
      </c>
      <c r="I1420" s="32" t="s">
        <v>77</v>
      </c>
      <c r="J1420" s="60">
        <v>43535</v>
      </c>
      <c r="K1420" s="49">
        <v>0.97222222222222221</v>
      </c>
      <c r="L1420" s="46">
        <v>3600</v>
      </c>
      <c r="M1420" s="19">
        <v>22026</v>
      </c>
      <c r="N1420" s="25" t="s">
        <v>77</v>
      </c>
      <c r="O1420" s="62" t="s">
        <v>1302</v>
      </c>
      <c r="P1420" s="62" t="s">
        <v>67</v>
      </c>
      <c r="Q1420" s="62" t="s">
        <v>189</v>
      </c>
      <c r="R1420" s="7">
        <v>3</v>
      </c>
      <c r="S1420" s="7">
        <v>4</v>
      </c>
      <c r="T1420" s="7">
        <v>16</v>
      </c>
      <c r="U1420" s="7" t="s">
        <v>56</v>
      </c>
      <c r="V1420" s="7" t="s">
        <v>107</v>
      </c>
      <c r="W1420" s="7" t="s">
        <v>29</v>
      </c>
      <c r="X1420" s="7" t="s">
        <v>77</v>
      </c>
      <c r="Y1420" s="59" t="s">
        <v>1514</v>
      </c>
    </row>
    <row r="1421" spans="1:25" x14ac:dyDescent="0.55000000000000004">
      <c r="A1421" t="s">
        <v>2019</v>
      </c>
      <c r="B1421" s="57">
        <v>54</v>
      </c>
      <c r="C1421" t="s">
        <v>74</v>
      </c>
      <c r="D1421" s="19">
        <v>1</v>
      </c>
      <c r="E1421" s="46">
        <v>250</v>
      </c>
      <c r="F1421" s="32">
        <v>52.666666666666664</v>
      </c>
      <c r="G1421" s="32">
        <v>-140</v>
      </c>
      <c r="H1421" s="32" t="s">
        <v>77</v>
      </c>
      <c r="I1421" s="32" t="s">
        <v>77</v>
      </c>
      <c r="J1421" s="60">
        <v>43535</v>
      </c>
      <c r="K1421" s="49">
        <v>0.97222222222222221</v>
      </c>
      <c r="L1421" s="46">
        <v>3600</v>
      </c>
      <c r="M1421" s="19" t="s">
        <v>1828</v>
      </c>
      <c r="N1421" s="25" t="s">
        <v>77</v>
      </c>
      <c r="O1421" s="64" t="s">
        <v>1997</v>
      </c>
      <c r="P1421" s="62" t="s">
        <v>1469</v>
      </c>
      <c r="Q1421" s="62" t="s">
        <v>1535</v>
      </c>
      <c r="R1421" s="7">
        <v>1</v>
      </c>
      <c r="S1421" s="7" t="s">
        <v>77</v>
      </c>
      <c r="T1421" s="7">
        <v>12</v>
      </c>
      <c r="U1421" s="7" t="s">
        <v>56</v>
      </c>
      <c r="V1421" s="7" t="s">
        <v>107</v>
      </c>
      <c r="W1421" s="7" t="s">
        <v>29</v>
      </c>
      <c r="X1421" s="7" t="s">
        <v>77</v>
      </c>
      <c r="Y1421" s="59" t="s">
        <v>1514</v>
      </c>
    </row>
    <row r="1422" spans="1:25" x14ac:dyDescent="0.55000000000000004">
      <c r="A1422" t="s">
        <v>2019</v>
      </c>
      <c r="B1422" s="57">
        <v>54</v>
      </c>
      <c r="C1422" t="s">
        <v>53</v>
      </c>
      <c r="D1422" s="19">
        <v>1</v>
      </c>
      <c r="E1422" s="46">
        <v>30</v>
      </c>
      <c r="F1422" s="32">
        <v>52.663333333333334</v>
      </c>
      <c r="G1422" s="32">
        <v>-139.96666666666667</v>
      </c>
      <c r="H1422" s="32">
        <v>52.68333333333333</v>
      </c>
      <c r="I1422" s="32">
        <v>-139.85</v>
      </c>
      <c r="J1422" s="60">
        <v>43536</v>
      </c>
      <c r="K1422" s="49">
        <v>1.1111111111111112E-2</v>
      </c>
      <c r="L1422" s="46">
        <v>3600</v>
      </c>
      <c r="M1422" s="19" t="s">
        <v>1848</v>
      </c>
      <c r="N1422" s="25" t="s">
        <v>77</v>
      </c>
      <c r="O1422" s="64" t="s">
        <v>1997</v>
      </c>
      <c r="P1422" s="62" t="s">
        <v>69</v>
      </c>
      <c r="Q1422" s="62" t="s">
        <v>1714</v>
      </c>
      <c r="R1422" s="7">
        <v>80</v>
      </c>
      <c r="S1422" s="7" t="s">
        <v>77</v>
      </c>
      <c r="T1422" s="7" t="s">
        <v>1865</v>
      </c>
      <c r="U1422" s="7" t="s">
        <v>58</v>
      </c>
      <c r="V1422" s="7">
        <v>180</v>
      </c>
      <c r="W1422" s="7" t="s">
        <v>29</v>
      </c>
      <c r="X1422" s="7" t="s">
        <v>77</v>
      </c>
      <c r="Y1422" s="59" t="s">
        <v>1514</v>
      </c>
    </row>
    <row r="1423" spans="1:25" x14ac:dyDescent="0.55000000000000004">
      <c r="A1423" t="s">
        <v>2019</v>
      </c>
      <c r="B1423" s="57">
        <v>54</v>
      </c>
      <c r="C1423" t="s">
        <v>53</v>
      </c>
      <c r="D1423" s="19">
        <v>1</v>
      </c>
      <c r="E1423" s="46">
        <v>30</v>
      </c>
      <c r="F1423" s="32">
        <v>52.663333333333334</v>
      </c>
      <c r="G1423" s="32">
        <v>-139.96666666666667</v>
      </c>
      <c r="H1423" s="32">
        <v>52.68333333333333</v>
      </c>
      <c r="I1423" s="32">
        <v>-139.85</v>
      </c>
      <c r="J1423" s="60">
        <v>43536</v>
      </c>
      <c r="K1423" s="49">
        <v>1.1111111111111112E-2</v>
      </c>
      <c r="L1423" s="46">
        <v>3600</v>
      </c>
      <c r="M1423" s="19" t="s">
        <v>1849</v>
      </c>
      <c r="N1423" s="25" t="s">
        <v>77</v>
      </c>
      <c r="O1423" s="64" t="s">
        <v>1997</v>
      </c>
      <c r="P1423" s="62" t="s">
        <v>69</v>
      </c>
      <c r="Q1423" s="62" t="s">
        <v>809</v>
      </c>
      <c r="R1423" s="7">
        <v>1</v>
      </c>
      <c r="S1423" s="7" t="s">
        <v>77</v>
      </c>
      <c r="T1423" s="7">
        <v>75</v>
      </c>
      <c r="U1423" s="7" t="s">
        <v>58</v>
      </c>
      <c r="V1423" s="7">
        <v>6</v>
      </c>
      <c r="W1423" s="7" t="s">
        <v>29</v>
      </c>
      <c r="X1423" s="7" t="s">
        <v>77</v>
      </c>
      <c r="Y1423" s="59" t="s">
        <v>1514</v>
      </c>
    </row>
    <row r="1424" spans="1:25" x14ac:dyDescent="0.55000000000000004">
      <c r="A1424" t="s">
        <v>2019</v>
      </c>
      <c r="B1424" s="57">
        <v>54</v>
      </c>
      <c r="C1424" t="s">
        <v>53</v>
      </c>
      <c r="D1424" s="19">
        <v>1</v>
      </c>
      <c r="E1424" s="46">
        <v>30</v>
      </c>
      <c r="F1424" s="32">
        <v>52.663333333333334</v>
      </c>
      <c r="G1424" s="32">
        <v>-139.96666666666667</v>
      </c>
      <c r="H1424" s="32">
        <v>52.68333333333333</v>
      </c>
      <c r="I1424" s="32">
        <v>-139.85</v>
      </c>
      <c r="J1424" s="60">
        <v>43536</v>
      </c>
      <c r="K1424" s="49">
        <v>1.1111111111111112E-2</v>
      </c>
      <c r="L1424" s="46">
        <v>3600</v>
      </c>
      <c r="M1424" s="19" t="s">
        <v>1860</v>
      </c>
      <c r="N1424" s="25">
        <v>451</v>
      </c>
      <c r="O1424" s="64" t="s">
        <v>1997</v>
      </c>
      <c r="P1424" s="62" t="s">
        <v>69</v>
      </c>
      <c r="Q1424" s="64" t="s">
        <v>584</v>
      </c>
      <c r="R1424" s="7">
        <v>1</v>
      </c>
      <c r="S1424" s="7" t="s">
        <v>77</v>
      </c>
      <c r="T1424" s="7">
        <v>516</v>
      </c>
      <c r="U1424" s="7" t="s">
        <v>58</v>
      </c>
      <c r="V1424" s="7">
        <v>1520</v>
      </c>
      <c r="W1424" s="7" t="s">
        <v>110</v>
      </c>
      <c r="X1424" s="7" t="s">
        <v>77</v>
      </c>
      <c r="Y1424" s="59" t="s">
        <v>1514</v>
      </c>
    </row>
    <row r="1425" spans="1:27" x14ac:dyDescent="0.55000000000000004">
      <c r="A1425" t="s">
        <v>2019</v>
      </c>
      <c r="B1425" s="57">
        <v>54</v>
      </c>
      <c r="C1425" t="s">
        <v>53</v>
      </c>
      <c r="D1425" s="19">
        <v>1</v>
      </c>
      <c r="E1425" s="46">
        <v>30</v>
      </c>
      <c r="F1425" s="32">
        <v>52.663333333333334</v>
      </c>
      <c r="G1425" s="32">
        <v>-139.96666666666667</v>
      </c>
      <c r="H1425" s="32">
        <v>52.68333333333333</v>
      </c>
      <c r="I1425" s="32">
        <v>-139.85</v>
      </c>
      <c r="J1425" s="60">
        <v>43536</v>
      </c>
      <c r="K1425" s="49">
        <v>1.1111111111111112E-2</v>
      </c>
      <c r="L1425" s="46">
        <v>3600</v>
      </c>
      <c r="M1425" s="19" t="s">
        <v>1859</v>
      </c>
      <c r="N1425" s="25">
        <v>472</v>
      </c>
      <c r="O1425" s="64" t="s">
        <v>1997</v>
      </c>
      <c r="P1425" s="62" t="s">
        <v>69</v>
      </c>
      <c r="Q1425" s="64" t="s">
        <v>584</v>
      </c>
      <c r="R1425" s="7">
        <v>1</v>
      </c>
      <c r="S1425" s="7" t="s">
        <v>77</v>
      </c>
      <c r="T1425" s="7">
        <v>511</v>
      </c>
      <c r="U1425" s="7" t="s">
        <v>58</v>
      </c>
      <c r="V1425" s="7">
        <v>1384</v>
      </c>
      <c r="W1425" s="7" t="s">
        <v>110</v>
      </c>
      <c r="X1425" s="7" t="s">
        <v>77</v>
      </c>
      <c r="Y1425" s="59" t="s">
        <v>1514</v>
      </c>
    </row>
    <row r="1426" spans="1:27" x14ac:dyDescent="0.55000000000000004">
      <c r="A1426" t="s">
        <v>2019</v>
      </c>
      <c r="B1426" s="57">
        <v>54</v>
      </c>
      <c r="C1426" t="s">
        <v>53</v>
      </c>
      <c r="D1426" s="19">
        <v>1</v>
      </c>
      <c r="E1426" s="46">
        <v>30</v>
      </c>
      <c r="F1426" s="32">
        <v>52.663333333333334</v>
      </c>
      <c r="G1426" s="32">
        <v>-139.96666666666667</v>
      </c>
      <c r="H1426" s="32">
        <v>52.68333333333333</v>
      </c>
      <c r="I1426" s="32">
        <v>-139.85</v>
      </c>
      <c r="J1426" s="60">
        <v>43536</v>
      </c>
      <c r="K1426" s="49">
        <v>1.1111111111111112E-2</v>
      </c>
      <c r="L1426" s="46">
        <v>3600</v>
      </c>
      <c r="M1426" s="19" t="s">
        <v>1861</v>
      </c>
      <c r="N1426" s="25">
        <v>466</v>
      </c>
      <c r="O1426" s="64" t="s">
        <v>1997</v>
      </c>
      <c r="P1426" s="62" t="s">
        <v>69</v>
      </c>
      <c r="Q1426" s="64" t="s">
        <v>584</v>
      </c>
      <c r="R1426" s="7">
        <v>1</v>
      </c>
      <c r="S1426" s="7" t="s">
        <v>77</v>
      </c>
      <c r="T1426" s="7">
        <v>466</v>
      </c>
      <c r="U1426" s="7" t="s">
        <v>58</v>
      </c>
      <c r="V1426" s="7">
        <v>1238</v>
      </c>
      <c r="W1426" s="7" t="s">
        <v>110</v>
      </c>
      <c r="X1426" s="7" t="s">
        <v>77</v>
      </c>
      <c r="Y1426" s="59" t="s">
        <v>1514</v>
      </c>
    </row>
    <row r="1427" spans="1:27" x14ac:dyDescent="0.55000000000000004">
      <c r="A1427" t="s">
        <v>2019</v>
      </c>
      <c r="B1427" s="57">
        <v>54</v>
      </c>
      <c r="C1427" t="s">
        <v>53</v>
      </c>
      <c r="D1427" s="19">
        <v>1</v>
      </c>
      <c r="E1427" s="46">
        <v>30</v>
      </c>
      <c r="F1427" s="32">
        <v>52.663333333333334</v>
      </c>
      <c r="G1427" s="32">
        <v>-139.96666666666667</v>
      </c>
      <c r="H1427" s="32">
        <v>52.68333333333333</v>
      </c>
      <c r="I1427" s="32">
        <v>-139.85</v>
      </c>
      <c r="J1427" s="60">
        <v>43536</v>
      </c>
      <c r="K1427" s="49">
        <v>1.1111111111111112E-2</v>
      </c>
      <c r="L1427" s="46">
        <v>3600</v>
      </c>
      <c r="M1427" s="19" t="s">
        <v>1858</v>
      </c>
      <c r="N1427" s="25">
        <v>319</v>
      </c>
      <c r="O1427" s="64" t="s">
        <v>1997</v>
      </c>
      <c r="P1427" s="62" t="s">
        <v>69</v>
      </c>
      <c r="Q1427" s="64" t="s">
        <v>584</v>
      </c>
      <c r="R1427" s="7">
        <v>1</v>
      </c>
      <c r="S1427" s="7" t="s">
        <v>77</v>
      </c>
      <c r="T1427" s="7">
        <v>398</v>
      </c>
      <c r="U1427" s="7" t="s">
        <v>58</v>
      </c>
      <c r="V1427" s="7">
        <v>642</v>
      </c>
      <c r="W1427" s="7" t="s">
        <v>110</v>
      </c>
      <c r="X1427" s="7" t="s">
        <v>77</v>
      </c>
      <c r="Y1427" s="59" t="s">
        <v>1514</v>
      </c>
    </row>
    <row r="1428" spans="1:27" x14ac:dyDescent="0.55000000000000004">
      <c r="A1428" t="s">
        <v>2019</v>
      </c>
      <c r="B1428" s="57">
        <v>54</v>
      </c>
      <c r="C1428" t="s">
        <v>53</v>
      </c>
      <c r="D1428" s="19">
        <v>1</v>
      </c>
      <c r="E1428" s="46">
        <v>30</v>
      </c>
      <c r="F1428" s="32">
        <v>52.663333333333334</v>
      </c>
      <c r="G1428" s="32">
        <v>-139.96666666666667</v>
      </c>
      <c r="H1428" s="32">
        <v>52.68333333333333</v>
      </c>
      <c r="I1428" s="32">
        <v>-139.85</v>
      </c>
      <c r="J1428" s="60">
        <v>43536</v>
      </c>
      <c r="K1428" s="49">
        <v>1.1111111111111112E-2</v>
      </c>
      <c r="L1428" s="46">
        <v>3600</v>
      </c>
      <c r="M1428" s="19" t="s">
        <v>1862</v>
      </c>
      <c r="N1428" s="25">
        <v>322</v>
      </c>
      <c r="O1428" s="64" t="s">
        <v>1997</v>
      </c>
      <c r="P1428" s="62" t="s">
        <v>69</v>
      </c>
      <c r="Q1428" s="64" t="s">
        <v>584</v>
      </c>
      <c r="R1428" s="7">
        <v>1</v>
      </c>
      <c r="S1428" s="7" t="s">
        <v>77</v>
      </c>
      <c r="T1428" s="7">
        <v>289</v>
      </c>
      <c r="U1428" s="7" t="s">
        <v>58</v>
      </c>
      <c r="V1428" s="7">
        <v>224</v>
      </c>
      <c r="W1428" s="7" t="s">
        <v>110</v>
      </c>
      <c r="X1428" s="7" t="s">
        <v>77</v>
      </c>
      <c r="Y1428" s="59" t="s">
        <v>1514</v>
      </c>
    </row>
    <row r="1429" spans="1:27" x14ac:dyDescent="0.55000000000000004">
      <c r="A1429" t="s">
        <v>2019</v>
      </c>
      <c r="B1429" s="57">
        <v>54</v>
      </c>
      <c r="C1429" t="s">
        <v>53</v>
      </c>
      <c r="D1429" s="19">
        <v>1</v>
      </c>
      <c r="E1429" s="46">
        <v>30</v>
      </c>
      <c r="F1429" s="32">
        <v>52.663333333333334</v>
      </c>
      <c r="G1429" s="32">
        <v>-139.96666666666667</v>
      </c>
      <c r="H1429" s="32">
        <v>52.68333333333333</v>
      </c>
      <c r="I1429" s="32">
        <v>-139.85</v>
      </c>
      <c r="J1429" s="60">
        <v>43536</v>
      </c>
      <c r="K1429" s="49">
        <v>1.1111111111111112E-2</v>
      </c>
      <c r="L1429" s="46">
        <v>3600</v>
      </c>
      <c r="M1429" s="19" t="s">
        <v>1863</v>
      </c>
      <c r="N1429" s="25">
        <v>463</v>
      </c>
      <c r="O1429" s="64" t="s">
        <v>1997</v>
      </c>
      <c r="P1429" s="62" t="s">
        <v>69</v>
      </c>
      <c r="Q1429" s="64" t="s">
        <v>133</v>
      </c>
      <c r="R1429" s="7">
        <v>1</v>
      </c>
      <c r="S1429" s="7" t="s">
        <v>77</v>
      </c>
      <c r="T1429" s="7">
        <v>388</v>
      </c>
      <c r="U1429" s="7" t="s">
        <v>58</v>
      </c>
      <c r="V1429" s="7">
        <v>463</v>
      </c>
      <c r="W1429" s="7" t="s">
        <v>110</v>
      </c>
      <c r="X1429" s="7" t="s">
        <v>77</v>
      </c>
      <c r="Y1429" s="59" t="s">
        <v>1514</v>
      </c>
    </row>
    <row r="1430" spans="1:27" x14ac:dyDescent="0.55000000000000004">
      <c r="A1430" t="s">
        <v>2019</v>
      </c>
      <c r="B1430" s="57">
        <v>54</v>
      </c>
      <c r="C1430" t="s">
        <v>53</v>
      </c>
      <c r="D1430" s="19">
        <v>1</v>
      </c>
      <c r="E1430" s="46">
        <v>30</v>
      </c>
      <c r="F1430" s="32">
        <v>52.663333333333334</v>
      </c>
      <c r="G1430" s="32">
        <v>-139.96666666666667</v>
      </c>
      <c r="H1430" s="32">
        <v>52.68333333333333</v>
      </c>
      <c r="I1430" s="32">
        <v>-139.85</v>
      </c>
      <c r="J1430" s="60">
        <v>43536</v>
      </c>
      <c r="K1430" s="49">
        <v>1.1111111111111112E-2</v>
      </c>
      <c r="L1430" s="46">
        <v>3600</v>
      </c>
      <c r="M1430" s="19" t="s">
        <v>1847</v>
      </c>
      <c r="N1430" s="25" t="s">
        <v>77</v>
      </c>
      <c r="O1430" s="64" t="s">
        <v>1997</v>
      </c>
      <c r="P1430" s="62" t="s">
        <v>69</v>
      </c>
      <c r="Q1430" s="62" t="s">
        <v>63</v>
      </c>
      <c r="R1430" s="7">
        <v>3</v>
      </c>
      <c r="S1430" s="7" t="s">
        <v>77</v>
      </c>
      <c r="T1430" s="7" t="s">
        <v>1071</v>
      </c>
      <c r="U1430" s="7" t="s">
        <v>58</v>
      </c>
      <c r="V1430" s="7">
        <v>4</v>
      </c>
      <c r="W1430" s="7" t="s">
        <v>29</v>
      </c>
      <c r="X1430" s="7" t="s">
        <v>77</v>
      </c>
      <c r="Y1430" s="59" t="s">
        <v>1514</v>
      </c>
      <c r="AA1430" s="62" t="s">
        <v>1706</v>
      </c>
    </row>
    <row r="1431" spans="1:27" x14ac:dyDescent="0.55000000000000004">
      <c r="A1431" t="s">
        <v>2019</v>
      </c>
      <c r="B1431" s="57">
        <v>54</v>
      </c>
      <c r="C1431" t="s">
        <v>53</v>
      </c>
      <c r="D1431" s="19">
        <v>1</v>
      </c>
      <c r="E1431" s="46">
        <v>30</v>
      </c>
      <c r="F1431" s="32">
        <v>52.663333333333334</v>
      </c>
      <c r="G1431" s="32">
        <v>-139.96666666666667</v>
      </c>
      <c r="H1431" s="32">
        <v>52.68333333333333</v>
      </c>
      <c r="I1431" s="32">
        <v>-139.85</v>
      </c>
      <c r="J1431" s="60">
        <v>43536</v>
      </c>
      <c r="K1431" s="49">
        <v>1.1111111111111112E-2</v>
      </c>
      <c r="L1431" s="46">
        <v>3600</v>
      </c>
      <c r="M1431" s="19" t="s">
        <v>1846</v>
      </c>
      <c r="N1431" s="25" t="s">
        <v>77</v>
      </c>
      <c r="O1431" s="64" t="s">
        <v>1997</v>
      </c>
      <c r="P1431" s="62" t="s">
        <v>70</v>
      </c>
      <c r="Q1431" s="62" t="s">
        <v>33</v>
      </c>
      <c r="R1431" s="7">
        <v>2</v>
      </c>
      <c r="S1431" s="7" t="s">
        <v>77</v>
      </c>
      <c r="T1431" s="7" t="s">
        <v>300</v>
      </c>
      <c r="U1431" s="7" t="s">
        <v>56</v>
      </c>
      <c r="V1431" s="7">
        <v>18</v>
      </c>
      <c r="W1431" s="7" t="s">
        <v>29</v>
      </c>
      <c r="X1431" s="7" t="s">
        <v>77</v>
      </c>
      <c r="Y1431" s="59" t="s">
        <v>1514</v>
      </c>
    </row>
    <row r="1432" spans="1:27" x14ac:dyDescent="0.55000000000000004">
      <c r="A1432" t="s">
        <v>2019</v>
      </c>
      <c r="B1432" s="57">
        <v>54</v>
      </c>
      <c r="C1432" t="s">
        <v>53</v>
      </c>
      <c r="D1432" s="19">
        <v>1</v>
      </c>
      <c r="E1432" s="46">
        <v>30</v>
      </c>
      <c r="F1432" s="32">
        <v>52.663333333333334</v>
      </c>
      <c r="G1432" s="32">
        <v>-139.96666666666667</v>
      </c>
      <c r="H1432" s="32">
        <v>52.68333333333333</v>
      </c>
      <c r="I1432" s="32">
        <v>-139.85</v>
      </c>
      <c r="J1432" s="60">
        <v>43536</v>
      </c>
      <c r="K1432" s="49">
        <v>1.1111111111111112E-2</v>
      </c>
      <c r="L1432" s="46">
        <v>3600</v>
      </c>
      <c r="M1432" s="19" t="s">
        <v>1856</v>
      </c>
      <c r="N1432" s="25" t="s">
        <v>77</v>
      </c>
      <c r="O1432" s="64" t="s">
        <v>1997</v>
      </c>
      <c r="P1432" s="62" t="s">
        <v>71</v>
      </c>
      <c r="Q1432" s="62" t="s">
        <v>64</v>
      </c>
      <c r="R1432" s="7">
        <v>1</v>
      </c>
      <c r="S1432" s="7" t="s">
        <v>77</v>
      </c>
      <c r="T1432" s="7">
        <v>49</v>
      </c>
      <c r="U1432" s="7" t="s">
        <v>59</v>
      </c>
      <c r="V1432" s="7">
        <v>3.5</v>
      </c>
      <c r="W1432" s="7" t="s">
        <v>59</v>
      </c>
      <c r="X1432" s="7" t="s">
        <v>1867</v>
      </c>
      <c r="Y1432" s="59" t="s">
        <v>1514</v>
      </c>
    </row>
    <row r="1433" spans="1:27" x14ac:dyDescent="0.55000000000000004">
      <c r="A1433" t="s">
        <v>2019</v>
      </c>
      <c r="B1433" s="57">
        <v>54</v>
      </c>
      <c r="C1433" t="s">
        <v>53</v>
      </c>
      <c r="D1433" s="19">
        <v>1</v>
      </c>
      <c r="E1433" s="46">
        <v>30</v>
      </c>
      <c r="F1433" s="32">
        <v>52.663333333333334</v>
      </c>
      <c r="G1433" s="32">
        <v>-139.96666666666667</v>
      </c>
      <c r="H1433" s="32">
        <v>52.68333333333333</v>
      </c>
      <c r="I1433" s="32">
        <v>-139.85</v>
      </c>
      <c r="J1433" s="60">
        <v>43536</v>
      </c>
      <c r="K1433" s="49">
        <v>1.1111111111111112E-2</v>
      </c>
      <c r="L1433" s="46">
        <v>3600</v>
      </c>
      <c r="M1433" s="19" t="s">
        <v>1857</v>
      </c>
      <c r="N1433" s="25" t="s">
        <v>77</v>
      </c>
      <c r="O1433" s="64" t="s">
        <v>1997</v>
      </c>
      <c r="P1433" s="62" t="s">
        <v>71</v>
      </c>
      <c r="Q1433" s="62" t="s">
        <v>64</v>
      </c>
      <c r="R1433" s="7">
        <v>1</v>
      </c>
      <c r="S1433" s="7" t="s">
        <v>77</v>
      </c>
      <c r="T1433" s="7">
        <v>47</v>
      </c>
      <c r="U1433" s="7" t="s">
        <v>59</v>
      </c>
      <c r="V1433" s="7">
        <v>3</v>
      </c>
      <c r="W1433" s="7" t="s">
        <v>59</v>
      </c>
      <c r="X1433" s="7" t="s">
        <v>1867</v>
      </c>
      <c r="Y1433" s="59" t="s">
        <v>1514</v>
      </c>
    </row>
    <row r="1434" spans="1:27" x14ac:dyDescent="0.55000000000000004">
      <c r="A1434" t="s">
        <v>2019</v>
      </c>
      <c r="B1434" s="57">
        <v>54</v>
      </c>
      <c r="C1434" t="s">
        <v>53</v>
      </c>
      <c r="D1434" s="19">
        <v>1</v>
      </c>
      <c r="E1434" s="46">
        <v>30</v>
      </c>
      <c r="F1434" s="32">
        <v>52.663333333333334</v>
      </c>
      <c r="G1434" s="32">
        <v>-139.96666666666667</v>
      </c>
      <c r="H1434" s="32">
        <v>52.68333333333333</v>
      </c>
      <c r="I1434" s="32">
        <v>-139.85</v>
      </c>
      <c r="J1434" s="60">
        <v>43536</v>
      </c>
      <c r="K1434" s="49">
        <v>1.1111111111111112E-2</v>
      </c>
      <c r="L1434" s="46">
        <v>3600</v>
      </c>
      <c r="M1434" s="19" t="s">
        <v>1845</v>
      </c>
      <c r="N1434" s="25" t="s">
        <v>77</v>
      </c>
      <c r="O1434" s="64" t="s">
        <v>1997</v>
      </c>
      <c r="P1434" s="62" t="s">
        <v>68</v>
      </c>
      <c r="Q1434" s="62" t="s">
        <v>498</v>
      </c>
      <c r="R1434" s="7">
        <v>1</v>
      </c>
      <c r="S1434" s="7" t="s">
        <v>77</v>
      </c>
      <c r="T1434" s="7">
        <v>120</v>
      </c>
      <c r="U1434" s="7" t="s">
        <v>57</v>
      </c>
      <c r="V1434" s="7">
        <v>73</v>
      </c>
      <c r="W1434" s="7" t="s">
        <v>29</v>
      </c>
      <c r="X1434" s="7" t="s">
        <v>77</v>
      </c>
      <c r="Y1434" s="59" t="s">
        <v>1514</v>
      </c>
    </row>
    <row r="1435" spans="1:27" x14ac:dyDescent="0.55000000000000004">
      <c r="A1435" t="s">
        <v>2019</v>
      </c>
      <c r="B1435" s="57">
        <v>54</v>
      </c>
      <c r="C1435" t="s">
        <v>53</v>
      </c>
      <c r="D1435" s="19">
        <v>1</v>
      </c>
      <c r="E1435" s="46">
        <v>30</v>
      </c>
      <c r="F1435" s="32">
        <v>52.663333333333334</v>
      </c>
      <c r="G1435" s="32">
        <v>-139.96666666666667</v>
      </c>
      <c r="H1435" s="32">
        <v>52.68333333333333</v>
      </c>
      <c r="I1435" s="32">
        <v>-139.85</v>
      </c>
      <c r="J1435" s="60">
        <v>43536</v>
      </c>
      <c r="K1435" s="49">
        <v>1.1111111111111112E-2</v>
      </c>
      <c r="L1435" s="46">
        <v>3600</v>
      </c>
      <c r="M1435" s="19" t="s">
        <v>1844</v>
      </c>
      <c r="N1435" s="25" t="s">
        <v>77</v>
      </c>
      <c r="O1435" s="64" t="s">
        <v>1997</v>
      </c>
      <c r="P1435" s="62" t="s">
        <v>68</v>
      </c>
      <c r="Q1435" s="62" t="s">
        <v>498</v>
      </c>
      <c r="R1435" s="7">
        <v>1</v>
      </c>
      <c r="S1435" s="7" t="s">
        <v>77</v>
      </c>
      <c r="T1435" s="7">
        <v>50</v>
      </c>
      <c r="U1435" s="7" t="s">
        <v>57</v>
      </c>
      <c r="V1435" s="7">
        <v>9</v>
      </c>
      <c r="W1435" s="7" t="s">
        <v>29</v>
      </c>
      <c r="X1435" s="7" t="s">
        <v>77</v>
      </c>
      <c r="Y1435" s="59" t="s">
        <v>1514</v>
      </c>
    </row>
    <row r="1436" spans="1:27" x14ac:dyDescent="0.55000000000000004">
      <c r="A1436" t="s">
        <v>2019</v>
      </c>
      <c r="B1436" s="57">
        <v>54</v>
      </c>
      <c r="C1436" t="s">
        <v>53</v>
      </c>
      <c r="D1436" s="19">
        <v>1</v>
      </c>
      <c r="E1436" s="46">
        <v>30</v>
      </c>
      <c r="F1436" s="32">
        <v>52.663333333333334</v>
      </c>
      <c r="G1436" s="32">
        <v>-139.96666666666667</v>
      </c>
      <c r="H1436" s="32">
        <v>52.68333333333333</v>
      </c>
      <c r="I1436" s="32">
        <v>-139.85</v>
      </c>
      <c r="J1436" s="60">
        <v>43536</v>
      </c>
      <c r="K1436" s="49">
        <v>1.1111111111111112E-2</v>
      </c>
      <c r="L1436" s="46">
        <v>3600</v>
      </c>
      <c r="M1436" s="19" t="s">
        <v>1843</v>
      </c>
      <c r="N1436" s="25" t="s">
        <v>77</v>
      </c>
      <c r="O1436" s="64" t="s">
        <v>1997</v>
      </c>
      <c r="P1436" s="62" t="s">
        <v>68</v>
      </c>
      <c r="Q1436" s="62" t="s">
        <v>498</v>
      </c>
      <c r="R1436" s="7">
        <v>1</v>
      </c>
      <c r="S1436" s="7" t="s">
        <v>77</v>
      </c>
      <c r="T1436" s="7">
        <v>45</v>
      </c>
      <c r="U1436" s="7" t="s">
        <v>57</v>
      </c>
      <c r="V1436" s="7">
        <v>11</v>
      </c>
      <c r="W1436" s="7" t="s">
        <v>29</v>
      </c>
      <c r="X1436" s="7" t="s">
        <v>77</v>
      </c>
      <c r="Y1436" s="59" t="s">
        <v>1514</v>
      </c>
    </row>
    <row r="1437" spans="1:27" x14ac:dyDescent="0.55000000000000004">
      <c r="A1437" t="s">
        <v>2019</v>
      </c>
      <c r="B1437" s="57">
        <v>54</v>
      </c>
      <c r="C1437" t="s">
        <v>53</v>
      </c>
      <c r="D1437" s="19">
        <v>1</v>
      </c>
      <c r="E1437" s="46">
        <v>30</v>
      </c>
      <c r="F1437" s="32">
        <v>52.663333333333334</v>
      </c>
      <c r="G1437" s="32">
        <v>-139.96666666666667</v>
      </c>
      <c r="H1437" s="32">
        <v>52.68333333333333</v>
      </c>
      <c r="I1437" s="32">
        <v>-139.85</v>
      </c>
      <c r="J1437" s="60">
        <v>43536</v>
      </c>
      <c r="K1437" s="49">
        <v>1.1111111111111112E-2</v>
      </c>
      <c r="L1437" s="46">
        <v>3600</v>
      </c>
      <c r="M1437" s="19" t="s">
        <v>1842</v>
      </c>
      <c r="N1437" s="25" t="s">
        <v>77</v>
      </c>
      <c r="O1437" s="64" t="s">
        <v>1997</v>
      </c>
      <c r="P1437" s="62" t="s">
        <v>386</v>
      </c>
      <c r="Q1437" s="62" t="s">
        <v>1864</v>
      </c>
      <c r="R1437" s="7">
        <v>5</v>
      </c>
      <c r="S1437" s="7" t="s">
        <v>77</v>
      </c>
      <c r="T1437" s="7" t="s">
        <v>635</v>
      </c>
      <c r="U1437" s="7" t="s">
        <v>57</v>
      </c>
      <c r="V1437" s="7">
        <v>14</v>
      </c>
      <c r="W1437" s="7" t="s">
        <v>29</v>
      </c>
      <c r="X1437" s="7" t="s">
        <v>77</v>
      </c>
      <c r="Y1437" s="59" t="s">
        <v>1514</v>
      </c>
    </row>
    <row r="1438" spans="1:27" x14ac:dyDescent="0.55000000000000004">
      <c r="A1438" t="s">
        <v>2019</v>
      </c>
      <c r="B1438" s="57">
        <v>54</v>
      </c>
      <c r="C1438" t="s">
        <v>53</v>
      </c>
      <c r="D1438" s="19">
        <v>1</v>
      </c>
      <c r="E1438" s="46">
        <v>30</v>
      </c>
      <c r="F1438" s="32">
        <v>52.663333333333334</v>
      </c>
      <c r="G1438" s="32">
        <v>-139.96666666666667</v>
      </c>
      <c r="H1438" s="32">
        <v>52.68333333333333</v>
      </c>
      <c r="I1438" s="32">
        <v>-139.85</v>
      </c>
      <c r="J1438" s="60">
        <v>43536</v>
      </c>
      <c r="K1438" s="49">
        <v>1.1111111111111112E-2</v>
      </c>
      <c r="L1438" s="46">
        <v>3600</v>
      </c>
      <c r="M1438" s="19" t="s">
        <v>1854</v>
      </c>
      <c r="N1438" s="25" t="s">
        <v>77</v>
      </c>
      <c r="O1438" s="64" t="s">
        <v>1997</v>
      </c>
      <c r="P1438" s="62" t="s">
        <v>71</v>
      </c>
      <c r="Q1438" s="62" t="s">
        <v>106</v>
      </c>
      <c r="R1438" s="7">
        <v>1</v>
      </c>
      <c r="S1438" s="7" t="s">
        <v>77</v>
      </c>
      <c r="T1438" s="7">
        <v>53</v>
      </c>
      <c r="U1438" s="7" t="s">
        <v>59</v>
      </c>
      <c r="V1438" s="7">
        <v>5</v>
      </c>
      <c r="W1438" s="7" t="s">
        <v>59</v>
      </c>
      <c r="X1438" s="7" t="s">
        <v>1867</v>
      </c>
      <c r="Y1438" s="59" t="s">
        <v>1514</v>
      </c>
    </row>
    <row r="1439" spans="1:27" x14ac:dyDescent="0.55000000000000004">
      <c r="A1439" t="s">
        <v>2019</v>
      </c>
      <c r="B1439" s="57">
        <v>54</v>
      </c>
      <c r="C1439" t="s">
        <v>53</v>
      </c>
      <c r="D1439" s="19">
        <v>1</v>
      </c>
      <c r="E1439" s="46">
        <v>30</v>
      </c>
      <c r="F1439" s="32">
        <v>52.663333333333334</v>
      </c>
      <c r="G1439" s="32">
        <v>-139.96666666666667</v>
      </c>
      <c r="H1439" s="32">
        <v>52.68333333333333</v>
      </c>
      <c r="I1439" s="32">
        <v>-139.85</v>
      </c>
      <c r="J1439" s="60">
        <v>43536</v>
      </c>
      <c r="K1439" s="49">
        <v>1.1111111111111112E-2</v>
      </c>
      <c r="L1439" s="46">
        <v>3600</v>
      </c>
      <c r="M1439" s="19" t="s">
        <v>1852</v>
      </c>
      <c r="N1439" s="25" t="s">
        <v>77</v>
      </c>
      <c r="O1439" s="64" t="s">
        <v>1997</v>
      </c>
      <c r="P1439" s="62" t="s">
        <v>71</v>
      </c>
      <c r="Q1439" s="62" t="s">
        <v>106</v>
      </c>
      <c r="R1439" s="7">
        <v>1</v>
      </c>
      <c r="S1439" s="7" t="s">
        <v>77</v>
      </c>
      <c r="T1439" s="7">
        <v>46</v>
      </c>
      <c r="U1439" s="7" t="s">
        <v>59</v>
      </c>
      <c r="V1439" s="7">
        <v>4.5</v>
      </c>
      <c r="W1439" s="7" t="s">
        <v>59</v>
      </c>
      <c r="X1439" s="7" t="s">
        <v>1867</v>
      </c>
      <c r="Y1439" s="59" t="s">
        <v>1514</v>
      </c>
    </row>
    <row r="1440" spans="1:27" x14ac:dyDescent="0.55000000000000004">
      <c r="A1440" t="s">
        <v>2019</v>
      </c>
      <c r="B1440" s="57">
        <v>54</v>
      </c>
      <c r="C1440" t="s">
        <v>53</v>
      </c>
      <c r="D1440" s="19">
        <v>1</v>
      </c>
      <c r="E1440" s="46">
        <v>30</v>
      </c>
      <c r="F1440" s="32">
        <v>52.663333333333334</v>
      </c>
      <c r="G1440" s="32">
        <v>-139.96666666666667</v>
      </c>
      <c r="H1440" s="32">
        <v>52.68333333333333</v>
      </c>
      <c r="I1440" s="32">
        <v>-139.85</v>
      </c>
      <c r="J1440" s="60">
        <v>43536</v>
      </c>
      <c r="K1440" s="49">
        <v>1.1111111111111112E-2</v>
      </c>
      <c r="L1440" s="46">
        <v>3600</v>
      </c>
      <c r="M1440" s="19" t="s">
        <v>1855</v>
      </c>
      <c r="N1440" s="25" t="s">
        <v>77</v>
      </c>
      <c r="O1440" s="64" t="s">
        <v>1997</v>
      </c>
      <c r="P1440" s="62" t="s">
        <v>71</v>
      </c>
      <c r="Q1440" s="62" t="s">
        <v>106</v>
      </c>
      <c r="R1440" s="7">
        <v>1</v>
      </c>
      <c r="S1440" s="7" t="s">
        <v>77</v>
      </c>
      <c r="T1440" s="7">
        <v>43</v>
      </c>
      <c r="U1440" s="7" t="s">
        <v>59</v>
      </c>
      <c r="V1440" s="7">
        <v>4</v>
      </c>
      <c r="W1440" s="7" t="s">
        <v>59</v>
      </c>
      <c r="X1440" s="7" t="s">
        <v>1867</v>
      </c>
      <c r="Y1440" s="59" t="s">
        <v>1514</v>
      </c>
    </row>
    <row r="1441" spans="1:25" x14ac:dyDescent="0.55000000000000004">
      <c r="A1441" t="s">
        <v>2019</v>
      </c>
      <c r="B1441" s="57">
        <v>54</v>
      </c>
      <c r="C1441" t="s">
        <v>53</v>
      </c>
      <c r="D1441" s="19">
        <v>1</v>
      </c>
      <c r="E1441" s="46">
        <v>30</v>
      </c>
      <c r="F1441" s="32">
        <v>52.663333333333334</v>
      </c>
      <c r="G1441" s="32">
        <v>-139.96666666666667</v>
      </c>
      <c r="H1441" s="32">
        <v>52.68333333333333</v>
      </c>
      <c r="I1441" s="32">
        <v>-139.85</v>
      </c>
      <c r="J1441" s="60">
        <v>43536</v>
      </c>
      <c r="K1441" s="49">
        <v>1.1111111111111112E-2</v>
      </c>
      <c r="L1441" s="46">
        <v>3600</v>
      </c>
      <c r="M1441" s="19" t="s">
        <v>1853</v>
      </c>
      <c r="N1441" s="25" t="s">
        <v>77</v>
      </c>
      <c r="O1441" s="64" t="s">
        <v>1997</v>
      </c>
      <c r="P1441" s="62" t="s">
        <v>71</v>
      </c>
      <c r="Q1441" s="62" t="s">
        <v>106</v>
      </c>
      <c r="R1441" s="7">
        <v>1</v>
      </c>
      <c r="S1441" s="7" t="s">
        <v>77</v>
      </c>
      <c r="T1441" s="7">
        <v>39</v>
      </c>
      <c r="U1441" s="7" t="s">
        <v>59</v>
      </c>
      <c r="V1441" s="7">
        <v>2</v>
      </c>
      <c r="W1441" s="7" t="s">
        <v>59</v>
      </c>
      <c r="X1441" s="7" t="s">
        <v>1867</v>
      </c>
      <c r="Y1441" s="59" t="s">
        <v>1514</v>
      </c>
    </row>
    <row r="1442" spans="1:25" x14ac:dyDescent="0.55000000000000004">
      <c r="A1442" t="s">
        <v>2019</v>
      </c>
      <c r="B1442" s="57">
        <v>54</v>
      </c>
      <c r="C1442" t="s">
        <v>53</v>
      </c>
      <c r="D1442" s="19">
        <v>1</v>
      </c>
      <c r="E1442" s="46">
        <v>30</v>
      </c>
      <c r="F1442" s="32">
        <v>52.663333333333334</v>
      </c>
      <c r="G1442" s="32">
        <v>-139.96666666666667</v>
      </c>
      <c r="H1442" s="32">
        <v>52.68333333333333</v>
      </c>
      <c r="I1442" s="32">
        <v>-139.85</v>
      </c>
      <c r="J1442" s="60">
        <v>43536</v>
      </c>
      <c r="K1442" s="49">
        <v>1.1111111111111112E-2</v>
      </c>
      <c r="L1442" s="46">
        <v>3600</v>
      </c>
      <c r="M1442" s="19" t="s">
        <v>1841</v>
      </c>
      <c r="N1442" s="25" t="s">
        <v>77</v>
      </c>
      <c r="O1442" s="64" t="s">
        <v>1997</v>
      </c>
      <c r="P1442" s="62" t="s">
        <v>386</v>
      </c>
      <c r="Q1442" s="62" t="s">
        <v>387</v>
      </c>
      <c r="R1442" s="7">
        <v>1</v>
      </c>
      <c r="S1442" s="7" t="s">
        <v>77</v>
      </c>
      <c r="T1442" s="7" t="s">
        <v>1709</v>
      </c>
      <c r="U1442" s="7" t="s">
        <v>57</v>
      </c>
      <c r="V1442" s="7">
        <v>489</v>
      </c>
      <c r="W1442" s="7" t="s">
        <v>29</v>
      </c>
      <c r="X1442" s="7" t="s">
        <v>77</v>
      </c>
      <c r="Y1442" s="59" t="s">
        <v>1514</v>
      </c>
    </row>
    <row r="1443" spans="1:25" x14ac:dyDescent="0.55000000000000004">
      <c r="A1443" t="s">
        <v>2019</v>
      </c>
      <c r="B1443" s="57">
        <v>54</v>
      </c>
      <c r="C1443" t="s">
        <v>53</v>
      </c>
      <c r="D1443" s="19">
        <v>1</v>
      </c>
      <c r="E1443" s="46">
        <v>30</v>
      </c>
      <c r="F1443" s="32">
        <v>52.663333333333334</v>
      </c>
      <c r="G1443" s="32">
        <v>-139.96666666666667</v>
      </c>
      <c r="H1443" s="32">
        <v>52.68333333333333</v>
      </c>
      <c r="I1443" s="32">
        <v>-139.85</v>
      </c>
      <c r="J1443" s="60">
        <v>43536</v>
      </c>
      <c r="K1443" s="49">
        <v>1.1111111111111112E-2</v>
      </c>
      <c r="L1443" s="46">
        <v>3600</v>
      </c>
      <c r="M1443" s="19" t="s">
        <v>1850</v>
      </c>
      <c r="N1443" s="25" t="s">
        <v>77</v>
      </c>
      <c r="O1443" s="64" t="s">
        <v>1997</v>
      </c>
      <c r="P1443" s="62" t="s">
        <v>71</v>
      </c>
      <c r="Q1443" s="62" t="s">
        <v>1068</v>
      </c>
      <c r="R1443" s="7">
        <v>1</v>
      </c>
      <c r="S1443" s="7" t="s">
        <v>77</v>
      </c>
      <c r="T1443" s="7">
        <v>43</v>
      </c>
      <c r="U1443" s="7" t="s">
        <v>59</v>
      </c>
      <c r="V1443" s="7">
        <v>4</v>
      </c>
      <c r="W1443" s="7" t="s">
        <v>59</v>
      </c>
      <c r="X1443" s="7" t="s">
        <v>1866</v>
      </c>
      <c r="Y1443" s="59" t="s">
        <v>1514</v>
      </c>
    </row>
    <row r="1444" spans="1:25" x14ac:dyDescent="0.55000000000000004">
      <c r="A1444" t="s">
        <v>2019</v>
      </c>
      <c r="B1444" s="57">
        <v>54</v>
      </c>
      <c r="C1444" t="s">
        <v>53</v>
      </c>
      <c r="D1444" s="19">
        <v>1</v>
      </c>
      <c r="E1444" s="46">
        <v>30</v>
      </c>
      <c r="F1444" s="32">
        <v>52.663333333333334</v>
      </c>
      <c r="G1444" s="32">
        <v>-139.96666666666667</v>
      </c>
      <c r="H1444" s="32">
        <v>52.68333333333333</v>
      </c>
      <c r="I1444" s="32">
        <v>-139.85</v>
      </c>
      <c r="J1444" s="60">
        <v>43536</v>
      </c>
      <c r="K1444" s="49">
        <v>1.1111111111111112E-2</v>
      </c>
      <c r="L1444" s="46">
        <v>3600</v>
      </c>
      <c r="M1444" s="19" t="s">
        <v>1851</v>
      </c>
      <c r="N1444" s="25" t="s">
        <v>77</v>
      </c>
      <c r="O1444" s="64" t="s">
        <v>1997</v>
      </c>
      <c r="P1444" s="62" t="s">
        <v>71</v>
      </c>
      <c r="Q1444" s="62" t="s">
        <v>1068</v>
      </c>
      <c r="R1444" s="7">
        <v>1</v>
      </c>
      <c r="S1444" s="7" t="s">
        <v>77</v>
      </c>
      <c r="T1444" s="7">
        <v>37</v>
      </c>
      <c r="U1444" s="7" t="s">
        <v>59</v>
      </c>
      <c r="V1444" s="7">
        <v>3</v>
      </c>
      <c r="W1444" s="7" t="s">
        <v>59</v>
      </c>
      <c r="X1444" s="7" t="s">
        <v>1866</v>
      </c>
      <c r="Y1444" s="59" t="s">
        <v>1514</v>
      </c>
    </row>
    <row r="1445" spans="1:25" x14ac:dyDescent="0.55000000000000004">
      <c r="A1445" t="s">
        <v>2019</v>
      </c>
      <c r="B1445" s="57">
        <v>55</v>
      </c>
      <c r="C1445" t="s">
        <v>74</v>
      </c>
      <c r="D1445" s="19">
        <v>2</v>
      </c>
      <c r="E1445" s="46">
        <v>250</v>
      </c>
      <c r="F1445" s="32">
        <v>51.666666666666664</v>
      </c>
      <c r="G1445" s="32">
        <v>-139.99950000000001</v>
      </c>
      <c r="H1445" s="32" t="s">
        <v>77</v>
      </c>
      <c r="I1445" s="32" t="s">
        <v>77</v>
      </c>
      <c r="J1445" s="60">
        <v>43536</v>
      </c>
      <c r="K1445" s="49">
        <v>0.43333333333333335</v>
      </c>
      <c r="L1445" s="46">
        <v>3800</v>
      </c>
      <c r="M1445" s="19" t="s">
        <v>1840</v>
      </c>
      <c r="N1445" s="25" t="s">
        <v>77</v>
      </c>
      <c r="O1445" s="62" t="s">
        <v>27</v>
      </c>
      <c r="P1445" s="62" t="s">
        <v>79</v>
      </c>
      <c r="Q1445" s="62" t="s">
        <v>78</v>
      </c>
      <c r="R1445" s="7">
        <v>1</v>
      </c>
      <c r="S1445" s="7">
        <v>0.25</v>
      </c>
      <c r="T1445" s="7">
        <v>0.25</v>
      </c>
      <c r="U1445" s="7" t="s">
        <v>56</v>
      </c>
      <c r="V1445" s="7" t="s">
        <v>107</v>
      </c>
      <c r="W1445" s="7" t="s">
        <v>29</v>
      </c>
      <c r="X1445" s="7" t="s">
        <v>77</v>
      </c>
      <c r="Y1445" s="59" t="s">
        <v>1514</v>
      </c>
    </row>
    <row r="1446" spans="1:25" x14ac:dyDescent="0.55000000000000004">
      <c r="A1446" t="s">
        <v>2019</v>
      </c>
      <c r="B1446" s="57">
        <v>55</v>
      </c>
      <c r="C1446" t="s">
        <v>74</v>
      </c>
      <c r="D1446" s="19">
        <v>2</v>
      </c>
      <c r="E1446" s="46">
        <v>250</v>
      </c>
      <c r="F1446" s="32">
        <v>51.666666666666664</v>
      </c>
      <c r="G1446" s="32">
        <v>-139.99950000000001</v>
      </c>
      <c r="H1446" s="32" t="s">
        <v>77</v>
      </c>
      <c r="I1446" s="32" t="s">
        <v>77</v>
      </c>
      <c r="J1446" s="60">
        <v>43536</v>
      </c>
      <c r="K1446" s="49">
        <v>0.43333333333333335</v>
      </c>
      <c r="L1446" s="46">
        <v>3800</v>
      </c>
      <c r="M1446" s="19" t="s">
        <v>1839</v>
      </c>
      <c r="N1446" s="25" t="s">
        <v>77</v>
      </c>
      <c r="O1446" s="62" t="s">
        <v>27</v>
      </c>
      <c r="P1446" s="62" t="s">
        <v>79</v>
      </c>
      <c r="Q1446" s="62" t="s">
        <v>78</v>
      </c>
      <c r="R1446" s="7">
        <v>1</v>
      </c>
      <c r="S1446" s="7">
        <v>0.5</v>
      </c>
      <c r="T1446" s="7">
        <v>0.5</v>
      </c>
      <c r="U1446" s="7" t="s">
        <v>56</v>
      </c>
      <c r="V1446" s="7" t="s">
        <v>107</v>
      </c>
      <c r="W1446" s="7" t="s">
        <v>29</v>
      </c>
      <c r="X1446" s="7" t="s">
        <v>77</v>
      </c>
      <c r="Y1446" s="59" t="s">
        <v>1514</v>
      </c>
    </row>
    <row r="1447" spans="1:25" x14ac:dyDescent="0.55000000000000004">
      <c r="A1447" t="s">
        <v>2019</v>
      </c>
      <c r="B1447" s="57">
        <v>55</v>
      </c>
      <c r="C1447" t="s">
        <v>74</v>
      </c>
      <c r="D1447" s="19">
        <v>2</v>
      </c>
      <c r="E1447" s="46">
        <v>250</v>
      </c>
      <c r="F1447" s="32">
        <v>51.666666666666664</v>
      </c>
      <c r="G1447" s="32">
        <v>-139.99950000000001</v>
      </c>
      <c r="H1447" s="32" t="s">
        <v>77</v>
      </c>
      <c r="I1447" s="32" t="s">
        <v>77</v>
      </c>
      <c r="J1447" s="60">
        <v>43536</v>
      </c>
      <c r="K1447" s="49">
        <v>0.43333333333333335</v>
      </c>
      <c r="L1447" s="46">
        <v>3800</v>
      </c>
      <c r="M1447" s="19" t="s">
        <v>1838</v>
      </c>
      <c r="N1447" s="25" t="s">
        <v>77</v>
      </c>
      <c r="O1447" s="62" t="s">
        <v>27</v>
      </c>
      <c r="P1447" s="62" t="s">
        <v>79</v>
      </c>
      <c r="Q1447" s="62" t="s">
        <v>78</v>
      </c>
      <c r="R1447" s="7">
        <v>1</v>
      </c>
      <c r="S1447" s="7">
        <v>1</v>
      </c>
      <c r="T1447" s="7">
        <v>1</v>
      </c>
      <c r="U1447" s="7" t="s">
        <v>56</v>
      </c>
      <c r="V1447" s="7" t="s">
        <v>107</v>
      </c>
      <c r="W1447" s="7" t="s">
        <v>29</v>
      </c>
      <c r="X1447" s="7" t="s">
        <v>77</v>
      </c>
      <c r="Y1447" s="59" t="s">
        <v>1514</v>
      </c>
    </row>
    <row r="1448" spans="1:25" x14ac:dyDescent="0.55000000000000004">
      <c r="A1448" t="s">
        <v>2019</v>
      </c>
      <c r="B1448" s="57">
        <v>55</v>
      </c>
      <c r="C1448" t="s">
        <v>74</v>
      </c>
      <c r="D1448" s="19">
        <v>2</v>
      </c>
      <c r="E1448" s="46">
        <v>250</v>
      </c>
      <c r="F1448" s="32">
        <v>51.666666666666664</v>
      </c>
      <c r="G1448" s="32">
        <v>-139.99950000000001</v>
      </c>
      <c r="H1448" s="32" t="s">
        <v>77</v>
      </c>
      <c r="I1448" s="32" t="s">
        <v>77</v>
      </c>
      <c r="J1448" s="60">
        <v>43536</v>
      </c>
      <c r="K1448" s="49">
        <v>0.43333333333333335</v>
      </c>
      <c r="L1448" s="46">
        <v>3800</v>
      </c>
      <c r="M1448" s="19" t="s">
        <v>1836</v>
      </c>
      <c r="N1448" s="25" t="s">
        <v>77</v>
      </c>
      <c r="O1448" s="62" t="s">
        <v>27</v>
      </c>
      <c r="P1448" s="62" t="s">
        <v>1944</v>
      </c>
      <c r="Q1448" s="62" t="s">
        <v>1794</v>
      </c>
      <c r="R1448" s="7">
        <v>4</v>
      </c>
      <c r="S1448" s="7">
        <v>2</v>
      </c>
      <c r="T1448" s="7">
        <v>2</v>
      </c>
      <c r="U1448" s="7" t="s">
        <v>56</v>
      </c>
      <c r="V1448" s="7" t="s">
        <v>107</v>
      </c>
      <c r="W1448" s="7" t="s">
        <v>29</v>
      </c>
      <c r="X1448" s="7" t="s">
        <v>77</v>
      </c>
      <c r="Y1448" s="59" t="s">
        <v>1514</v>
      </c>
    </row>
    <row r="1449" spans="1:25" x14ac:dyDescent="0.55000000000000004">
      <c r="A1449" t="s">
        <v>2019</v>
      </c>
      <c r="B1449" s="57">
        <v>55</v>
      </c>
      <c r="C1449" t="s">
        <v>74</v>
      </c>
      <c r="D1449" s="19">
        <v>2</v>
      </c>
      <c r="E1449" s="46">
        <v>250</v>
      </c>
      <c r="F1449" s="32">
        <v>51.666666666666664</v>
      </c>
      <c r="G1449" s="32">
        <v>-139.99950000000001</v>
      </c>
      <c r="H1449" s="32" t="s">
        <v>77</v>
      </c>
      <c r="I1449" s="32" t="s">
        <v>77</v>
      </c>
      <c r="J1449" s="60">
        <v>43536</v>
      </c>
      <c r="K1449" s="49">
        <v>0.43333333333333335</v>
      </c>
      <c r="L1449" s="46">
        <v>3800</v>
      </c>
      <c r="M1449" s="19" t="s">
        <v>1835</v>
      </c>
      <c r="N1449" s="25" t="s">
        <v>77</v>
      </c>
      <c r="O1449" s="62" t="s">
        <v>27</v>
      </c>
      <c r="P1449" s="62" t="s">
        <v>1238</v>
      </c>
      <c r="Q1449" s="62" t="s">
        <v>425</v>
      </c>
      <c r="R1449" s="7">
        <v>4</v>
      </c>
      <c r="S1449" s="7">
        <v>2</v>
      </c>
      <c r="T1449" s="7">
        <v>6</v>
      </c>
      <c r="U1449" s="7" t="s">
        <v>56</v>
      </c>
      <c r="V1449" s="7" t="s">
        <v>107</v>
      </c>
      <c r="W1449" s="7" t="s">
        <v>29</v>
      </c>
      <c r="X1449" s="7" t="s">
        <v>77</v>
      </c>
      <c r="Y1449" s="59" t="s">
        <v>1514</v>
      </c>
    </row>
    <row r="1450" spans="1:25" x14ac:dyDescent="0.55000000000000004">
      <c r="A1450" t="s">
        <v>2019</v>
      </c>
      <c r="B1450" s="57">
        <v>55</v>
      </c>
      <c r="C1450" t="s">
        <v>74</v>
      </c>
      <c r="D1450" s="19">
        <v>1</v>
      </c>
      <c r="E1450" s="46">
        <v>250</v>
      </c>
      <c r="F1450" s="32">
        <v>51.666666666666664</v>
      </c>
      <c r="G1450" s="32">
        <v>-139.99950000000001</v>
      </c>
      <c r="H1450" s="32" t="s">
        <v>77</v>
      </c>
      <c r="I1450" s="32" t="s">
        <v>77</v>
      </c>
      <c r="J1450" s="60">
        <v>43536</v>
      </c>
      <c r="K1450" s="49">
        <v>0.43333333333333335</v>
      </c>
      <c r="L1450" s="46">
        <v>3800</v>
      </c>
      <c r="M1450" s="19" t="s">
        <v>1837</v>
      </c>
      <c r="N1450" s="25" t="s">
        <v>77</v>
      </c>
      <c r="O1450" s="62" t="s">
        <v>27</v>
      </c>
      <c r="P1450" s="62" t="s">
        <v>1238</v>
      </c>
      <c r="Q1450" s="62" t="s">
        <v>425</v>
      </c>
      <c r="R1450" s="7">
        <v>3</v>
      </c>
      <c r="S1450" s="7" t="s">
        <v>77</v>
      </c>
      <c r="T1450" s="7">
        <v>6</v>
      </c>
      <c r="U1450" s="7" t="s">
        <v>56</v>
      </c>
      <c r="V1450" s="7" t="s">
        <v>107</v>
      </c>
      <c r="W1450" s="7" t="s">
        <v>29</v>
      </c>
      <c r="X1450" s="7" t="s">
        <v>77</v>
      </c>
      <c r="Y1450" s="59" t="s">
        <v>1514</v>
      </c>
    </row>
    <row r="1451" spans="1:25" x14ac:dyDescent="0.55000000000000004">
      <c r="A1451" t="s">
        <v>2019</v>
      </c>
      <c r="B1451" s="57">
        <v>55</v>
      </c>
      <c r="C1451" t="s">
        <v>53</v>
      </c>
      <c r="D1451" s="19">
        <v>1</v>
      </c>
      <c r="E1451" s="46">
        <v>30</v>
      </c>
      <c r="F1451" s="32">
        <v>51.664999999999999</v>
      </c>
      <c r="G1451" s="32">
        <v>-139.95500000000001</v>
      </c>
      <c r="H1451" s="32">
        <v>51.68</v>
      </c>
      <c r="I1451" s="32">
        <v>-139.83500000000001</v>
      </c>
      <c r="J1451" s="60">
        <v>43536</v>
      </c>
      <c r="K1451" s="49">
        <v>0.46180555555555558</v>
      </c>
      <c r="L1451" s="46">
        <v>3800</v>
      </c>
      <c r="M1451" s="19" t="s">
        <v>1871</v>
      </c>
      <c r="N1451" s="25" t="s">
        <v>77</v>
      </c>
      <c r="O1451" s="62" t="s">
        <v>27</v>
      </c>
      <c r="P1451" s="62" t="s">
        <v>68</v>
      </c>
      <c r="Q1451" s="62" t="s">
        <v>498</v>
      </c>
      <c r="R1451" s="7">
        <v>1</v>
      </c>
      <c r="S1451" s="7" t="s">
        <v>77</v>
      </c>
      <c r="T1451" s="7">
        <v>130</v>
      </c>
      <c r="U1451" s="7" t="s">
        <v>57</v>
      </c>
      <c r="V1451" s="7">
        <v>59</v>
      </c>
      <c r="W1451" s="7" t="s">
        <v>29</v>
      </c>
      <c r="X1451" s="7" t="s">
        <v>77</v>
      </c>
      <c r="Y1451" s="59" t="s">
        <v>1514</v>
      </c>
    </row>
    <row r="1452" spans="1:25" x14ac:dyDescent="0.55000000000000004">
      <c r="A1452" t="s">
        <v>2019</v>
      </c>
      <c r="B1452" s="57">
        <v>55</v>
      </c>
      <c r="C1452" t="s">
        <v>53</v>
      </c>
      <c r="D1452" s="19">
        <v>1</v>
      </c>
      <c r="E1452" s="46">
        <v>30</v>
      </c>
      <c r="F1452" s="32">
        <v>51.664999999999999</v>
      </c>
      <c r="G1452" s="32">
        <v>-139.95500000000001</v>
      </c>
      <c r="H1452" s="32">
        <v>51.68</v>
      </c>
      <c r="I1452" s="32">
        <v>-139.83500000000001</v>
      </c>
      <c r="J1452" s="60">
        <v>43536</v>
      </c>
      <c r="K1452" s="49">
        <v>0.46180555555555558</v>
      </c>
      <c r="L1452" s="46">
        <v>3800</v>
      </c>
      <c r="M1452" s="19" t="s">
        <v>1870</v>
      </c>
      <c r="N1452" s="25" t="s">
        <v>77</v>
      </c>
      <c r="O1452" s="62" t="s">
        <v>27</v>
      </c>
      <c r="P1452" s="62" t="s">
        <v>68</v>
      </c>
      <c r="Q1452" s="62" t="s">
        <v>498</v>
      </c>
      <c r="R1452" s="7">
        <v>2</v>
      </c>
      <c r="S1452" s="7" t="s">
        <v>77</v>
      </c>
      <c r="T1452" s="7">
        <v>80</v>
      </c>
      <c r="U1452" s="7" t="s">
        <v>57</v>
      </c>
      <c r="V1452" s="7">
        <v>14</v>
      </c>
      <c r="W1452" s="7" t="s">
        <v>29</v>
      </c>
      <c r="X1452" s="7" t="s">
        <v>77</v>
      </c>
      <c r="Y1452" s="59" t="s">
        <v>1514</v>
      </c>
    </row>
    <row r="1453" spans="1:25" x14ac:dyDescent="0.55000000000000004">
      <c r="A1453" t="s">
        <v>2019</v>
      </c>
      <c r="B1453" s="57">
        <v>55</v>
      </c>
      <c r="C1453" t="s">
        <v>53</v>
      </c>
      <c r="D1453" s="19">
        <v>1</v>
      </c>
      <c r="E1453" s="46">
        <v>30</v>
      </c>
      <c r="F1453" s="32">
        <v>51.664999999999999</v>
      </c>
      <c r="G1453" s="32">
        <v>-139.95500000000001</v>
      </c>
      <c r="H1453" s="32">
        <v>51.68</v>
      </c>
      <c r="I1453" s="32">
        <v>-139.83500000000001</v>
      </c>
      <c r="J1453" s="60">
        <v>43536</v>
      </c>
      <c r="K1453" s="49">
        <v>0.46180555555555558</v>
      </c>
      <c r="L1453" s="46">
        <v>3800</v>
      </c>
      <c r="M1453" s="19" t="s">
        <v>1868</v>
      </c>
      <c r="N1453" s="25" t="s">
        <v>77</v>
      </c>
      <c r="O1453" s="62" t="s">
        <v>27</v>
      </c>
      <c r="P1453" s="62" t="s">
        <v>68</v>
      </c>
      <c r="Q1453" s="64" t="s">
        <v>388</v>
      </c>
      <c r="R1453" s="7">
        <v>1</v>
      </c>
      <c r="S1453" s="7" t="s">
        <v>77</v>
      </c>
      <c r="T1453" s="7">
        <v>110</v>
      </c>
      <c r="U1453" s="7" t="s">
        <v>57</v>
      </c>
      <c r="V1453" s="7">
        <v>78</v>
      </c>
      <c r="W1453" s="7" t="s">
        <v>29</v>
      </c>
      <c r="X1453" s="7" t="s">
        <v>77</v>
      </c>
      <c r="Y1453" s="59" t="s">
        <v>1514</v>
      </c>
    </row>
    <row r="1454" spans="1:25" x14ac:dyDescent="0.55000000000000004">
      <c r="A1454" t="s">
        <v>2019</v>
      </c>
      <c r="B1454" s="57">
        <v>55</v>
      </c>
      <c r="C1454" t="s">
        <v>53</v>
      </c>
      <c r="D1454" s="19">
        <v>1</v>
      </c>
      <c r="E1454" s="46">
        <v>30</v>
      </c>
      <c r="F1454" s="32">
        <v>51.664999999999999</v>
      </c>
      <c r="G1454" s="32">
        <v>-139.95500000000001</v>
      </c>
      <c r="H1454" s="32">
        <v>51.68</v>
      </c>
      <c r="I1454" s="32">
        <v>-139.83500000000001</v>
      </c>
      <c r="J1454" s="60">
        <v>43536</v>
      </c>
      <c r="K1454" s="49">
        <v>0.46180555555555558</v>
      </c>
      <c r="L1454" s="46">
        <v>3800</v>
      </c>
      <c r="M1454" s="19" t="s">
        <v>1869</v>
      </c>
      <c r="N1454" s="25" t="s">
        <v>77</v>
      </c>
      <c r="O1454" s="62" t="s">
        <v>27</v>
      </c>
      <c r="P1454" s="62" t="s">
        <v>68</v>
      </c>
      <c r="Q1454" s="62" t="s">
        <v>388</v>
      </c>
      <c r="R1454" s="7">
        <v>1</v>
      </c>
      <c r="S1454" s="7" t="s">
        <v>77</v>
      </c>
      <c r="T1454" s="7">
        <v>110</v>
      </c>
      <c r="U1454" s="7" t="s">
        <v>57</v>
      </c>
      <c r="V1454" s="7">
        <v>78</v>
      </c>
      <c r="W1454" s="7" t="s">
        <v>29</v>
      </c>
      <c r="X1454" s="7" t="s">
        <v>77</v>
      </c>
      <c r="Y1454" s="59" t="s">
        <v>1514</v>
      </c>
    </row>
    <row r="1455" spans="1:25" x14ac:dyDescent="0.55000000000000004">
      <c r="A1455" t="s">
        <v>2019</v>
      </c>
      <c r="B1455" s="57">
        <v>55</v>
      </c>
      <c r="C1455" t="s">
        <v>53</v>
      </c>
      <c r="D1455" s="19">
        <v>1</v>
      </c>
      <c r="E1455" s="46">
        <v>30</v>
      </c>
      <c r="F1455" s="32">
        <v>51.664999999999999</v>
      </c>
      <c r="G1455" s="32">
        <v>-139.95500000000001</v>
      </c>
      <c r="H1455" s="32">
        <v>51.68</v>
      </c>
      <c r="I1455" s="32">
        <v>-139.83500000000001</v>
      </c>
      <c r="J1455" s="60">
        <v>43536</v>
      </c>
      <c r="K1455" s="49">
        <v>0.46180555555555558</v>
      </c>
      <c r="L1455" s="46">
        <v>3800</v>
      </c>
      <c r="M1455" s="19" t="s">
        <v>1872</v>
      </c>
      <c r="N1455" s="25" t="s">
        <v>77</v>
      </c>
      <c r="O1455" s="62" t="s">
        <v>27</v>
      </c>
      <c r="P1455" s="62" t="s">
        <v>386</v>
      </c>
      <c r="Q1455" s="62" t="s">
        <v>387</v>
      </c>
      <c r="R1455" s="7" t="s">
        <v>130</v>
      </c>
      <c r="S1455" s="7" t="s">
        <v>77</v>
      </c>
      <c r="T1455" s="7" t="s">
        <v>130</v>
      </c>
      <c r="U1455" s="7" t="s">
        <v>57</v>
      </c>
      <c r="V1455" s="7">
        <v>95</v>
      </c>
      <c r="W1455" s="7" t="s">
        <v>29</v>
      </c>
      <c r="X1455" s="7" t="s">
        <v>77</v>
      </c>
      <c r="Y1455" s="59" t="s">
        <v>1514</v>
      </c>
    </row>
    <row r="1456" spans="1:25" x14ac:dyDescent="0.55000000000000004">
      <c r="A1456" t="s">
        <v>2019</v>
      </c>
      <c r="B1456" s="57">
        <v>56</v>
      </c>
      <c r="C1456" t="s">
        <v>74</v>
      </c>
      <c r="D1456" s="19">
        <v>2</v>
      </c>
      <c r="E1456" s="46">
        <v>250</v>
      </c>
      <c r="F1456" s="32">
        <v>50.666666666666664</v>
      </c>
      <c r="G1456" s="32">
        <v>-140.00016666666667</v>
      </c>
      <c r="H1456" s="32" t="s">
        <v>77</v>
      </c>
      <c r="I1456" s="32" t="s">
        <v>77</v>
      </c>
      <c r="J1456" s="60">
        <v>43537</v>
      </c>
      <c r="K1456" s="49">
        <v>0.15972222222222224</v>
      </c>
      <c r="L1456" s="46">
        <v>3700</v>
      </c>
      <c r="M1456" s="19" t="s">
        <v>1886</v>
      </c>
      <c r="N1456" s="25" t="s">
        <v>77</v>
      </c>
      <c r="O1456" s="62" t="s">
        <v>27</v>
      </c>
      <c r="P1456" s="62" t="s">
        <v>79</v>
      </c>
      <c r="Q1456" s="62" t="s">
        <v>78</v>
      </c>
      <c r="R1456" s="7">
        <v>1</v>
      </c>
      <c r="S1456" s="7">
        <v>0.25</v>
      </c>
      <c r="T1456" s="7">
        <v>0.25</v>
      </c>
      <c r="U1456" s="7" t="s">
        <v>56</v>
      </c>
      <c r="V1456" s="7" t="s">
        <v>107</v>
      </c>
      <c r="W1456" s="7" t="s">
        <v>29</v>
      </c>
      <c r="X1456" s="7" t="s">
        <v>77</v>
      </c>
      <c r="Y1456" s="59" t="s">
        <v>1514</v>
      </c>
    </row>
    <row r="1457" spans="1:27" x14ac:dyDescent="0.55000000000000004">
      <c r="A1457" t="s">
        <v>2019</v>
      </c>
      <c r="B1457" s="57">
        <v>56</v>
      </c>
      <c r="C1457" t="s">
        <v>74</v>
      </c>
      <c r="D1457" s="19">
        <v>2</v>
      </c>
      <c r="E1457" s="46">
        <v>250</v>
      </c>
      <c r="F1457" s="32">
        <v>50.666666666666664</v>
      </c>
      <c r="G1457" s="32">
        <v>-140.00016666666667</v>
      </c>
      <c r="H1457" s="32" t="s">
        <v>77</v>
      </c>
      <c r="I1457" s="32" t="s">
        <v>77</v>
      </c>
      <c r="J1457" s="60">
        <v>43537</v>
      </c>
      <c r="K1457" s="49">
        <v>0.15972222222222224</v>
      </c>
      <c r="L1457" s="46">
        <v>3700</v>
      </c>
      <c r="M1457" s="19" t="s">
        <v>1885</v>
      </c>
      <c r="N1457" s="25" t="s">
        <v>77</v>
      </c>
      <c r="O1457" s="62" t="s">
        <v>27</v>
      </c>
      <c r="P1457" s="62" t="s">
        <v>79</v>
      </c>
      <c r="Q1457" s="62" t="s">
        <v>78</v>
      </c>
      <c r="R1457" s="7">
        <v>1</v>
      </c>
      <c r="S1457" s="7">
        <v>0.5</v>
      </c>
      <c r="T1457" s="7">
        <v>0.5</v>
      </c>
      <c r="U1457" s="7" t="s">
        <v>56</v>
      </c>
      <c r="V1457" s="7" t="s">
        <v>107</v>
      </c>
      <c r="W1457" s="7" t="s">
        <v>29</v>
      </c>
      <c r="X1457" s="7" t="s">
        <v>77</v>
      </c>
      <c r="Y1457" s="59" t="s">
        <v>1514</v>
      </c>
    </row>
    <row r="1458" spans="1:27" x14ac:dyDescent="0.55000000000000004">
      <c r="A1458" t="s">
        <v>2019</v>
      </c>
      <c r="B1458" s="57">
        <v>56</v>
      </c>
      <c r="C1458" t="s">
        <v>74</v>
      </c>
      <c r="D1458" s="19">
        <v>2</v>
      </c>
      <c r="E1458" s="46">
        <v>250</v>
      </c>
      <c r="F1458" s="32">
        <v>50.666666666666664</v>
      </c>
      <c r="G1458" s="32">
        <v>-140.00016666666667</v>
      </c>
      <c r="H1458" s="32" t="s">
        <v>77</v>
      </c>
      <c r="I1458" s="32" t="s">
        <v>77</v>
      </c>
      <c r="J1458" s="60">
        <v>43537</v>
      </c>
      <c r="K1458" s="49">
        <v>0.15972222222222224</v>
      </c>
      <c r="L1458" s="46">
        <v>3700</v>
      </c>
      <c r="M1458" s="19" t="s">
        <v>1884</v>
      </c>
      <c r="N1458" s="25" t="s">
        <v>77</v>
      </c>
      <c r="O1458" s="62" t="s">
        <v>27</v>
      </c>
      <c r="P1458" s="62" t="s">
        <v>79</v>
      </c>
      <c r="Q1458" s="62" t="s">
        <v>78</v>
      </c>
      <c r="R1458" s="7">
        <v>1</v>
      </c>
      <c r="S1458" s="7">
        <v>1</v>
      </c>
      <c r="T1458" s="7">
        <v>1</v>
      </c>
      <c r="U1458" s="7" t="s">
        <v>56</v>
      </c>
      <c r="V1458" s="7" t="s">
        <v>107</v>
      </c>
      <c r="W1458" s="7" t="s">
        <v>29</v>
      </c>
      <c r="X1458" s="7" t="s">
        <v>77</v>
      </c>
      <c r="Y1458" s="59" t="s">
        <v>1514</v>
      </c>
    </row>
    <row r="1459" spans="1:27" x14ac:dyDescent="0.55000000000000004">
      <c r="A1459" t="s">
        <v>2019</v>
      </c>
      <c r="B1459" s="57">
        <v>56</v>
      </c>
      <c r="C1459" t="s">
        <v>74</v>
      </c>
      <c r="D1459" s="19">
        <v>2</v>
      </c>
      <c r="E1459" s="46">
        <v>250</v>
      </c>
      <c r="F1459" s="32">
        <v>50.666666666666664</v>
      </c>
      <c r="G1459" s="32">
        <v>-140.00016666666667</v>
      </c>
      <c r="H1459" s="32" t="s">
        <v>77</v>
      </c>
      <c r="I1459" s="32" t="s">
        <v>77</v>
      </c>
      <c r="J1459" s="60">
        <v>43537</v>
      </c>
      <c r="K1459" s="49">
        <v>0.15972222222222224</v>
      </c>
      <c r="L1459" s="46">
        <v>3700</v>
      </c>
      <c r="M1459" s="19" t="s">
        <v>1883</v>
      </c>
      <c r="N1459" s="25" t="s">
        <v>77</v>
      </c>
      <c r="O1459" s="62" t="s">
        <v>27</v>
      </c>
      <c r="P1459" s="62" t="s">
        <v>79</v>
      </c>
      <c r="Q1459" s="62" t="s">
        <v>78</v>
      </c>
      <c r="R1459" s="7">
        <v>1</v>
      </c>
      <c r="S1459" s="7">
        <v>2</v>
      </c>
      <c r="T1459" s="7">
        <v>2</v>
      </c>
      <c r="U1459" s="7" t="s">
        <v>56</v>
      </c>
      <c r="V1459" s="7" t="s">
        <v>107</v>
      </c>
      <c r="W1459" s="7" t="s">
        <v>29</v>
      </c>
      <c r="X1459" s="7" t="s">
        <v>77</v>
      </c>
      <c r="Y1459" s="59" t="s">
        <v>1514</v>
      </c>
    </row>
    <row r="1460" spans="1:27" x14ac:dyDescent="0.55000000000000004">
      <c r="A1460" t="s">
        <v>2019</v>
      </c>
      <c r="B1460" s="57">
        <v>56</v>
      </c>
      <c r="C1460" t="s">
        <v>74</v>
      </c>
      <c r="D1460" s="19">
        <v>2</v>
      </c>
      <c r="E1460" s="46">
        <v>250</v>
      </c>
      <c r="F1460" s="32">
        <v>50.666666666666664</v>
      </c>
      <c r="G1460" s="32">
        <v>-140.00016666666667</v>
      </c>
      <c r="H1460" s="32" t="s">
        <v>77</v>
      </c>
      <c r="I1460" s="32" t="s">
        <v>77</v>
      </c>
      <c r="J1460" s="60">
        <v>43537</v>
      </c>
      <c r="K1460" s="49">
        <v>0.15972222222222224</v>
      </c>
      <c r="L1460" s="46">
        <v>3700</v>
      </c>
      <c r="M1460" s="19" t="s">
        <v>1879</v>
      </c>
      <c r="N1460" s="25" t="s">
        <v>77</v>
      </c>
      <c r="O1460" s="62" t="s">
        <v>27</v>
      </c>
      <c r="P1460" s="62" t="s">
        <v>1238</v>
      </c>
      <c r="Q1460" s="62" t="s">
        <v>1683</v>
      </c>
      <c r="R1460" s="7">
        <v>4</v>
      </c>
      <c r="S1460" s="7">
        <v>2</v>
      </c>
      <c r="T1460" s="7">
        <v>5</v>
      </c>
      <c r="U1460" s="7" t="s">
        <v>56</v>
      </c>
      <c r="V1460" s="7" t="s">
        <v>107</v>
      </c>
      <c r="W1460" s="7" t="s">
        <v>29</v>
      </c>
      <c r="X1460" s="7" t="s">
        <v>77</v>
      </c>
      <c r="Y1460" s="59" t="s">
        <v>1514</v>
      </c>
    </row>
    <row r="1461" spans="1:27" x14ac:dyDescent="0.55000000000000004">
      <c r="A1461" t="s">
        <v>2019</v>
      </c>
      <c r="B1461" s="57">
        <v>56</v>
      </c>
      <c r="C1461" t="s">
        <v>74</v>
      </c>
      <c r="D1461" s="19">
        <v>2</v>
      </c>
      <c r="E1461" s="46">
        <v>250</v>
      </c>
      <c r="F1461" s="32">
        <v>50.666666666666664</v>
      </c>
      <c r="G1461" s="32">
        <v>-140.00016666666667</v>
      </c>
      <c r="H1461" s="32" t="s">
        <v>77</v>
      </c>
      <c r="I1461" s="32" t="s">
        <v>77</v>
      </c>
      <c r="J1461" s="60">
        <v>43537</v>
      </c>
      <c r="K1461" s="49">
        <v>0.15972222222222224</v>
      </c>
      <c r="L1461" s="46">
        <v>3700</v>
      </c>
      <c r="M1461" s="19" t="s">
        <v>1878</v>
      </c>
      <c r="N1461" s="25" t="s">
        <v>77</v>
      </c>
      <c r="O1461" s="62" t="s">
        <v>27</v>
      </c>
      <c r="P1461" s="62" t="s">
        <v>1945</v>
      </c>
      <c r="Q1461" s="62" t="s">
        <v>1881</v>
      </c>
      <c r="R1461" s="7">
        <v>4</v>
      </c>
      <c r="S1461" s="7">
        <v>2</v>
      </c>
      <c r="T1461" s="7" t="s">
        <v>1297</v>
      </c>
      <c r="U1461" s="7" t="s">
        <v>56</v>
      </c>
      <c r="V1461" s="7" t="s">
        <v>107</v>
      </c>
      <c r="W1461" s="7" t="s">
        <v>29</v>
      </c>
      <c r="X1461" s="7" t="s">
        <v>77</v>
      </c>
      <c r="Y1461" s="59" t="s">
        <v>1514</v>
      </c>
    </row>
    <row r="1462" spans="1:27" x14ac:dyDescent="0.55000000000000004">
      <c r="A1462" t="s">
        <v>2019</v>
      </c>
      <c r="B1462" s="57">
        <v>56</v>
      </c>
      <c r="C1462" t="s">
        <v>74</v>
      </c>
      <c r="D1462" s="19">
        <v>2</v>
      </c>
      <c r="E1462" s="46">
        <v>250</v>
      </c>
      <c r="F1462" s="32">
        <v>50.666666666666664</v>
      </c>
      <c r="G1462" s="32">
        <v>-140.00016666666667</v>
      </c>
      <c r="H1462" s="32" t="s">
        <v>77</v>
      </c>
      <c r="I1462" s="32" t="s">
        <v>77</v>
      </c>
      <c r="J1462" s="60">
        <v>43537</v>
      </c>
      <c r="K1462" s="49">
        <v>0.15972222222222224</v>
      </c>
      <c r="L1462" s="46">
        <v>3700</v>
      </c>
      <c r="M1462" s="19" t="s">
        <v>1874</v>
      </c>
      <c r="N1462" s="25" t="s">
        <v>77</v>
      </c>
      <c r="O1462" s="62" t="s">
        <v>27</v>
      </c>
      <c r="P1462" s="62" t="s">
        <v>67</v>
      </c>
      <c r="Q1462" s="62" t="s">
        <v>1681</v>
      </c>
      <c r="R1462" s="7">
        <v>1</v>
      </c>
      <c r="S1462" s="7">
        <v>4</v>
      </c>
      <c r="T1462" s="7">
        <v>26</v>
      </c>
      <c r="U1462" s="7" t="s">
        <v>56</v>
      </c>
      <c r="V1462" s="7" t="s">
        <v>107</v>
      </c>
      <c r="W1462" s="7" t="s">
        <v>29</v>
      </c>
      <c r="X1462" s="7" t="s">
        <v>77</v>
      </c>
      <c r="Y1462" s="59" t="s">
        <v>1514</v>
      </c>
    </row>
    <row r="1463" spans="1:27" x14ac:dyDescent="0.55000000000000004">
      <c r="A1463" t="s">
        <v>2019</v>
      </c>
      <c r="B1463" s="57">
        <v>56</v>
      </c>
      <c r="C1463" t="s">
        <v>74</v>
      </c>
      <c r="D1463" s="19">
        <v>2</v>
      </c>
      <c r="E1463" s="46">
        <v>250</v>
      </c>
      <c r="F1463" s="32">
        <v>50.666666666666664</v>
      </c>
      <c r="G1463" s="32">
        <v>-140.00016666666667</v>
      </c>
      <c r="H1463" s="32" t="s">
        <v>77</v>
      </c>
      <c r="I1463" s="32" t="s">
        <v>77</v>
      </c>
      <c r="J1463" s="60">
        <v>43537</v>
      </c>
      <c r="K1463" s="49">
        <v>0.15972222222222224</v>
      </c>
      <c r="L1463" s="46">
        <v>3700</v>
      </c>
      <c r="M1463" s="19" t="s">
        <v>1875</v>
      </c>
      <c r="N1463" s="25" t="s">
        <v>77</v>
      </c>
      <c r="O1463" s="62" t="s">
        <v>27</v>
      </c>
      <c r="P1463" s="62" t="s">
        <v>67</v>
      </c>
      <c r="Q1463" s="62" t="s">
        <v>1681</v>
      </c>
      <c r="R1463" s="7">
        <v>1</v>
      </c>
      <c r="S1463" s="7">
        <v>4</v>
      </c>
      <c r="T1463" s="7">
        <v>22</v>
      </c>
      <c r="U1463" s="7" t="s">
        <v>56</v>
      </c>
      <c r="V1463" s="7" t="s">
        <v>107</v>
      </c>
      <c r="W1463" s="7" t="s">
        <v>29</v>
      </c>
      <c r="X1463" s="7" t="s">
        <v>77</v>
      </c>
      <c r="Y1463" s="59" t="s">
        <v>1514</v>
      </c>
    </row>
    <row r="1464" spans="1:27" x14ac:dyDescent="0.55000000000000004">
      <c r="A1464" t="s">
        <v>2019</v>
      </c>
      <c r="B1464" s="57">
        <v>56</v>
      </c>
      <c r="C1464" t="s">
        <v>74</v>
      </c>
      <c r="D1464" s="19">
        <v>2</v>
      </c>
      <c r="E1464" s="46">
        <v>250</v>
      </c>
      <c r="F1464" s="32">
        <v>50.666666666666664</v>
      </c>
      <c r="G1464" s="32">
        <v>-140.00016666666667</v>
      </c>
      <c r="H1464" s="32" t="s">
        <v>77</v>
      </c>
      <c r="I1464" s="32" t="s">
        <v>77</v>
      </c>
      <c r="J1464" s="60">
        <v>43537</v>
      </c>
      <c r="K1464" s="49">
        <v>0.15972222222222224</v>
      </c>
      <c r="L1464" s="46">
        <v>3700</v>
      </c>
      <c r="M1464" s="19" t="s">
        <v>1876</v>
      </c>
      <c r="N1464" s="25" t="s">
        <v>77</v>
      </c>
      <c r="O1464" s="62" t="s">
        <v>27</v>
      </c>
      <c r="P1464" s="62" t="s">
        <v>67</v>
      </c>
      <c r="Q1464" s="62" t="s">
        <v>189</v>
      </c>
      <c r="R1464" s="7">
        <v>3</v>
      </c>
      <c r="S1464" s="7">
        <v>4</v>
      </c>
      <c r="T1464" s="7" t="s">
        <v>1880</v>
      </c>
      <c r="U1464" s="7" t="s">
        <v>56</v>
      </c>
      <c r="V1464" s="7" t="s">
        <v>107</v>
      </c>
      <c r="W1464" s="7" t="s">
        <v>29</v>
      </c>
      <c r="X1464" s="7" t="s">
        <v>77</v>
      </c>
      <c r="Y1464" s="59" t="s">
        <v>1514</v>
      </c>
    </row>
    <row r="1465" spans="1:27" x14ac:dyDescent="0.55000000000000004">
      <c r="A1465" t="s">
        <v>2019</v>
      </c>
      <c r="B1465" s="57">
        <v>56</v>
      </c>
      <c r="C1465" t="s">
        <v>74</v>
      </c>
      <c r="D1465" s="19">
        <v>2</v>
      </c>
      <c r="E1465" s="46">
        <v>250</v>
      </c>
      <c r="F1465" s="32">
        <v>50.666666666666664</v>
      </c>
      <c r="G1465" s="32">
        <v>-140.00016666666667</v>
      </c>
      <c r="H1465" s="32" t="s">
        <v>77</v>
      </c>
      <c r="I1465" s="32" t="s">
        <v>77</v>
      </c>
      <c r="J1465" s="60">
        <v>43537</v>
      </c>
      <c r="K1465" s="49">
        <v>0.15972222222222224</v>
      </c>
      <c r="L1465" s="46">
        <v>3700</v>
      </c>
      <c r="M1465" s="19">
        <v>22027</v>
      </c>
      <c r="N1465" s="25" t="s">
        <v>77</v>
      </c>
      <c r="O1465" s="62" t="s">
        <v>1296</v>
      </c>
      <c r="P1465" s="62" t="s">
        <v>67</v>
      </c>
      <c r="Q1465" s="62" t="s">
        <v>189</v>
      </c>
      <c r="R1465" s="7">
        <v>3</v>
      </c>
      <c r="S1465" s="7">
        <v>4</v>
      </c>
      <c r="T1465" s="7" t="s">
        <v>1880</v>
      </c>
      <c r="U1465" s="7" t="s">
        <v>56</v>
      </c>
      <c r="V1465" s="7" t="s">
        <v>107</v>
      </c>
      <c r="W1465" s="7" t="s">
        <v>29</v>
      </c>
      <c r="X1465" s="7" t="s">
        <v>77</v>
      </c>
      <c r="Y1465" s="59" t="s">
        <v>1514</v>
      </c>
      <c r="AA1465" s="62" t="s">
        <v>1887</v>
      </c>
    </row>
    <row r="1466" spans="1:27" x14ac:dyDescent="0.55000000000000004">
      <c r="A1466" t="s">
        <v>2019</v>
      </c>
      <c r="B1466" s="57">
        <v>56</v>
      </c>
      <c r="C1466" t="s">
        <v>74</v>
      </c>
      <c r="D1466" s="19">
        <v>2</v>
      </c>
      <c r="E1466" s="46">
        <v>250</v>
      </c>
      <c r="F1466" s="32">
        <v>50.666666666666664</v>
      </c>
      <c r="G1466" s="32">
        <v>-140.00016666666667</v>
      </c>
      <c r="H1466" s="32" t="s">
        <v>77</v>
      </c>
      <c r="I1466" s="32" t="s">
        <v>77</v>
      </c>
      <c r="J1466" s="60">
        <v>43537</v>
      </c>
      <c r="K1466" s="49">
        <v>0.15972222222222224</v>
      </c>
      <c r="L1466" s="46">
        <v>3700</v>
      </c>
      <c r="M1466" s="19" t="s">
        <v>1877</v>
      </c>
      <c r="N1466" s="25" t="s">
        <v>77</v>
      </c>
      <c r="O1466" s="62" t="s">
        <v>27</v>
      </c>
      <c r="P1466" s="62" t="s">
        <v>67</v>
      </c>
      <c r="Q1466" s="62" t="s">
        <v>189</v>
      </c>
      <c r="R1466" s="7">
        <v>2</v>
      </c>
      <c r="S1466" s="7">
        <v>4</v>
      </c>
      <c r="T1466" s="7">
        <v>15</v>
      </c>
      <c r="U1466" s="7" t="s">
        <v>56</v>
      </c>
      <c r="V1466" s="7" t="s">
        <v>107</v>
      </c>
      <c r="W1466" s="7" t="s">
        <v>29</v>
      </c>
      <c r="X1466" s="7" t="s">
        <v>77</v>
      </c>
      <c r="Y1466" s="59" t="s">
        <v>1514</v>
      </c>
    </row>
    <row r="1467" spans="1:27" x14ac:dyDescent="0.55000000000000004">
      <c r="A1467" t="s">
        <v>2019</v>
      </c>
      <c r="B1467" s="57">
        <v>56</v>
      </c>
      <c r="C1467" t="s">
        <v>74</v>
      </c>
      <c r="D1467" s="19">
        <v>2</v>
      </c>
      <c r="E1467" s="46">
        <v>250</v>
      </c>
      <c r="F1467" s="32">
        <v>50.666666666666664</v>
      </c>
      <c r="G1467" s="32">
        <v>-140.00016666666667</v>
      </c>
      <c r="H1467" s="32" t="s">
        <v>77</v>
      </c>
      <c r="I1467" s="32" t="s">
        <v>77</v>
      </c>
      <c r="J1467" s="60">
        <v>43537</v>
      </c>
      <c r="K1467" s="49">
        <v>0.15972222222222224</v>
      </c>
      <c r="L1467" s="46">
        <v>3700</v>
      </c>
      <c r="M1467" s="19" t="s">
        <v>1882</v>
      </c>
      <c r="N1467" s="25" t="s">
        <v>77</v>
      </c>
      <c r="O1467" s="62" t="s">
        <v>27</v>
      </c>
      <c r="P1467" s="62" t="s">
        <v>386</v>
      </c>
      <c r="Q1467" s="62" t="s">
        <v>387</v>
      </c>
      <c r="R1467" s="7">
        <v>1</v>
      </c>
      <c r="S1467" s="7">
        <v>4</v>
      </c>
      <c r="T1467" s="7">
        <v>35</v>
      </c>
      <c r="U1467" s="7" t="s">
        <v>57</v>
      </c>
      <c r="V1467" s="7" t="s">
        <v>107</v>
      </c>
      <c r="W1467" s="7" t="s">
        <v>29</v>
      </c>
      <c r="X1467" s="7" t="s">
        <v>77</v>
      </c>
      <c r="Y1467" s="59" t="s">
        <v>1514</v>
      </c>
    </row>
    <row r="1468" spans="1:27" x14ac:dyDescent="0.55000000000000004">
      <c r="A1468" t="s">
        <v>2019</v>
      </c>
      <c r="B1468" s="57">
        <v>56</v>
      </c>
      <c r="C1468" t="s">
        <v>53</v>
      </c>
      <c r="D1468" s="19">
        <v>1</v>
      </c>
      <c r="E1468" s="46">
        <v>30</v>
      </c>
      <c r="F1468" s="32">
        <v>50.6666666666667</v>
      </c>
      <c r="G1468" s="32">
        <v>-139.96666666666667</v>
      </c>
      <c r="H1468" s="32">
        <v>50.666666666666664</v>
      </c>
      <c r="I1468" s="32">
        <v>-139.83333333333334</v>
      </c>
      <c r="J1468" s="60">
        <v>43537</v>
      </c>
      <c r="K1468" s="49">
        <v>0.20138888888888887</v>
      </c>
      <c r="L1468" s="46">
        <v>3700</v>
      </c>
      <c r="M1468" s="19" t="s">
        <v>1912</v>
      </c>
      <c r="N1468" s="25" t="s">
        <v>77</v>
      </c>
      <c r="O1468" s="62" t="s">
        <v>27</v>
      </c>
      <c r="P1468" s="62" t="s">
        <v>386</v>
      </c>
      <c r="Q1468" s="62" t="s">
        <v>1864</v>
      </c>
      <c r="R1468" s="7">
        <v>2</v>
      </c>
      <c r="S1468" s="7" t="s">
        <v>77</v>
      </c>
      <c r="T1468" s="7" t="s">
        <v>1913</v>
      </c>
      <c r="U1468" s="7" t="s">
        <v>57</v>
      </c>
      <c r="V1468" s="7">
        <v>2</v>
      </c>
      <c r="W1468" s="7" t="s">
        <v>29</v>
      </c>
      <c r="X1468" s="7" t="s">
        <v>77</v>
      </c>
      <c r="Y1468" s="59" t="s">
        <v>1514</v>
      </c>
    </row>
    <row r="1469" spans="1:27" x14ac:dyDescent="0.55000000000000004">
      <c r="A1469" t="s">
        <v>2019</v>
      </c>
      <c r="B1469" s="57">
        <v>56</v>
      </c>
      <c r="C1469" t="s">
        <v>53</v>
      </c>
      <c r="D1469" s="19">
        <v>1</v>
      </c>
      <c r="E1469" s="46">
        <v>30</v>
      </c>
      <c r="F1469" s="32">
        <v>50.666666666666664</v>
      </c>
      <c r="G1469" s="32">
        <v>-139.96666666666667</v>
      </c>
      <c r="H1469" s="32">
        <v>50.666666666666664</v>
      </c>
      <c r="I1469" s="32">
        <v>-139.83333333333334</v>
      </c>
      <c r="J1469" s="60">
        <v>43537</v>
      </c>
      <c r="K1469" s="49">
        <v>0.20138888888888887</v>
      </c>
      <c r="L1469" s="46">
        <v>3700</v>
      </c>
      <c r="M1469" s="19" t="s">
        <v>1911</v>
      </c>
      <c r="N1469" s="25" t="s">
        <v>77</v>
      </c>
      <c r="O1469" s="62" t="s">
        <v>27</v>
      </c>
      <c r="P1469" s="62" t="s">
        <v>386</v>
      </c>
      <c r="Q1469" s="62" t="s">
        <v>387</v>
      </c>
      <c r="R1469" s="7">
        <v>1</v>
      </c>
      <c r="S1469" s="7" t="s">
        <v>77</v>
      </c>
      <c r="T1469" s="7">
        <v>350</v>
      </c>
      <c r="U1469" s="7" t="s">
        <v>57</v>
      </c>
      <c r="V1469" s="7">
        <v>1016</v>
      </c>
      <c r="W1469" s="7" t="s">
        <v>29</v>
      </c>
      <c r="X1469" s="7" t="s">
        <v>77</v>
      </c>
      <c r="Y1469" s="59" t="s">
        <v>1514</v>
      </c>
    </row>
    <row r="1470" spans="1:27" x14ac:dyDescent="0.55000000000000004">
      <c r="A1470" t="s">
        <v>2019</v>
      </c>
      <c r="B1470" s="57">
        <v>57</v>
      </c>
      <c r="C1470" t="s">
        <v>74</v>
      </c>
      <c r="D1470" s="19">
        <v>2</v>
      </c>
      <c r="E1470" s="46">
        <v>250</v>
      </c>
      <c r="F1470" s="32">
        <v>50.6666666666667</v>
      </c>
      <c r="G1470" s="32">
        <v>-138.5</v>
      </c>
      <c r="H1470" s="32" t="s">
        <v>77</v>
      </c>
      <c r="I1470" s="32" t="s">
        <v>77</v>
      </c>
      <c r="J1470" s="60">
        <v>43537</v>
      </c>
      <c r="K1470" s="49">
        <v>0.51874999999999993</v>
      </c>
      <c r="L1470" s="46">
        <v>3220</v>
      </c>
      <c r="M1470" s="19" t="s">
        <v>1899</v>
      </c>
      <c r="N1470" s="25" t="s">
        <v>77</v>
      </c>
      <c r="O1470" s="62" t="s">
        <v>27</v>
      </c>
      <c r="P1470" s="62" t="s">
        <v>79</v>
      </c>
      <c r="Q1470" s="62" t="s">
        <v>78</v>
      </c>
      <c r="R1470" s="7">
        <v>1</v>
      </c>
      <c r="S1470" s="7">
        <v>0.25</v>
      </c>
      <c r="T1470" s="7">
        <v>0.25</v>
      </c>
      <c r="U1470" s="7" t="s">
        <v>56</v>
      </c>
      <c r="V1470" s="7" t="s">
        <v>107</v>
      </c>
      <c r="W1470" s="7" t="s">
        <v>29</v>
      </c>
      <c r="X1470" s="7" t="s">
        <v>77</v>
      </c>
      <c r="Y1470" s="59" t="s">
        <v>1514</v>
      </c>
    </row>
    <row r="1471" spans="1:27" x14ac:dyDescent="0.55000000000000004">
      <c r="A1471" t="s">
        <v>2019</v>
      </c>
      <c r="B1471" s="57">
        <v>57</v>
      </c>
      <c r="C1471" t="s">
        <v>74</v>
      </c>
      <c r="D1471" s="19">
        <v>2</v>
      </c>
      <c r="E1471" s="46">
        <v>250</v>
      </c>
      <c r="F1471" s="32">
        <v>50.6666666666667</v>
      </c>
      <c r="G1471" s="32">
        <v>-138.5</v>
      </c>
      <c r="H1471" s="32" t="s">
        <v>77</v>
      </c>
      <c r="I1471" s="32" t="s">
        <v>77</v>
      </c>
      <c r="J1471" s="60">
        <v>43537</v>
      </c>
      <c r="K1471" s="49">
        <v>0.51874999999999993</v>
      </c>
      <c r="L1471" s="46">
        <v>3220</v>
      </c>
      <c r="M1471" s="19" t="s">
        <v>1898</v>
      </c>
      <c r="N1471" s="25" t="s">
        <v>77</v>
      </c>
      <c r="O1471" s="62" t="s">
        <v>27</v>
      </c>
      <c r="P1471" s="62" t="s">
        <v>79</v>
      </c>
      <c r="Q1471" s="62" t="s">
        <v>78</v>
      </c>
      <c r="R1471" s="7">
        <v>1</v>
      </c>
      <c r="S1471" s="7">
        <v>0.5</v>
      </c>
      <c r="T1471" s="7">
        <v>0.5</v>
      </c>
      <c r="U1471" s="7" t="s">
        <v>56</v>
      </c>
      <c r="V1471" s="7" t="s">
        <v>107</v>
      </c>
      <c r="W1471" s="7" t="s">
        <v>29</v>
      </c>
      <c r="X1471" s="7" t="s">
        <v>77</v>
      </c>
      <c r="Y1471" s="59" t="s">
        <v>1514</v>
      </c>
    </row>
    <row r="1472" spans="1:27" x14ac:dyDescent="0.55000000000000004">
      <c r="A1472" t="s">
        <v>2019</v>
      </c>
      <c r="B1472" s="57">
        <v>57</v>
      </c>
      <c r="C1472" t="s">
        <v>74</v>
      </c>
      <c r="D1472" s="19">
        <v>2</v>
      </c>
      <c r="E1472" s="46">
        <v>250</v>
      </c>
      <c r="F1472" s="32">
        <v>50.6666666666667</v>
      </c>
      <c r="G1472" s="32">
        <v>-138.5</v>
      </c>
      <c r="H1472" s="32" t="s">
        <v>77</v>
      </c>
      <c r="I1472" s="32" t="s">
        <v>77</v>
      </c>
      <c r="J1472" s="60">
        <v>43537</v>
      </c>
      <c r="K1472" s="49">
        <v>0.51874999999999993</v>
      </c>
      <c r="L1472" s="46">
        <v>3220</v>
      </c>
      <c r="M1472" s="19" t="s">
        <v>1897</v>
      </c>
      <c r="N1472" s="25" t="s">
        <v>77</v>
      </c>
      <c r="O1472" s="62" t="s">
        <v>27</v>
      </c>
      <c r="P1472" s="62" t="s">
        <v>79</v>
      </c>
      <c r="Q1472" s="62" t="s">
        <v>78</v>
      </c>
      <c r="R1472" s="7">
        <v>1</v>
      </c>
      <c r="S1472" s="7">
        <v>1</v>
      </c>
      <c r="T1472" s="7">
        <v>1</v>
      </c>
      <c r="U1472" s="7" t="s">
        <v>56</v>
      </c>
      <c r="V1472" s="7" t="s">
        <v>107</v>
      </c>
      <c r="W1472" s="7" t="s">
        <v>29</v>
      </c>
      <c r="X1472" s="7" t="s">
        <v>77</v>
      </c>
      <c r="Y1472" s="59" t="s">
        <v>1514</v>
      </c>
    </row>
    <row r="1473" spans="1:25" x14ac:dyDescent="0.55000000000000004">
      <c r="A1473" t="s">
        <v>2019</v>
      </c>
      <c r="B1473" s="57">
        <v>57</v>
      </c>
      <c r="C1473" t="s">
        <v>74</v>
      </c>
      <c r="D1473" s="19">
        <v>2</v>
      </c>
      <c r="E1473" s="46">
        <v>250</v>
      </c>
      <c r="F1473" s="32">
        <v>50.6666666666667</v>
      </c>
      <c r="G1473" s="32">
        <v>-138.5</v>
      </c>
      <c r="H1473" s="32" t="s">
        <v>77</v>
      </c>
      <c r="I1473" s="32" t="s">
        <v>77</v>
      </c>
      <c r="J1473" s="60">
        <v>43537</v>
      </c>
      <c r="K1473" s="49">
        <v>0.51874999999999993</v>
      </c>
      <c r="L1473" s="46">
        <v>3220</v>
      </c>
      <c r="M1473" s="19" t="s">
        <v>1894</v>
      </c>
      <c r="N1473" s="25" t="s">
        <v>77</v>
      </c>
      <c r="O1473" s="62" t="s">
        <v>27</v>
      </c>
      <c r="P1473" s="62" t="s">
        <v>1469</v>
      </c>
      <c r="Q1473" s="62" t="s">
        <v>1468</v>
      </c>
      <c r="R1473" s="7">
        <v>1</v>
      </c>
      <c r="S1473" s="7">
        <v>2</v>
      </c>
      <c r="T1473" s="7">
        <v>9</v>
      </c>
      <c r="U1473" s="7" t="s">
        <v>56</v>
      </c>
      <c r="V1473" s="7" t="s">
        <v>107</v>
      </c>
      <c r="W1473" s="7" t="s">
        <v>29</v>
      </c>
      <c r="X1473" s="7" t="s">
        <v>77</v>
      </c>
      <c r="Y1473" s="59" t="s">
        <v>1514</v>
      </c>
    </row>
    <row r="1474" spans="1:25" x14ac:dyDescent="0.55000000000000004">
      <c r="A1474" t="s">
        <v>2019</v>
      </c>
      <c r="B1474" s="57">
        <v>57</v>
      </c>
      <c r="C1474" t="s">
        <v>74</v>
      </c>
      <c r="D1474" s="19">
        <v>2</v>
      </c>
      <c r="E1474" s="46">
        <v>250</v>
      </c>
      <c r="F1474" s="32">
        <v>50.6666666666667</v>
      </c>
      <c r="G1474" s="32">
        <v>-138.5</v>
      </c>
      <c r="H1474" s="32" t="s">
        <v>77</v>
      </c>
      <c r="I1474" s="32" t="s">
        <v>77</v>
      </c>
      <c r="J1474" s="60">
        <v>43537</v>
      </c>
      <c r="K1474" s="49">
        <v>0.51874999999999993</v>
      </c>
      <c r="L1474" s="46">
        <v>3220</v>
      </c>
      <c r="M1474" s="19" t="s">
        <v>1896</v>
      </c>
      <c r="N1474" s="25" t="s">
        <v>77</v>
      </c>
      <c r="O1474" s="62" t="s">
        <v>27</v>
      </c>
      <c r="P1474" s="62" t="s">
        <v>1238</v>
      </c>
      <c r="Q1474" s="62" t="s">
        <v>425</v>
      </c>
      <c r="R1474" s="7">
        <v>3</v>
      </c>
      <c r="S1474" s="7">
        <v>2</v>
      </c>
      <c r="T1474" s="7">
        <v>7</v>
      </c>
      <c r="U1474" s="7" t="s">
        <v>56</v>
      </c>
      <c r="V1474" s="7" t="s">
        <v>107</v>
      </c>
      <c r="W1474" s="7" t="s">
        <v>29</v>
      </c>
      <c r="X1474" s="7" t="s">
        <v>77</v>
      </c>
      <c r="Y1474" s="59" t="s">
        <v>1514</v>
      </c>
    </row>
    <row r="1475" spans="1:25" x14ac:dyDescent="0.55000000000000004">
      <c r="A1475" t="s">
        <v>2019</v>
      </c>
      <c r="B1475" s="57">
        <v>57</v>
      </c>
      <c r="C1475" t="s">
        <v>74</v>
      </c>
      <c r="D1475" s="19">
        <v>2</v>
      </c>
      <c r="E1475" s="46">
        <v>250</v>
      </c>
      <c r="F1475" s="32">
        <v>50.6666666666667</v>
      </c>
      <c r="G1475" s="32">
        <v>-138.5</v>
      </c>
      <c r="H1475" s="32" t="s">
        <v>77</v>
      </c>
      <c r="I1475" s="32" t="s">
        <v>77</v>
      </c>
      <c r="J1475" s="60">
        <v>43537</v>
      </c>
      <c r="K1475" s="49">
        <v>0.51874999999999993</v>
      </c>
      <c r="L1475" s="46">
        <v>3220</v>
      </c>
      <c r="M1475" s="19" t="s">
        <v>1895</v>
      </c>
      <c r="N1475" s="25" t="s">
        <v>77</v>
      </c>
      <c r="O1475" s="62" t="s">
        <v>27</v>
      </c>
      <c r="P1475" s="62" t="s">
        <v>1945</v>
      </c>
      <c r="Q1475" s="62" t="s">
        <v>1881</v>
      </c>
      <c r="R1475" s="7">
        <v>1</v>
      </c>
      <c r="S1475" s="7">
        <v>2</v>
      </c>
      <c r="T1475" s="7">
        <v>3</v>
      </c>
      <c r="U1475" s="7" t="s">
        <v>56</v>
      </c>
      <c r="V1475" s="7" t="s">
        <v>107</v>
      </c>
      <c r="W1475" s="7" t="s">
        <v>29</v>
      </c>
      <c r="X1475" s="7" t="s">
        <v>77</v>
      </c>
      <c r="Y1475" s="59" t="s">
        <v>1514</v>
      </c>
    </row>
    <row r="1476" spans="1:25" x14ac:dyDescent="0.55000000000000004">
      <c r="A1476" t="s">
        <v>2019</v>
      </c>
      <c r="B1476" s="57">
        <v>57</v>
      </c>
      <c r="C1476" t="s">
        <v>74</v>
      </c>
      <c r="D1476" s="19">
        <v>2</v>
      </c>
      <c r="E1476" s="46">
        <v>250</v>
      </c>
      <c r="F1476" s="32">
        <v>50.6666666666667</v>
      </c>
      <c r="G1476" s="32">
        <v>-138.5</v>
      </c>
      <c r="H1476" s="32" t="s">
        <v>77</v>
      </c>
      <c r="I1476" s="32" t="s">
        <v>77</v>
      </c>
      <c r="J1476" s="60">
        <v>43537</v>
      </c>
      <c r="K1476" s="49">
        <v>0.51874999999999993</v>
      </c>
      <c r="L1476" s="46">
        <v>3220</v>
      </c>
      <c r="M1476" s="19" t="s">
        <v>1893</v>
      </c>
      <c r="N1476" s="25" t="s">
        <v>77</v>
      </c>
      <c r="O1476" s="62" t="s">
        <v>27</v>
      </c>
      <c r="P1476" s="62" t="s">
        <v>386</v>
      </c>
      <c r="Q1476" s="62" t="s">
        <v>386</v>
      </c>
      <c r="R1476" s="7">
        <v>4</v>
      </c>
      <c r="S1476" s="7">
        <v>2</v>
      </c>
      <c r="T1476" s="7" t="s">
        <v>1901</v>
      </c>
      <c r="U1476" s="7" t="s">
        <v>56</v>
      </c>
      <c r="V1476" s="7" t="s">
        <v>107</v>
      </c>
      <c r="W1476" s="7" t="s">
        <v>29</v>
      </c>
      <c r="X1476" s="7" t="s">
        <v>77</v>
      </c>
      <c r="Y1476" s="59" t="s">
        <v>1514</v>
      </c>
    </row>
    <row r="1477" spans="1:25" x14ac:dyDescent="0.55000000000000004">
      <c r="A1477" t="s">
        <v>2019</v>
      </c>
      <c r="B1477" s="57">
        <v>57</v>
      </c>
      <c r="C1477" t="s">
        <v>74</v>
      </c>
      <c r="D1477" s="19">
        <v>2</v>
      </c>
      <c r="E1477" s="46">
        <v>250</v>
      </c>
      <c r="F1477" s="32">
        <v>50.6666666666667</v>
      </c>
      <c r="G1477" s="32">
        <v>-138.5</v>
      </c>
      <c r="H1477" s="32" t="s">
        <v>77</v>
      </c>
      <c r="I1477" s="32" t="s">
        <v>77</v>
      </c>
      <c r="J1477" s="60">
        <v>43537</v>
      </c>
      <c r="K1477" s="49">
        <v>0.51874999999999993</v>
      </c>
      <c r="L1477" s="46">
        <v>3220</v>
      </c>
      <c r="M1477" s="19" t="s">
        <v>1890</v>
      </c>
      <c r="N1477" s="25" t="s">
        <v>77</v>
      </c>
      <c r="O1477" s="62" t="s">
        <v>27</v>
      </c>
      <c r="P1477" s="62" t="s">
        <v>1469</v>
      </c>
      <c r="Q1477" s="62" t="s">
        <v>1535</v>
      </c>
      <c r="R1477" s="7">
        <v>1</v>
      </c>
      <c r="S1477" s="7">
        <v>4</v>
      </c>
      <c r="T1477" s="7">
        <v>10</v>
      </c>
      <c r="U1477" s="7" t="s">
        <v>56</v>
      </c>
      <c r="V1477" s="7" t="s">
        <v>107</v>
      </c>
      <c r="W1477" s="7" t="s">
        <v>29</v>
      </c>
      <c r="X1477" s="7" t="s">
        <v>77</v>
      </c>
      <c r="Y1477" s="59" t="s">
        <v>1514</v>
      </c>
    </row>
    <row r="1478" spans="1:25" x14ac:dyDescent="0.55000000000000004">
      <c r="A1478" t="s">
        <v>2019</v>
      </c>
      <c r="B1478" s="57">
        <v>57</v>
      </c>
      <c r="C1478" t="s">
        <v>74</v>
      </c>
      <c r="D1478" s="19">
        <v>2</v>
      </c>
      <c r="E1478" s="46">
        <v>250</v>
      </c>
      <c r="F1478" s="32">
        <v>50.6666666666667</v>
      </c>
      <c r="G1478" s="32">
        <v>-138.5</v>
      </c>
      <c r="H1478" s="32" t="s">
        <v>77</v>
      </c>
      <c r="I1478" s="32" t="s">
        <v>77</v>
      </c>
      <c r="J1478" s="60">
        <v>43537</v>
      </c>
      <c r="K1478" s="49">
        <v>0.51874999999999993</v>
      </c>
      <c r="L1478" s="46">
        <v>3220</v>
      </c>
      <c r="M1478" s="19" t="s">
        <v>1892</v>
      </c>
      <c r="N1478" s="25" t="s">
        <v>77</v>
      </c>
      <c r="O1478" s="62" t="s">
        <v>27</v>
      </c>
      <c r="P1478" s="62" t="s">
        <v>386</v>
      </c>
      <c r="Q1478" s="62" t="s">
        <v>386</v>
      </c>
      <c r="R1478" s="7">
        <v>2</v>
      </c>
      <c r="S1478" s="7">
        <v>4</v>
      </c>
      <c r="T1478" s="7">
        <v>10</v>
      </c>
      <c r="U1478" s="7" t="s">
        <v>56</v>
      </c>
      <c r="V1478" s="7" t="s">
        <v>107</v>
      </c>
      <c r="W1478" s="7" t="s">
        <v>29</v>
      </c>
      <c r="X1478" s="7" t="s">
        <v>77</v>
      </c>
      <c r="Y1478" s="59" t="s">
        <v>1514</v>
      </c>
    </row>
    <row r="1479" spans="1:25" x14ac:dyDescent="0.55000000000000004">
      <c r="A1479" t="s">
        <v>2019</v>
      </c>
      <c r="B1479" s="57">
        <v>57</v>
      </c>
      <c r="C1479" t="s">
        <v>74</v>
      </c>
      <c r="D1479" s="19">
        <v>2</v>
      </c>
      <c r="E1479" s="46">
        <v>250</v>
      </c>
      <c r="F1479" s="32">
        <v>50.6666666666667</v>
      </c>
      <c r="G1479" s="32">
        <v>-138.5</v>
      </c>
      <c r="H1479" s="32" t="s">
        <v>77</v>
      </c>
      <c r="I1479" s="32" t="s">
        <v>77</v>
      </c>
      <c r="J1479" s="60">
        <v>43537</v>
      </c>
      <c r="K1479" s="49">
        <v>0.51874999999999993</v>
      </c>
      <c r="L1479" s="46">
        <v>3220</v>
      </c>
      <c r="M1479" s="19" t="s">
        <v>1891</v>
      </c>
      <c r="N1479" s="25" t="s">
        <v>77</v>
      </c>
      <c r="O1479" s="62" t="s">
        <v>27</v>
      </c>
      <c r="P1479" s="62" t="s">
        <v>1946</v>
      </c>
      <c r="Q1479" s="62" t="s">
        <v>480</v>
      </c>
      <c r="R1479" s="7">
        <v>4</v>
      </c>
      <c r="S1479" s="7">
        <v>4</v>
      </c>
      <c r="T1479" s="7" t="s">
        <v>1900</v>
      </c>
      <c r="U1479" s="7" t="s">
        <v>56</v>
      </c>
      <c r="V1479" s="7" t="s">
        <v>107</v>
      </c>
      <c r="W1479" s="7" t="s">
        <v>29</v>
      </c>
      <c r="X1479" s="7" t="s">
        <v>77</v>
      </c>
      <c r="Y1479" s="59" t="s">
        <v>1514</v>
      </c>
    </row>
    <row r="1480" spans="1:25" x14ac:dyDescent="0.55000000000000004">
      <c r="A1480" t="s">
        <v>2019</v>
      </c>
      <c r="B1480" s="57">
        <v>57</v>
      </c>
      <c r="C1480" t="s">
        <v>53</v>
      </c>
      <c r="D1480" s="19">
        <v>1</v>
      </c>
      <c r="E1480" s="46">
        <v>30</v>
      </c>
      <c r="F1480" s="32" t="s">
        <v>130</v>
      </c>
      <c r="G1480" s="32" t="s">
        <v>130</v>
      </c>
      <c r="H1480" s="32" t="s">
        <v>130</v>
      </c>
      <c r="I1480" s="32" t="s">
        <v>130</v>
      </c>
      <c r="J1480" s="60">
        <v>43537</v>
      </c>
      <c r="K1480" s="76">
        <v>0.5625</v>
      </c>
      <c r="L1480" s="46">
        <v>3220</v>
      </c>
      <c r="M1480" s="32" t="s">
        <v>130</v>
      </c>
      <c r="N1480" s="32" t="s">
        <v>130</v>
      </c>
      <c r="O1480" s="32" t="s">
        <v>130</v>
      </c>
      <c r="P1480" s="32" t="s">
        <v>130</v>
      </c>
      <c r="Q1480" s="32" t="s">
        <v>130</v>
      </c>
      <c r="R1480" s="32" t="s">
        <v>130</v>
      </c>
      <c r="S1480" s="32" t="s">
        <v>130</v>
      </c>
      <c r="T1480" s="32" t="s">
        <v>130</v>
      </c>
      <c r="U1480" s="32" t="s">
        <v>130</v>
      </c>
      <c r="V1480" s="32" t="s">
        <v>130</v>
      </c>
      <c r="W1480" s="32" t="s">
        <v>130</v>
      </c>
      <c r="X1480" s="32" t="s">
        <v>130</v>
      </c>
      <c r="Y1480" s="32" t="s">
        <v>130</v>
      </c>
    </row>
    <row r="1481" spans="1:25" x14ac:dyDescent="0.55000000000000004">
      <c r="A1481" t="s">
        <v>2019</v>
      </c>
      <c r="B1481" s="57">
        <v>58</v>
      </c>
      <c r="C1481" t="s">
        <v>74</v>
      </c>
      <c r="D1481" s="19">
        <v>2</v>
      </c>
      <c r="E1481" s="46">
        <v>250</v>
      </c>
      <c r="F1481" s="32">
        <v>49.663666666666664</v>
      </c>
      <c r="G1481" s="32">
        <v>-138.49683333333334</v>
      </c>
      <c r="H1481" s="32" t="s">
        <v>77</v>
      </c>
      <c r="I1481" s="32" t="s">
        <v>77</v>
      </c>
      <c r="J1481" s="60">
        <v>43538</v>
      </c>
      <c r="K1481" s="49">
        <v>0.25555555555555559</v>
      </c>
      <c r="L1481" s="46">
        <v>3900</v>
      </c>
      <c r="M1481" s="19" t="s">
        <v>1908</v>
      </c>
      <c r="N1481" s="25" t="s">
        <v>77</v>
      </c>
      <c r="O1481" s="64" t="s">
        <v>1997</v>
      </c>
      <c r="P1481" s="62" t="s">
        <v>79</v>
      </c>
      <c r="Q1481" s="64" t="s">
        <v>78</v>
      </c>
      <c r="R1481" s="7">
        <v>1</v>
      </c>
      <c r="S1481" s="7">
        <v>0.25</v>
      </c>
      <c r="T1481" s="7">
        <v>0.25</v>
      </c>
      <c r="U1481" s="55" t="s">
        <v>78</v>
      </c>
      <c r="V1481" s="7" t="s">
        <v>107</v>
      </c>
      <c r="W1481" s="7" t="s">
        <v>29</v>
      </c>
      <c r="X1481" s="7" t="s">
        <v>77</v>
      </c>
      <c r="Y1481" s="59" t="s">
        <v>1514</v>
      </c>
    </row>
    <row r="1482" spans="1:25" x14ac:dyDescent="0.55000000000000004">
      <c r="A1482" t="s">
        <v>2019</v>
      </c>
      <c r="B1482" s="57">
        <v>58</v>
      </c>
      <c r="C1482" t="s">
        <v>74</v>
      </c>
      <c r="D1482" s="19">
        <v>2</v>
      </c>
      <c r="E1482" s="46">
        <v>250</v>
      </c>
      <c r="F1482" s="32">
        <v>49.663666666666664</v>
      </c>
      <c r="G1482" s="32">
        <v>-138.49683333333334</v>
      </c>
      <c r="H1482" s="32" t="s">
        <v>77</v>
      </c>
      <c r="I1482" s="32" t="s">
        <v>77</v>
      </c>
      <c r="J1482" s="60">
        <v>43538</v>
      </c>
      <c r="K1482" s="49">
        <v>0.25555555555555559</v>
      </c>
      <c r="L1482" s="46">
        <v>3900</v>
      </c>
      <c r="M1482" s="19" t="s">
        <v>1907</v>
      </c>
      <c r="N1482" s="25" t="s">
        <v>77</v>
      </c>
      <c r="O1482" s="64" t="s">
        <v>1997</v>
      </c>
      <c r="P1482" s="62" t="s">
        <v>79</v>
      </c>
      <c r="Q1482" s="64" t="s">
        <v>78</v>
      </c>
      <c r="R1482" s="7">
        <v>1</v>
      </c>
      <c r="S1482" s="7">
        <v>0.5</v>
      </c>
      <c r="T1482" s="7">
        <v>0.5</v>
      </c>
      <c r="U1482" s="55" t="s">
        <v>78</v>
      </c>
      <c r="V1482" s="7" t="s">
        <v>107</v>
      </c>
      <c r="W1482" s="7" t="s">
        <v>29</v>
      </c>
      <c r="X1482" s="7" t="s">
        <v>77</v>
      </c>
      <c r="Y1482" s="59" t="s">
        <v>1514</v>
      </c>
    </row>
    <row r="1483" spans="1:25" x14ac:dyDescent="0.55000000000000004">
      <c r="A1483" t="s">
        <v>2019</v>
      </c>
      <c r="B1483" s="57">
        <v>58</v>
      </c>
      <c r="C1483" t="s">
        <v>74</v>
      </c>
      <c r="D1483" s="19">
        <v>2</v>
      </c>
      <c r="E1483" s="46">
        <v>250</v>
      </c>
      <c r="F1483" s="32">
        <v>49.663666666666664</v>
      </c>
      <c r="G1483" s="32">
        <v>-138.49683333333334</v>
      </c>
      <c r="H1483" s="32" t="s">
        <v>77</v>
      </c>
      <c r="I1483" s="32" t="s">
        <v>77</v>
      </c>
      <c r="J1483" s="60">
        <v>43538</v>
      </c>
      <c r="K1483" s="49">
        <v>0.25555555555555559</v>
      </c>
      <c r="L1483" s="46">
        <v>3900</v>
      </c>
      <c r="M1483" s="19" t="s">
        <v>1906</v>
      </c>
      <c r="N1483" s="25" t="s">
        <v>77</v>
      </c>
      <c r="O1483" s="64" t="s">
        <v>1997</v>
      </c>
      <c r="P1483" s="62" t="s">
        <v>79</v>
      </c>
      <c r="Q1483" s="64" t="s">
        <v>78</v>
      </c>
      <c r="R1483" s="7">
        <v>1</v>
      </c>
      <c r="S1483" s="7">
        <v>1</v>
      </c>
      <c r="T1483" s="7">
        <v>1</v>
      </c>
      <c r="U1483" s="55" t="s">
        <v>78</v>
      </c>
      <c r="V1483" s="7" t="s">
        <v>107</v>
      </c>
      <c r="W1483" s="7" t="s">
        <v>29</v>
      </c>
      <c r="X1483" s="7" t="s">
        <v>77</v>
      </c>
      <c r="Y1483" s="59" t="s">
        <v>1514</v>
      </c>
    </row>
    <row r="1484" spans="1:25" x14ac:dyDescent="0.55000000000000004">
      <c r="A1484" t="s">
        <v>2019</v>
      </c>
      <c r="B1484" s="57">
        <v>58</v>
      </c>
      <c r="C1484" t="s">
        <v>74</v>
      </c>
      <c r="D1484" s="19">
        <v>2</v>
      </c>
      <c r="E1484" s="46">
        <v>250</v>
      </c>
      <c r="F1484" s="32">
        <v>49.663666666666664</v>
      </c>
      <c r="G1484" s="32">
        <v>-138.49683333333334</v>
      </c>
      <c r="H1484" s="32" t="s">
        <v>77</v>
      </c>
      <c r="I1484" s="32" t="s">
        <v>77</v>
      </c>
      <c r="J1484" s="60">
        <v>43538</v>
      </c>
      <c r="K1484" s="49">
        <v>0.25555555555555559</v>
      </c>
      <c r="L1484" s="46">
        <v>3900</v>
      </c>
      <c r="M1484" s="19" t="s">
        <v>1905</v>
      </c>
      <c r="N1484" s="25" t="s">
        <v>77</v>
      </c>
      <c r="O1484" s="64" t="s">
        <v>1997</v>
      </c>
      <c r="P1484" s="62" t="s">
        <v>79</v>
      </c>
      <c r="Q1484" s="64" t="s">
        <v>78</v>
      </c>
      <c r="R1484" s="7">
        <v>1</v>
      </c>
      <c r="S1484" s="7">
        <v>2</v>
      </c>
      <c r="T1484" s="7">
        <v>2</v>
      </c>
      <c r="U1484" s="55" t="s">
        <v>78</v>
      </c>
      <c r="V1484" s="7" t="s">
        <v>107</v>
      </c>
      <c r="W1484" s="7" t="s">
        <v>29</v>
      </c>
      <c r="X1484" s="7" t="s">
        <v>77</v>
      </c>
      <c r="Y1484" s="59" t="s">
        <v>1514</v>
      </c>
    </row>
    <row r="1485" spans="1:25" x14ac:dyDescent="0.55000000000000004">
      <c r="A1485" t="s">
        <v>2019</v>
      </c>
      <c r="B1485" s="57">
        <v>58</v>
      </c>
      <c r="C1485" t="s">
        <v>74</v>
      </c>
      <c r="D1485" s="19">
        <v>2</v>
      </c>
      <c r="E1485" s="46">
        <v>250</v>
      </c>
      <c r="F1485" s="32">
        <v>49.663666666666664</v>
      </c>
      <c r="G1485" s="32">
        <v>-138.49683333333334</v>
      </c>
      <c r="H1485" s="32" t="s">
        <v>77</v>
      </c>
      <c r="I1485" s="32" t="s">
        <v>77</v>
      </c>
      <c r="J1485" s="60">
        <v>43538</v>
      </c>
      <c r="K1485" s="49">
        <v>0.25555555555555559</v>
      </c>
      <c r="L1485" s="46">
        <v>3900</v>
      </c>
      <c r="M1485" s="19" t="s">
        <v>1904</v>
      </c>
      <c r="N1485" s="25" t="s">
        <v>77</v>
      </c>
      <c r="O1485" s="64" t="s">
        <v>1997</v>
      </c>
      <c r="P1485" s="62" t="s">
        <v>408</v>
      </c>
      <c r="Q1485" s="64" t="s">
        <v>407</v>
      </c>
      <c r="R1485" s="7">
        <v>1</v>
      </c>
      <c r="S1485" s="7">
        <v>4</v>
      </c>
      <c r="T1485" s="7">
        <v>4</v>
      </c>
      <c r="U1485" s="55" t="s">
        <v>78</v>
      </c>
      <c r="V1485" s="7" t="s">
        <v>107</v>
      </c>
      <c r="W1485" t="s">
        <v>29</v>
      </c>
      <c r="X1485" s="7" t="s">
        <v>1534</v>
      </c>
      <c r="Y1485" s="59" t="s">
        <v>1514</v>
      </c>
    </row>
    <row r="1486" spans="1:25" x14ac:dyDescent="0.55000000000000004">
      <c r="A1486" t="s">
        <v>2019</v>
      </c>
      <c r="B1486" s="57">
        <v>58</v>
      </c>
      <c r="C1486" t="s">
        <v>53</v>
      </c>
      <c r="D1486" s="19">
        <v>1</v>
      </c>
      <c r="E1486" s="46">
        <v>30</v>
      </c>
      <c r="F1486" s="32">
        <v>49.68333333333333</v>
      </c>
      <c r="G1486" s="32">
        <v>-138.48333333333332</v>
      </c>
      <c r="H1486" s="32">
        <v>49.75</v>
      </c>
      <c r="I1486" s="32">
        <v>-138.46666666666667</v>
      </c>
      <c r="J1486" s="60">
        <v>43538</v>
      </c>
      <c r="K1486" s="49">
        <v>0.29166666666666669</v>
      </c>
      <c r="L1486" s="46">
        <v>3900</v>
      </c>
      <c r="M1486" s="19" t="s">
        <v>1917</v>
      </c>
      <c r="N1486" s="25">
        <v>468</v>
      </c>
      <c r="O1486" s="64" t="s">
        <v>1997</v>
      </c>
      <c r="P1486" s="62" t="s">
        <v>69</v>
      </c>
      <c r="Q1486" s="64" t="s">
        <v>328</v>
      </c>
      <c r="R1486" s="7">
        <v>1</v>
      </c>
      <c r="S1486" s="7" t="s">
        <v>77</v>
      </c>
      <c r="T1486" s="7">
        <v>272</v>
      </c>
      <c r="U1486" s="7" t="s">
        <v>58</v>
      </c>
      <c r="V1486" s="7">
        <v>232</v>
      </c>
      <c r="W1486" s="7" t="s">
        <v>110</v>
      </c>
      <c r="X1486" s="7" t="s">
        <v>77</v>
      </c>
      <c r="Y1486" s="59" t="s">
        <v>1514</v>
      </c>
    </row>
    <row r="1487" spans="1:25" x14ac:dyDescent="0.55000000000000004">
      <c r="A1487" t="s">
        <v>2019</v>
      </c>
      <c r="B1487" s="57">
        <v>58</v>
      </c>
      <c r="C1487" t="s">
        <v>53</v>
      </c>
      <c r="D1487" s="19">
        <v>1</v>
      </c>
      <c r="E1487" s="46">
        <v>30</v>
      </c>
      <c r="F1487" s="32">
        <v>49.68333333333333</v>
      </c>
      <c r="G1487" s="32">
        <v>-138.48333333333332</v>
      </c>
      <c r="H1487" s="32">
        <v>49.75</v>
      </c>
      <c r="I1487" s="32">
        <v>-138.46666666666667</v>
      </c>
      <c r="J1487" s="60">
        <v>43538</v>
      </c>
      <c r="K1487" s="49">
        <v>0.29166666666666669</v>
      </c>
      <c r="L1487" s="46">
        <v>3900</v>
      </c>
      <c r="M1487" s="19" t="s">
        <v>1914</v>
      </c>
      <c r="N1487" s="25" t="s">
        <v>77</v>
      </c>
      <c r="O1487" s="64" t="s">
        <v>1997</v>
      </c>
      <c r="P1487" s="62" t="s">
        <v>70</v>
      </c>
      <c r="Q1487" s="62" t="s">
        <v>33</v>
      </c>
      <c r="R1487" s="7">
        <v>3</v>
      </c>
      <c r="S1487" s="7" t="s">
        <v>77</v>
      </c>
      <c r="T1487" s="7" t="s">
        <v>1542</v>
      </c>
      <c r="U1487" s="7" t="s">
        <v>56</v>
      </c>
      <c r="V1487" s="7">
        <v>15</v>
      </c>
      <c r="W1487" s="7" t="s">
        <v>29</v>
      </c>
      <c r="X1487" s="7" t="s">
        <v>77</v>
      </c>
      <c r="Y1487" s="59" t="s">
        <v>1514</v>
      </c>
    </row>
    <row r="1488" spans="1:25" x14ac:dyDescent="0.55000000000000004">
      <c r="A1488" t="s">
        <v>2019</v>
      </c>
      <c r="B1488" s="57">
        <v>58</v>
      </c>
      <c r="C1488" t="s">
        <v>53</v>
      </c>
      <c r="D1488" s="19">
        <v>1</v>
      </c>
      <c r="E1488" s="46">
        <v>30</v>
      </c>
      <c r="F1488" s="32">
        <v>49.68333333333333</v>
      </c>
      <c r="G1488" s="32">
        <v>-138.48333333333332</v>
      </c>
      <c r="H1488" s="32">
        <v>49.75</v>
      </c>
      <c r="I1488" s="32">
        <v>-138.46666666666667</v>
      </c>
      <c r="J1488" s="60">
        <v>43538</v>
      </c>
      <c r="K1488" s="49">
        <v>0.29166666666666669</v>
      </c>
      <c r="L1488" s="46">
        <v>3900</v>
      </c>
      <c r="M1488" s="19" t="s">
        <v>1916</v>
      </c>
      <c r="N1488" s="25" t="s">
        <v>77</v>
      </c>
      <c r="O1488" s="64" t="s">
        <v>1997</v>
      </c>
      <c r="P1488" s="62" t="s">
        <v>68</v>
      </c>
      <c r="Q1488" s="62" t="s">
        <v>388</v>
      </c>
      <c r="R1488" s="7">
        <v>1</v>
      </c>
      <c r="S1488" s="7" t="s">
        <v>77</v>
      </c>
      <c r="T1488" s="7">
        <v>80</v>
      </c>
      <c r="U1488" s="7" t="s">
        <v>57</v>
      </c>
      <c r="V1488" s="7">
        <v>29</v>
      </c>
      <c r="W1488" s="7" t="s">
        <v>29</v>
      </c>
      <c r="X1488" s="7" t="s">
        <v>77</v>
      </c>
      <c r="Y1488" s="59" t="s">
        <v>1514</v>
      </c>
    </row>
    <row r="1489" spans="1:25" x14ac:dyDescent="0.55000000000000004">
      <c r="A1489" t="s">
        <v>2019</v>
      </c>
      <c r="B1489" s="57">
        <v>58</v>
      </c>
      <c r="C1489" t="s">
        <v>53</v>
      </c>
      <c r="D1489" s="19">
        <v>1</v>
      </c>
      <c r="E1489" s="46">
        <v>30</v>
      </c>
      <c r="F1489" s="32">
        <v>49.68333333333333</v>
      </c>
      <c r="G1489" s="32">
        <v>-138.48333333333332</v>
      </c>
      <c r="H1489" s="32">
        <v>49.75</v>
      </c>
      <c r="I1489" s="32">
        <v>-138.46666666666667</v>
      </c>
      <c r="J1489" s="60">
        <v>43538</v>
      </c>
      <c r="K1489" s="49">
        <v>0.29166666666666669</v>
      </c>
      <c r="L1489" s="46">
        <v>3900</v>
      </c>
      <c r="M1489" s="19" t="s">
        <v>1915</v>
      </c>
      <c r="N1489" s="25" t="s">
        <v>77</v>
      </c>
      <c r="O1489" s="64" t="s">
        <v>1997</v>
      </c>
      <c r="P1489" s="62" t="s">
        <v>386</v>
      </c>
      <c r="Q1489" s="62" t="s">
        <v>387</v>
      </c>
      <c r="R1489" s="7">
        <v>1</v>
      </c>
      <c r="S1489" s="7" t="s">
        <v>77</v>
      </c>
      <c r="T1489" s="7" t="s">
        <v>1471</v>
      </c>
      <c r="U1489" s="7" t="s">
        <v>57</v>
      </c>
      <c r="V1489" s="7">
        <v>541</v>
      </c>
      <c r="W1489" s="7" t="s">
        <v>29</v>
      </c>
      <c r="X1489" s="7" t="s">
        <v>77</v>
      </c>
      <c r="Y1489" s="59" t="s">
        <v>1514</v>
      </c>
    </row>
    <row r="1490" spans="1:25" x14ac:dyDescent="0.55000000000000004">
      <c r="A1490" t="s">
        <v>2019</v>
      </c>
      <c r="B1490" s="57">
        <v>59</v>
      </c>
      <c r="C1490" t="s">
        <v>74</v>
      </c>
      <c r="D1490" s="19">
        <v>2</v>
      </c>
      <c r="E1490" s="46">
        <v>250</v>
      </c>
      <c r="F1490" s="32">
        <v>48.666666666666664</v>
      </c>
      <c r="G1490" s="32">
        <v>-138.5</v>
      </c>
      <c r="H1490" s="32" t="s">
        <v>130</v>
      </c>
      <c r="I1490" s="32" t="s">
        <v>130</v>
      </c>
      <c r="J1490" s="60">
        <v>43538</v>
      </c>
      <c r="K1490" s="49">
        <v>0.81944444444444453</v>
      </c>
      <c r="L1490" s="46">
        <v>4050</v>
      </c>
      <c r="M1490" s="19" t="s">
        <v>1940</v>
      </c>
      <c r="N1490" s="25" t="s">
        <v>77</v>
      </c>
      <c r="O1490" s="62" t="s">
        <v>27</v>
      </c>
      <c r="P1490" s="62" t="s">
        <v>79</v>
      </c>
      <c r="Q1490" s="62" t="s">
        <v>78</v>
      </c>
      <c r="R1490" s="7">
        <v>1</v>
      </c>
      <c r="S1490" s="7">
        <v>0.25</v>
      </c>
      <c r="T1490" s="7">
        <v>0.25</v>
      </c>
      <c r="U1490" s="7" t="s">
        <v>56</v>
      </c>
      <c r="V1490" s="7" t="s">
        <v>107</v>
      </c>
      <c r="W1490" s="7" t="s">
        <v>29</v>
      </c>
      <c r="X1490" s="7" t="s">
        <v>77</v>
      </c>
      <c r="Y1490" s="59" t="s">
        <v>1514</v>
      </c>
    </row>
    <row r="1491" spans="1:25" x14ac:dyDescent="0.55000000000000004">
      <c r="A1491" t="s">
        <v>2019</v>
      </c>
      <c r="B1491" s="57">
        <v>59</v>
      </c>
      <c r="C1491" t="s">
        <v>74</v>
      </c>
      <c r="D1491" s="19">
        <v>2</v>
      </c>
      <c r="E1491" s="46">
        <v>250</v>
      </c>
      <c r="F1491" s="32">
        <v>48.666666666666664</v>
      </c>
      <c r="G1491" s="32">
        <v>-138.5</v>
      </c>
      <c r="H1491" s="32" t="s">
        <v>130</v>
      </c>
      <c r="I1491" s="32" t="s">
        <v>130</v>
      </c>
      <c r="J1491" s="60">
        <v>43538</v>
      </c>
      <c r="K1491" s="49">
        <v>0.81944444444444453</v>
      </c>
      <c r="L1491" s="46">
        <v>4050</v>
      </c>
      <c r="M1491" s="19" t="s">
        <v>1939</v>
      </c>
      <c r="N1491" s="25" t="s">
        <v>77</v>
      </c>
      <c r="O1491" s="62" t="s">
        <v>27</v>
      </c>
      <c r="P1491" s="62" t="s">
        <v>79</v>
      </c>
      <c r="Q1491" s="62" t="s">
        <v>78</v>
      </c>
      <c r="R1491" s="7">
        <v>1</v>
      </c>
      <c r="S1491" s="7">
        <v>0.5</v>
      </c>
      <c r="T1491" s="7">
        <v>0.5</v>
      </c>
      <c r="U1491" s="7" t="s">
        <v>56</v>
      </c>
      <c r="V1491" s="7" t="s">
        <v>107</v>
      </c>
      <c r="W1491" s="7" t="s">
        <v>29</v>
      </c>
      <c r="X1491" s="7" t="s">
        <v>77</v>
      </c>
      <c r="Y1491" s="59" t="s">
        <v>1514</v>
      </c>
    </row>
    <row r="1492" spans="1:25" x14ac:dyDescent="0.55000000000000004">
      <c r="A1492" t="s">
        <v>2019</v>
      </c>
      <c r="B1492" s="57">
        <v>59</v>
      </c>
      <c r="C1492" t="s">
        <v>74</v>
      </c>
      <c r="D1492" s="19">
        <v>2</v>
      </c>
      <c r="E1492" s="46">
        <v>250</v>
      </c>
      <c r="F1492" s="32">
        <v>48.666666666666664</v>
      </c>
      <c r="G1492" s="32">
        <v>-138.5</v>
      </c>
      <c r="H1492" s="32" t="s">
        <v>130</v>
      </c>
      <c r="I1492" s="32" t="s">
        <v>130</v>
      </c>
      <c r="J1492" s="60">
        <v>43538</v>
      </c>
      <c r="K1492" s="49">
        <v>0.81944444444444453</v>
      </c>
      <c r="L1492" s="46">
        <v>4050</v>
      </c>
      <c r="M1492" s="19" t="s">
        <v>1938</v>
      </c>
      <c r="N1492" s="25" t="s">
        <v>77</v>
      </c>
      <c r="O1492" s="62" t="s">
        <v>27</v>
      </c>
      <c r="P1492" s="62" t="s">
        <v>79</v>
      </c>
      <c r="Q1492" s="62" t="s">
        <v>78</v>
      </c>
      <c r="R1492" s="7">
        <v>1</v>
      </c>
      <c r="S1492" s="7">
        <v>1</v>
      </c>
      <c r="T1492" s="7">
        <v>1</v>
      </c>
      <c r="U1492" s="7" t="s">
        <v>56</v>
      </c>
      <c r="V1492" s="7" t="s">
        <v>107</v>
      </c>
      <c r="W1492" s="7" t="s">
        <v>29</v>
      </c>
      <c r="X1492" s="7" t="s">
        <v>77</v>
      </c>
      <c r="Y1492" s="59" t="s">
        <v>1514</v>
      </c>
    </row>
    <row r="1493" spans="1:25" x14ac:dyDescent="0.55000000000000004">
      <c r="A1493" t="s">
        <v>2019</v>
      </c>
      <c r="B1493" s="57">
        <v>59</v>
      </c>
      <c r="C1493" t="s">
        <v>74</v>
      </c>
      <c r="D1493" s="19">
        <v>2</v>
      </c>
      <c r="E1493" s="46">
        <v>250</v>
      </c>
      <c r="F1493" s="32">
        <v>48.666666666666664</v>
      </c>
      <c r="G1493" s="32">
        <v>-138.5</v>
      </c>
      <c r="H1493" s="32" t="s">
        <v>130</v>
      </c>
      <c r="I1493" s="32" t="s">
        <v>130</v>
      </c>
      <c r="J1493" s="60">
        <v>43538</v>
      </c>
      <c r="K1493" s="49">
        <v>0.81944444444444453</v>
      </c>
      <c r="L1493" s="46">
        <v>4050</v>
      </c>
      <c r="M1493" s="19" t="s">
        <v>1937</v>
      </c>
      <c r="N1493" s="25" t="s">
        <v>77</v>
      </c>
      <c r="O1493" s="62" t="s">
        <v>27</v>
      </c>
      <c r="P1493" s="62" t="s">
        <v>79</v>
      </c>
      <c r="Q1493" s="62" t="s">
        <v>78</v>
      </c>
      <c r="R1493" s="7">
        <v>1</v>
      </c>
      <c r="S1493" s="7">
        <v>2</v>
      </c>
      <c r="T1493" s="7">
        <v>2</v>
      </c>
      <c r="U1493" s="7" t="s">
        <v>56</v>
      </c>
      <c r="V1493" s="7" t="s">
        <v>107</v>
      </c>
      <c r="W1493" s="7" t="s">
        <v>29</v>
      </c>
      <c r="X1493" s="7" t="s">
        <v>77</v>
      </c>
      <c r="Y1493" s="59" t="s">
        <v>1514</v>
      </c>
    </row>
    <row r="1494" spans="1:25" x14ac:dyDescent="0.55000000000000004">
      <c r="A1494" t="s">
        <v>2019</v>
      </c>
      <c r="B1494" s="57">
        <v>59</v>
      </c>
      <c r="C1494" t="s">
        <v>74</v>
      </c>
      <c r="D1494" s="19">
        <v>2</v>
      </c>
      <c r="E1494" s="46">
        <v>250</v>
      </c>
      <c r="F1494" s="32">
        <v>48.666666666666664</v>
      </c>
      <c r="G1494" s="32">
        <v>-138.5</v>
      </c>
      <c r="H1494" s="32" t="s">
        <v>130</v>
      </c>
      <c r="I1494" s="32" t="s">
        <v>130</v>
      </c>
      <c r="J1494" s="60">
        <v>43538</v>
      </c>
      <c r="K1494" s="49">
        <v>0.81944444444444453</v>
      </c>
      <c r="L1494" s="46">
        <v>4050</v>
      </c>
      <c r="M1494" s="19" t="s">
        <v>1934</v>
      </c>
      <c r="N1494" s="25" t="s">
        <v>77</v>
      </c>
      <c r="O1494" s="62" t="s">
        <v>27</v>
      </c>
      <c r="P1494" s="62" t="s">
        <v>1944</v>
      </c>
      <c r="Q1494" s="62" t="s">
        <v>1942</v>
      </c>
      <c r="R1494" s="7">
        <v>2</v>
      </c>
      <c r="S1494" s="7">
        <v>4</v>
      </c>
      <c r="T1494" s="7" t="s">
        <v>1943</v>
      </c>
      <c r="U1494" s="7" t="s">
        <v>56</v>
      </c>
      <c r="V1494" s="7" t="s">
        <v>107</v>
      </c>
      <c r="W1494" s="7" t="s">
        <v>29</v>
      </c>
      <c r="X1494" s="7" t="s">
        <v>77</v>
      </c>
      <c r="Y1494" s="59" t="s">
        <v>1514</v>
      </c>
    </row>
    <row r="1495" spans="1:25" x14ac:dyDescent="0.55000000000000004">
      <c r="A1495" t="s">
        <v>2019</v>
      </c>
      <c r="B1495" s="57">
        <v>59</v>
      </c>
      <c r="C1495" t="s">
        <v>74</v>
      </c>
      <c r="D1495" s="19">
        <v>2</v>
      </c>
      <c r="E1495" s="46">
        <v>250</v>
      </c>
      <c r="F1495" s="32">
        <v>48.666666666666664</v>
      </c>
      <c r="G1495" s="32">
        <v>-138.5</v>
      </c>
      <c r="H1495" s="32" t="s">
        <v>130</v>
      </c>
      <c r="I1495" s="32" t="s">
        <v>130</v>
      </c>
      <c r="J1495" s="60">
        <v>43538</v>
      </c>
      <c r="K1495" s="49">
        <v>0.81944444444444453</v>
      </c>
      <c r="L1495" s="46">
        <v>4050</v>
      </c>
      <c r="M1495" s="19" t="s">
        <v>1931</v>
      </c>
      <c r="N1495" s="25" t="s">
        <v>77</v>
      </c>
      <c r="O1495" s="62" t="s">
        <v>27</v>
      </c>
      <c r="P1495" s="62" t="s">
        <v>70</v>
      </c>
      <c r="Q1495" s="62" t="s">
        <v>1941</v>
      </c>
      <c r="R1495" s="7">
        <v>1</v>
      </c>
      <c r="S1495" s="7">
        <v>4</v>
      </c>
      <c r="T1495" s="7" t="s">
        <v>677</v>
      </c>
      <c r="U1495" s="7" t="s">
        <v>56</v>
      </c>
      <c r="V1495" s="7" t="s">
        <v>107</v>
      </c>
      <c r="W1495" s="7" t="s">
        <v>29</v>
      </c>
      <c r="X1495" s="7" t="s">
        <v>77</v>
      </c>
      <c r="Y1495" s="59" t="s">
        <v>1514</v>
      </c>
    </row>
    <row r="1496" spans="1:25" x14ac:dyDescent="0.55000000000000004">
      <c r="A1496" t="s">
        <v>2019</v>
      </c>
      <c r="B1496" s="57">
        <v>59</v>
      </c>
      <c r="C1496" t="s">
        <v>74</v>
      </c>
      <c r="D1496" s="19">
        <v>2</v>
      </c>
      <c r="E1496" s="46">
        <v>250</v>
      </c>
      <c r="F1496" s="32">
        <v>48.666666666666664</v>
      </c>
      <c r="G1496" s="32">
        <v>-138.5</v>
      </c>
      <c r="H1496" s="32" t="s">
        <v>130</v>
      </c>
      <c r="I1496" s="32" t="s">
        <v>130</v>
      </c>
      <c r="J1496" s="60">
        <v>43538</v>
      </c>
      <c r="K1496" s="49">
        <v>0.81944444444444453</v>
      </c>
      <c r="L1496" s="46">
        <v>4050</v>
      </c>
      <c r="M1496" s="19" t="s">
        <v>1933</v>
      </c>
      <c r="N1496" s="25" t="s">
        <v>77</v>
      </c>
      <c r="O1496" s="62" t="s">
        <v>27</v>
      </c>
      <c r="P1496" s="62" t="s">
        <v>408</v>
      </c>
      <c r="Q1496" s="62" t="s">
        <v>407</v>
      </c>
      <c r="R1496" s="7">
        <v>1</v>
      </c>
      <c r="S1496" s="7">
        <v>4</v>
      </c>
      <c r="T1496" s="7">
        <v>44</v>
      </c>
      <c r="U1496" s="7" t="s">
        <v>56</v>
      </c>
      <c r="V1496" s="7" t="s">
        <v>107</v>
      </c>
      <c r="W1496" s="7" t="s">
        <v>29</v>
      </c>
      <c r="X1496" s="7" t="s">
        <v>77</v>
      </c>
      <c r="Y1496" s="59" t="s">
        <v>1514</v>
      </c>
    </row>
    <row r="1497" spans="1:25" x14ac:dyDescent="0.55000000000000004">
      <c r="A1497" t="s">
        <v>2019</v>
      </c>
      <c r="B1497" s="57">
        <v>59</v>
      </c>
      <c r="C1497" t="s">
        <v>74</v>
      </c>
      <c r="D1497" s="19">
        <v>2</v>
      </c>
      <c r="E1497" s="46">
        <v>250</v>
      </c>
      <c r="F1497" s="32">
        <v>48.666666666666664</v>
      </c>
      <c r="G1497" s="32">
        <v>-138.5</v>
      </c>
      <c r="H1497" s="32" t="s">
        <v>130</v>
      </c>
      <c r="I1497" s="32" t="s">
        <v>130</v>
      </c>
      <c r="J1497" s="60">
        <v>43538</v>
      </c>
      <c r="K1497" s="49">
        <v>0.81944444444444453</v>
      </c>
      <c r="L1497" s="46">
        <v>4050</v>
      </c>
      <c r="M1497" s="19" t="s">
        <v>1932</v>
      </c>
      <c r="N1497" s="25" t="s">
        <v>77</v>
      </c>
      <c r="O1497" s="62" t="s">
        <v>27</v>
      </c>
      <c r="P1497" s="62" t="s">
        <v>408</v>
      </c>
      <c r="Q1497" s="62" t="s">
        <v>407</v>
      </c>
      <c r="R1497" s="7">
        <v>1</v>
      </c>
      <c r="S1497" s="7">
        <v>4</v>
      </c>
      <c r="T1497" s="7">
        <v>21</v>
      </c>
      <c r="U1497" s="7" t="s">
        <v>56</v>
      </c>
      <c r="V1497" s="7" t="s">
        <v>107</v>
      </c>
      <c r="W1497" s="7" t="s">
        <v>29</v>
      </c>
      <c r="X1497" s="7" t="s">
        <v>77</v>
      </c>
      <c r="Y1497" s="59" t="s">
        <v>1514</v>
      </c>
    </row>
    <row r="1498" spans="1:25" x14ac:dyDescent="0.55000000000000004">
      <c r="A1498" t="s">
        <v>2019</v>
      </c>
      <c r="B1498" s="57">
        <v>59</v>
      </c>
      <c r="C1498" t="s">
        <v>74</v>
      </c>
      <c r="D1498" s="19">
        <v>2</v>
      </c>
      <c r="E1498" s="46">
        <v>250</v>
      </c>
      <c r="F1498" s="32">
        <v>48.666666666666664</v>
      </c>
      <c r="G1498" s="32">
        <v>-138.5</v>
      </c>
      <c r="H1498" s="32" t="s">
        <v>130</v>
      </c>
      <c r="I1498" s="32" t="s">
        <v>130</v>
      </c>
      <c r="J1498" s="60">
        <v>43538</v>
      </c>
      <c r="K1498" s="49">
        <v>0.81944444444444453</v>
      </c>
      <c r="L1498" s="46">
        <v>4050</v>
      </c>
      <c r="M1498" s="19" t="s">
        <v>1935</v>
      </c>
      <c r="N1498" s="25" t="s">
        <v>77</v>
      </c>
      <c r="O1498" s="62" t="s">
        <v>27</v>
      </c>
      <c r="P1498" s="62" t="s">
        <v>67</v>
      </c>
      <c r="Q1498" s="62" t="s">
        <v>189</v>
      </c>
      <c r="R1498" s="7">
        <v>2</v>
      </c>
      <c r="S1498" s="7">
        <v>4</v>
      </c>
      <c r="T1498" s="7">
        <v>15</v>
      </c>
      <c r="U1498" s="7" t="s">
        <v>56</v>
      </c>
      <c r="V1498" s="7" t="s">
        <v>107</v>
      </c>
      <c r="W1498" s="7" t="s">
        <v>29</v>
      </c>
      <c r="X1498" s="7" t="s">
        <v>77</v>
      </c>
      <c r="Y1498" s="59" t="s">
        <v>1514</v>
      </c>
    </row>
    <row r="1499" spans="1:25" x14ac:dyDescent="0.55000000000000004">
      <c r="A1499" t="s">
        <v>2019</v>
      </c>
      <c r="B1499" s="57">
        <v>59</v>
      </c>
      <c r="C1499" t="s">
        <v>74</v>
      </c>
      <c r="D1499" s="19">
        <v>2</v>
      </c>
      <c r="E1499" s="46">
        <v>250</v>
      </c>
      <c r="F1499" s="32">
        <v>48.666666666666664</v>
      </c>
      <c r="G1499" s="32">
        <v>-138.5</v>
      </c>
      <c r="H1499" s="32" t="s">
        <v>130</v>
      </c>
      <c r="I1499" s="32" t="s">
        <v>130</v>
      </c>
      <c r="J1499" s="60">
        <v>43538</v>
      </c>
      <c r="K1499" s="49">
        <v>0.81944444444444453</v>
      </c>
      <c r="L1499" s="46">
        <v>4050</v>
      </c>
      <c r="M1499" s="19" t="s">
        <v>1936</v>
      </c>
      <c r="N1499" s="25" t="s">
        <v>77</v>
      </c>
      <c r="O1499" s="62" t="s">
        <v>27</v>
      </c>
      <c r="P1499" s="62" t="s">
        <v>67</v>
      </c>
      <c r="Q1499" s="62" t="s">
        <v>1681</v>
      </c>
      <c r="R1499" s="7">
        <v>2</v>
      </c>
      <c r="S1499" s="7">
        <v>4</v>
      </c>
      <c r="T1499" s="7">
        <v>12</v>
      </c>
      <c r="U1499" s="7" t="s">
        <v>56</v>
      </c>
      <c r="V1499" s="7" t="s">
        <v>107</v>
      </c>
      <c r="W1499" s="7" t="s">
        <v>29</v>
      </c>
      <c r="X1499" s="7" t="s">
        <v>77</v>
      </c>
      <c r="Y1499" s="59" t="s">
        <v>1514</v>
      </c>
    </row>
    <row r="1500" spans="1:25" x14ac:dyDescent="0.55000000000000004">
      <c r="A1500" t="s">
        <v>2019</v>
      </c>
      <c r="B1500" s="57">
        <v>59</v>
      </c>
      <c r="C1500" t="s">
        <v>53</v>
      </c>
      <c r="D1500" s="19">
        <v>1</v>
      </c>
      <c r="E1500" s="46">
        <v>30</v>
      </c>
      <c r="F1500" s="32">
        <v>48.678333333333335</v>
      </c>
      <c r="G1500" s="32">
        <v>-138.465</v>
      </c>
      <c r="H1500" s="32">
        <v>48.718333333333334</v>
      </c>
      <c r="I1500" s="32">
        <v>-138.37833333333333</v>
      </c>
      <c r="J1500" s="60">
        <v>43538</v>
      </c>
      <c r="K1500" s="49">
        <v>0.84375</v>
      </c>
      <c r="L1500" s="46">
        <v>4050</v>
      </c>
      <c r="M1500" s="19" t="s">
        <v>1971</v>
      </c>
      <c r="N1500" s="25" t="s">
        <v>77</v>
      </c>
      <c r="O1500" s="62" t="s">
        <v>27</v>
      </c>
      <c r="P1500" s="62" t="s">
        <v>69</v>
      </c>
      <c r="Q1500" s="62" t="s">
        <v>1714</v>
      </c>
      <c r="R1500" s="7">
        <v>10</v>
      </c>
      <c r="S1500" s="7" t="s">
        <v>77</v>
      </c>
      <c r="T1500" s="7" t="s">
        <v>1346</v>
      </c>
      <c r="U1500" s="7" t="s">
        <v>58</v>
      </c>
      <c r="V1500" s="7" t="s">
        <v>130</v>
      </c>
      <c r="W1500" s="7" t="s">
        <v>29</v>
      </c>
      <c r="X1500" s="7" t="s">
        <v>77</v>
      </c>
      <c r="Y1500" s="59" t="s">
        <v>1514</v>
      </c>
    </row>
    <row r="1501" spans="1:25" x14ac:dyDescent="0.55000000000000004">
      <c r="A1501" t="s">
        <v>2019</v>
      </c>
      <c r="B1501" s="57">
        <v>59</v>
      </c>
      <c r="C1501" t="s">
        <v>53</v>
      </c>
      <c r="D1501" s="19">
        <v>1</v>
      </c>
      <c r="E1501" s="46">
        <v>30</v>
      </c>
      <c r="F1501" s="32">
        <v>48.678333333333335</v>
      </c>
      <c r="G1501" s="32">
        <v>-138.465</v>
      </c>
      <c r="H1501" s="32">
        <v>48.718333333333334</v>
      </c>
      <c r="I1501" s="32">
        <v>-138.37833333333333</v>
      </c>
      <c r="J1501" s="60">
        <v>43538</v>
      </c>
      <c r="K1501" s="49">
        <v>0.84375</v>
      </c>
      <c r="L1501" s="46">
        <v>4050</v>
      </c>
      <c r="M1501" s="19" t="s">
        <v>1973</v>
      </c>
      <c r="N1501" s="25">
        <v>467</v>
      </c>
      <c r="O1501" s="62" t="s">
        <v>27</v>
      </c>
      <c r="P1501" s="62" t="s">
        <v>69</v>
      </c>
      <c r="Q1501" s="64" t="s">
        <v>328</v>
      </c>
      <c r="R1501" s="7">
        <v>1</v>
      </c>
      <c r="S1501" s="7" t="s">
        <v>77</v>
      </c>
      <c r="T1501" s="7">
        <v>533</v>
      </c>
      <c r="U1501" s="7" t="s">
        <v>58</v>
      </c>
      <c r="V1501" s="7">
        <v>1625</v>
      </c>
      <c r="W1501" s="7" t="s">
        <v>29</v>
      </c>
      <c r="X1501" s="7" t="s">
        <v>77</v>
      </c>
      <c r="Y1501" s="59" t="s">
        <v>1514</v>
      </c>
    </row>
    <row r="1502" spans="1:25" x14ac:dyDescent="0.55000000000000004">
      <c r="A1502" t="s">
        <v>2019</v>
      </c>
      <c r="B1502" s="57">
        <v>59</v>
      </c>
      <c r="C1502" t="s">
        <v>53</v>
      </c>
      <c r="D1502" s="19">
        <v>1</v>
      </c>
      <c r="E1502" s="46">
        <v>30</v>
      </c>
      <c r="F1502" s="32">
        <v>48.678333333333335</v>
      </c>
      <c r="G1502" s="32">
        <v>-138.465</v>
      </c>
      <c r="H1502" s="32">
        <v>48.718333333333334</v>
      </c>
      <c r="I1502" s="32">
        <v>-138.37833333333333</v>
      </c>
      <c r="J1502" s="60">
        <v>43538</v>
      </c>
      <c r="K1502" s="49">
        <v>0.84375</v>
      </c>
      <c r="L1502" s="46">
        <v>4050</v>
      </c>
      <c r="M1502" s="19" t="s">
        <v>1962</v>
      </c>
      <c r="N1502" s="25" t="s">
        <v>77</v>
      </c>
      <c r="O1502" s="62" t="s">
        <v>27</v>
      </c>
      <c r="P1502" s="62" t="s">
        <v>71</v>
      </c>
      <c r="Q1502" s="62" t="s">
        <v>103</v>
      </c>
      <c r="R1502" s="7">
        <v>1</v>
      </c>
      <c r="S1502" s="7" t="s">
        <v>77</v>
      </c>
      <c r="T1502" s="7">
        <v>217</v>
      </c>
      <c r="U1502" s="7" t="s">
        <v>59</v>
      </c>
      <c r="V1502" s="7">
        <v>236</v>
      </c>
      <c r="W1502" s="7" t="s">
        <v>29</v>
      </c>
      <c r="X1502" s="7" t="s">
        <v>77</v>
      </c>
      <c r="Y1502" s="59" t="s">
        <v>1514</v>
      </c>
    </row>
    <row r="1503" spans="1:25" x14ac:dyDescent="0.55000000000000004">
      <c r="A1503" t="s">
        <v>2019</v>
      </c>
      <c r="B1503" s="57">
        <v>59</v>
      </c>
      <c r="C1503" t="s">
        <v>53</v>
      </c>
      <c r="D1503" s="19">
        <v>1</v>
      </c>
      <c r="E1503" s="46">
        <v>30</v>
      </c>
      <c r="F1503" s="32">
        <v>48.678333333333335</v>
      </c>
      <c r="G1503" s="32">
        <v>-138.465</v>
      </c>
      <c r="H1503" s="32">
        <v>48.718333333333334</v>
      </c>
      <c r="I1503" s="32">
        <v>-138.37833333333333</v>
      </c>
      <c r="J1503" s="60">
        <v>43538</v>
      </c>
      <c r="K1503" s="49">
        <v>0.84375</v>
      </c>
      <c r="L1503" s="46">
        <v>4050</v>
      </c>
      <c r="M1503" s="19" t="s">
        <v>1963</v>
      </c>
      <c r="N1503" s="25" t="s">
        <v>77</v>
      </c>
      <c r="O1503" s="62" t="s">
        <v>27</v>
      </c>
      <c r="P1503" s="62" t="s">
        <v>71</v>
      </c>
      <c r="Q1503" s="62" t="s">
        <v>103</v>
      </c>
      <c r="R1503" s="7">
        <v>1</v>
      </c>
      <c r="S1503" s="7" t="s">
        <v>77</v>
      </c>
      <c r="T1503" s="7">
        <v>161</v>
      </c>
      <c r="U1503" s="7" t="s">
        <v>59</v>
      </c>
      <c r="V1503" s="7">
        <v>90</v>
      </c>
      <c r="W1503" s="7" t="s">
        <v>29</v>
      </c>
      <c r="X1503" s="7" t="s">
        <v>77</v>
      </c>
      <c r="Y1503" s="59" t="s">
        <v>1514</v>
      </c>
    </row>
    <row r="1504" spans="1:25" x14ac:dyDescent="0.55000000000000004">
      <c r="A1504" t="s">
        <v>2019</v>
      </c>
      <c r="B1504" s="57">
        <v>59</v>
      </c>
      <c r="C1504" t="s">
        <v>53</v>
      </c>
      <c r="D1504" s="19">
        <v>1</v>
      </c>
      <c r="E1504" s="46">
        <v>30</v>
      </c>
      <c r="F1504" s="32">
        <v>48.678333333333335</v>
      </c>
      <c r="G1504" s="32">
        <v>-138.465</v>
      </c>
      <c r="H1504" s="32">
        <v>48.718333333333334</v>
      </c>
      <c r="I1504" s="32">
        <v>-138.37833333333333</v>
      </c>
      <c r="J1504" s="60">
        <v>43538</v>
      </c>
      <c r="K1504" s="49">
        <v>0.84375</v>
      </c>
      <c r="L1504" s="46">
        <v>4050</v>
      </c>
      <c r="M1504" s="19" t="s">
        <v>1964</v>
      </c>
      <c r="N1504" s="25" t="s">
        <v>77</v>
      </c>
      <c r="O1504" s="62" t="s">
        <v>27</v>
      </c>
      <c r="P1504" s="62" t="s">
        <v>71</v>
      </c>
      <c r="Q1504" s="62" t="s">
        <v>103</v>
      </c>
      <c r="R1504" s="7">
        <v>1</v>
      </c>
      <c r="S1504" s="7" t="s">
        <v>77</v>
      </c>
      <c r="T1504" s="7">
        <v>98</v>
      </c>
      <c r="U1504" s="7" t="s">
        <v>59</v>
      </c>
      <c r="V1504" s="7">
        <v>23</v>
      </c>
      <c r="W1504" s="7" t="s">
        <v>29</v>
      </c>
      <c r="X1504" s="7" t="s">
        <v>77</v>
      </c>
      <c r="Y1504" s="59" t="s">
        <v>1514</v>
      </c>
    </row>
    <row r="1505" spans="1:25" x14ac:dyDescent="0.55000000000000004">
      <c r="A1505" t="s">
        <v>2019</v>
      </c>
      <c r="B1505" s="57">
        <v>59</v>
      </c>
      <c r="C1505" t="s">
        <v>53</v>
      </c>
      <c r="D1505" s="19">
        <v>1</v>
      </c>
      <c r="E1505" s="46">
        <v>30</v>
      </c>
      <c r="F1505" s="32">
        <v>48.678333333333335</v>
      </c>
      <c r="G1505" s="32">
        <v>-138.465</v>
      </c>
      <c r="H1505" s="32">
        <v>48.718333333333334</v>
      </c>
      <c r="I1505" s="32">
        <v>-138.37833333333333</v>
      </c>
      <c r="J1505" s="60">
        <v>43538</v>
      </c>
      <c r="K1505" s="49">
        <v>0.84375</v>
      </c>
      <c r="L1505" s="46">
        <v>4050</v>
      </c>
      <c r="M1505" s="19" t="s">
        <v>1966</v>
      </c>
      <c r="N1505" s="25" t="s">
        <v>77</v>
      </c>
      <c r="O1505" s="62" t="s">
        <v>27</v>
      </c>
      <c r="P1505" s="62" t="s">
        <v>71</v>
      </c>
      <c r="Q1505" s="62" t="s">
        <v>64</v>
      </c>
      <c r="R1505" s="7">
        <v>1</v>
      </c>
      <c r="S1505" s="7" t="s">
        <v>77</v>
      </c>
      <c r="T1505" s="7">
        <v>95</v>
      </c>
      <c r="U1505" s="7" t="s">
        <v>59</v>
      </c>
      <c r="V1505" s="7">
        <v>29</v>
      </c>
      <c r="W1505" s="7" t="s">
        <v>29</v>
      </c>
      <c r="X1505" s="7" t="s">
        <v>77</v>
      </c>
      <c r="Y1505" s="59" t="s">
        <v>1514</v>
      </c>
    </row>
    <row r="1506" spans="1:25" x14ac:dyDescent="0.55000000000000004">
      <c r="A1506" t="s">
        <v>2019</v>
      </c>
      <c r="B1506" s="57">
        <v>59</v>
      </c>
      <c r="C1506" t="s">
        <v>53</v>
      </c>
      <c r="D1506" s="19">
        <v>1</v>
      </c>
      <c r="E1506" s="46">
        <v>30</v>
      </c>
      <c r="F1506" s="32">
        <v>48.678333333333335</v>
      </c>
      <c r="G1506" s="32">
        <v>-138.465</v>
      </c>
      <c r="H1506" s="32">
        <v>48.718333333333334</v>
      </c>
      <c r="I1506" s="32">
        <v>-138.37833333333333</v>
      </c>
      <c r="J1506" s="60">
        <v>43538</v>
      </c>
      <c r="K1506" s="49">
        <v>0.84375</v>
      </c>
      <c r="L1506" s="46">
        <v>4050</v>
      </c>
      <c r="M1506" s="19" t="s">
        <v>1965</v>
      </c>
      <c r="N1506" s="25" t="s">
        <v>77</v>
      </c>
      <c r="O1506" s="62" t="s">
        <v>27</v>
      </c>
      <c r="P1506" s="62" t="s">
        <v>71</v>
      </c>
      <c r="Q1506" s="62" t="s">
        <v>103</v>
      </c>
      <c r="R1506" s="7">
        <v>1</v>
      </c>
      <c r="S1506" s="7" t="s">
        <v>77</v>
      </c>
      <c r="T1506" s="7">
        <v>90</v>
      </c>
      <c r="U1506" s="7" t="s">
        <v>59</v>
      </c>
      <c r="V1506" s="7">
        <v>20</v>
      </c>
      <c r="W1506" s="7" t="s">
        <v>29</v>
      </c>
      <c r="X1506" s="7" t="s">
        <v>77</v>
      </c>
      <c r="Y1506" s="59" t="s">
        <v>1514</v>
      </c>
    </row>
    <row r="1507" spans="1:25" x14ac:dyDescent="0.55000000000000004">
      <c r="A1507" t="s">
        <v>2019</v>
      </c>
      <c r="B1507" s="57">
        <v>59</v>
      </c>
      <c r="C1507" t="s">
        <v>53</v>
      </c>
      <c r="D1507" s="19">
        <v>1</v>
      </c>
      <c r="E1507" s="46">
        <v>30</v>
      </c>
      <c r="F1507" s="32">
        <v>48.678333333333335</v>
      </c>
      <c r="G1507" s="32">
        <v>-138.465</v>
      </c>
      <c r="H1507" s="32">
        <v>48.718333333333334</v>
      </c>
      <c r="I1507" s="32">
        <v>-138.37833333333333</v>
      </c>
      <c r="J1507" s="60">
        <v>43538</v>
      </c>
      <c r="K1507" s="49">
        <v>0.84375</v>
      </c>
      <c r="L1507" s="46">
        <v>4050</v>
      </c>
      <c r="M1507" s="19" t="s">
        <v>1970</v>
      </c>
      <c r="N1507" s="25" t="s">
        <v>77</v>
      </c>
      <c r="O1507" s="62" t="s">
        <v>27</v>
      </c>
      <c r="P1507" s="62" t="s">
        <v>71</v>
      </c>
      <c r="Q1507" s="62" t="s">
        <v>106</v>
      </c>
      <c r="R1507" s="7">
        <v>1</v>
      </c>
      <c r="S1507" s="7" t="s">
        <v>77</v>
      </c>
      <c r="T1507" s="7">
        <v>76</v>
      </c>
      <c r="U1507" s="7" t="s">
        <v>59</v>
      </c>
      <c r="V1507" s="7">
        <v>15</v>
      </c>
      <c r="W1507" s="7" t="s">
        <v>29</v>
      </c>
      <c r="X1507" s="7" t="s">
        <v>77</v>
      </c>
      <c r="Y1507" s="59" t="s">
        <v>1514</v>
      </c>
    </row>
    <row r="1508" spans="1:25" x14ac:dyDescent="0.55000000000000004">
      <c r="A1508" t="s">
        <v>2019</v>
      </c>
      <c r="B1508" s="57">
        <v>59</v>
      </c>
      <c r="C1508" t="s">
        <v>53</v>
      </c>
      <c r="D1508" s="19">
        <v>1</v>
      </c>
      <c r="E1508" s="46">
        <v>30</v>
      </c>
      <c r="F1508" s="32">
        <v>48.678333333333335</v>
      </c>
      <c r="G1508" s="32">
        <v>-138.465</v>
      </c>
      <c r="H1508" s="32">
        <v>48.718333333333334</v>
      </c>
      <c r="I1508" s="32">
        <v>-138.37833333333333</v>
      </c>
      <c r="J1508" s="60">
        <v>43538</v>
      </c>
      <c r="K1508" s="49">
        <v>0.84375</v>
      </c>
      <c r="L1508" s="46">
        <v>4050</v>
      </c>
      <c r="M1508" s="19" t="s">
        <v>1974</v>
      </c>
      <c r="N1508" s="25" t="s">
        <v>77</v>
      </c>
      <c r="O1508" s="62" t="s">
        <v>27</v>
      </c>
      <c r="P1508" s="62" t="s">
        <v>71</v>
      </c>
      <c r="Q1508" s="62" t="s">
        <v>106</v>
      </c>
      <c r="R1508" s="7">
        <v>1</v>
      </c>
      <c r="S1508" s="7" t="s">
        <v>77</v>
      </c>
      <c r="T1508" s="7">
        <v>69</v>
      </c>
      <c r="U1508" s="7" t="s">
        <v>59</v>
      </c>
      <c r="V1508" s="7">
        <v>12</v>
      </c>
      <c r="W1508" s="7" t="s">
        <v>29</v>
      </c>
      <c r="X1508" s="7" t="s">
        <v>77</v>
      </c>
      <c r="Y1508" s="59" t="s">
        <v>1514</v>
      </c>
    </row>
    <row r="1509" spans="1:25" x14ac:dyDescent="0.55000000000000004">
      <c r="A1509" t="s">
        <v>2019</v>
      </c>
      <c r="B1509" s="57">
        <v>59</v>
      </c>
      <c r="C1509" t="s">
        <v>53</v>
      </c>
      <c r="D1509" s="19">
        <v>1</v>
      </c>
      <c r="E1509" s="46">
        <v>30</v>
      </c>
      <c r="F1509" s="32">
        <v>48.678333333333335</v>
      </c>
      <c r="G1509" s="32">
        <v>-138.465</v>
      </c>
      <c r="H1509" s="32">
        <v>48.718333333333334</v>
      </c>
      <c r="I1509" s="32">
        <v>-138.37833333333333</v>
      </c>
      <c r="J1509" s="60">
        <v>43538</v>
      </c>
      <c r="K1509" s="49">
        <v>0.84375</v>
      </c>
      <c r="L1509" s="46">
        <v>4050</v>
      </c>
      <c r="M1509" s="19" t="s">
        <v>1975</v>
      </c>
      <c r="N1509" s="25" t="s">
        <v>77</v>
      </c>
      <c r="O1509" s="62" t="s">
        <v>27</v>
      </c>
      <c r="P1509" s="62" t="s">
        <v>71</v>
      </c>
      <c r="Q1509" s="62" t="s">
        <v>106</v>
      </c>
      <c r="R1509" s="7">
        <v>1</v>
      </c>
      <c r="S1509" s="7" t="s">
        <v>77</v>
      </c>
      <c r="T1509" s="7">
        <v>68</v>
      </c>
      <c r="U1509" s="7" t="s">
        <v>59</v>
      </c>
      <c r="V1509" s="7">
        <v>10</v>
      </c>
      <c r="W1509" s="7" t="s">
        <v>29</v>
      </c>
      <c r="X1509" s="7" t="s">
        <v>77</v>
      </c>
      <c r="Y1509" s="59" t="s">
        <v>1514</v>
      </c>
    </row>
    <row r="1510" spans="1:25" x14ac:dyDescent="0.55000000000000004">
      <c r="A1510" t="s">
        <v>2019</v>
      </c>
      <c r="B1510" s="57">
        <v>59</v>
      </c>
      <c r="C1510" t="s">
        <v>53</v>
      </c>
      <c r="D1510" s="19">
        <v>1</v>
      </c>
      <c r="E1510" s="46">
        <v>30</v>
      </c>
      <c r="F1510" s="32">
        <v>48.678333333333335</v>
      </c>
      <c r="G1510" s="32">
        <v>-138.465</v>
      </c>
      <c r="H1510" s="32">
        <v>48.718333333333334</v>
      </c>
      <c r="I1510" s="32">
        <v>-138.37833333333333</v>
      </c>
      <c r="J1510" s="60">
        <v>43538</v>
      </c>
      <c r="K1510" s="49">
        <v>0.84375</v>
      </c>
      <c r="L1510" s="46">
        <v>4050</v>
      </c>
      <c r="M1510" s="19" t="s">
        <v>1967</v>
      </c>
      <c r="N1510" s="25" t="s">
        <v>77</v>
      </c>
      <c r="O1510" s="62" t="s">
        <v>27</v>
      </c>
      <c r="P1510" s="62" t="s">
        <v>71</v>
      </c>
      <c r="Q1510" s="62" t="s">
        <v>106</v>
      </c>
      <c r="R1510" s="7">
        <v>1</v>
      </c>
      <c r="S1510" s="7" t="s">
        <v>77</v>
      </c>
      <c r="T1510" s="7">
        <v>63</v>
      </c>
      <c r="U1510" s="7" t="s">
        <v>59</v>
      </c>
      <c r="V1510" s="7">
        <v>8</v>
      </c>
      <c r="W1510" s="7" t="s">
        <v>29</v>
      </c>
      <c r="X1510" s="7" t="s">
        <v>77</v>
      </c>
      <c r="Y1510" s="59" t="s">
        <v>1514</v>
      </c>
    </row>
    <row r="1511" spans="1:25" x14ac:dyDescent="0.55000000000000004">
      <c r="A1511" t="s">
        <v>2019</v>
      </c>
      <c r="B1511" s="57">
        <v>59</v>
      </c>
      <c r="C1511" t="s">
        <v>53</v>
      </c>
      <c r="D1511" s="19">
        <v>1</v>
      </c>
      <c r="E1511" s="46">
        <v>30</v>
      </c>
      <c r="F1511" s="32">
        <v>48.678333333333335</v>
      </c>
      <c r="G1511" s="32">
        <v>-138.465</v>
      </c>
      <c r="H1511" s="32">
        <v>48.718333333333334</v>
      </c>
      <c r="I1511" s="32">
        <v>-138.37833333333333</v>
      </c>
      <c r="J1511" s="60">
        <v>43538</v>
      </c>
      <c r="K1511" s="49">
        <v>0.84375</v>
      </c>
      <c r="L1511" s="46">
        <v>4050</v>
      </c>
      <c r="M1511" s="19" t="s">
        <v>1969</v>
      </c>
      <c r="N1511" s="25" t="s">
        <v>77</v>
      </c>
      <c r="O1511" s="62" t="s">
        <v>27</v>
      </c>
      <c r="P1511" s="62" t="s">
        <v>71</v>
      </c>
      <c r="Q1511" s="62" t="s">
        <v>106</v>
      </c>
      <c r="R1511" s="7">
        <v>1</v>
      </c>
      <c r="S1511" s="7" t="s">
        <v>77</v>
      </c>
      <c r="T1511" s="7">
        <v>62</v>
      </c>
      <c r="U1511" s="7" t="s">
        <v>59</v>
      </c>
      <c r="V1511" s="7">
        <v>9</v>
      </c>
      <c r="W1511" s="7" t="s">
        <v>29</v>
      </c>
      <c r="X1511" s="7" t="s">
        <v>77</v>
      </c>
      <c r="Y1511" s="59" t="s">
        <v>1514</v>
      </c>
    </row>
    <row r="1512" spans="1:25" x14ac:dyDescent="0.55000000000000004">
      <c r="A1512" t="s">
        <v>2019</v>
      </c>
      <c r="B1512" s="57">
        <v>59</v>
      </c>
      <c r="C1512" t="s">
        <v>53</v>
      </c>
      <c r="D1512" s="19">
        <v>1</v>
      </c>
      <c r="E1512" s="46">
        <v>30</v>
      </c>
      <c r="F1512" s="32">
        <v>48.678333333333335</v>
      </c>
      <c r="G1512" s="32">
        <v>-138.465</v>
      </c>
      <c r="H1512" s="32">
        <v>48.718333333333334</v>
      </c>
      <c r="I1512" s="32">
        <v>-138.37833333333333</v>
      </c>
      <c r="J1512" s="60">
        <v>43538</v>
      </c>
      <c r="K1512" s="49">
        <v>0.84375</v>
      </c>
      <c r="L1512" s="46">
        <v>4050</v>
      </c>
      <c r="M1512" s="19" t="s">
        <v>1976</v>
      </c>
      <c r="N1512" s="25" t="s">
        <v>77</v>
      </c>
      <c r="O1512" s="62" t="s">
        <v>27</v>
      </c>
      <c r="P1512" s="62" t="s">
        <v>71</v>
      </c>
      <c r="Q1512" s="62" t="s">
        <v>106</v>
      </c>
      <c r="R1512" s="7">
        <v>1</v>
      </c>
      <c r="S1512" s="7" t="s">
        <v>77</v>
      </c>
      <c r="T1512" s="7">
        <v>61</v>
      </c>
      <c r="U1512" s="7" t="s">
        <v>59</v>
      </c>
      <c r="V1512" s="7">
        <v>7</v>
      </c>
      <c r="W1512" s="7" t="s">
        <v>29</v>
      </c>
      <c r="X1512" s="7" t="s">
        <v>77</v>
      </c>
      <c r="Y1512" s="59" t="s">
        <v>1514</v>
      </c>
    </row>
    <row r="1513" spans="1:25" x14ac:dyDescent="0.55000000000000004">
      <c r="A1513" t="s">
        <v>2019</v>
      </c>
      <c r="B1513" s="57">
        <v>59</v>
      </c>
      <c r="C1513" t="s">
        <v>53</v>
      </c>
      <c r="D1513" s="19">
        <v>1</v>
      </c>
      <c r="E1513" s="46">
        <v>30</v>
      </c>
      <c r="F1513" s="32">
        <v>48.678333333333335</v>
      </c>
      <c r="G1513" s="32">
        <v>-138.465</v>
      </c>
      <c r="H1513" s="32">
        <v>48.718333333333334</v>
      </c>
      <c r="I1513" s="32">
        <v>-138.37833333333333</v>
      </c>
      <c r="J1513" s="60">
        <v>43538</v>
      </c>
      <c r="K1513" s="49">
        <v>0.84375</v>
      </c>
      <c r="L1513" s="46">
        <v>4050</v>
      </c>
      <c r="M1513" s="19" t="s">
        <v>1968</v>
      </c>
      <c r="N1513" s="25" t="s">
        <v>77</v>
      </c>
      <c r="O1513" s="62" t="s">
        <v>27</v>
      </c>
      <c r="P1513" s="62" t="s">
        <v>71</v>
      </c>
      <c r="Q1513" s="62" t="s">
        <v>106</v>
      </c>
      <c r="R1513" s="7">
        <v>1</v>
      </c>
      <c r="S1513" s="7" t="s">
        <v>77</v>
      </c>
      <c r="T1513" s="7">
        <v>58</v>
      </c>
      <c r="U1513" s="7" t="s">
        <v>59</v>
      </c>
      <c r="V1513" s="7">
        <v>7</v>
      </c>
      <c r="W1513" s="7" t="s">
        <v>29</v>
      </c>
      <c r="X1513" s="7" t="s">
        <v>77</v>
      </c>
      <c r="Y1513" s="59" t="s">
        <v>1514</v>
      </c>
    </row>
    <row r="1514" spans="1:25" x14ac:dyDescent="0.55000000000000004">
      <c r="A1514" t="s">
        <v>2019</v>
      </c>
      <c r="B1514" s="57">
        <v>59</v>
      </c>
      <c r="C1514" t="s">
        <v>53</v>
      </c>
      <c r="D1514" s="19">
        <v>1</v>
      </c>
      <c r="E1514" s="46">
        <v>30</v>
      </c>
      <c r="F1514" s="32">
        <v>48.678333333333335</v>
      </c>
      <c r="G1514" s="32">
        <v>-138.465</v>
      </c>
      <c r="H1514" s="32">
        <v>48.718333333333334</v>
      </c>
      <c r="I1514" s="32">
        <v>-138.37833333333333</v>
      </c>
      <c r="J1514" s="60">
        <v>43538</v>
      </c>
      <c r="K1514" s="49">
        <v>0.84375</v>
      </c>
      <c r="L1514" s="46">
        <v>4050</v>
      </c>
      <c r="M1514" s="19" t="s">
        <v>1961</v>
      </c>
      <c r="N1514" s="25" t="s">
        <v>77</v>
      </c>
      <c r="O1514" s="62" t="s">
        <v>27</v>
      </c>
      <c r="P1514" s="62" t="s">
        <v>69</v>
      </c>
      <c r="Q1514" s="62" t="s">
        <v>63</v>
      </c>
      <c r="R1514" s="7">
        <v>1</v>
      </c>
      <c r="S1514" s="7" t="s">
        <v>77</v>
      </c>
      <c r="T1514" s="7">
        <v>58</v>
      </c>
      <c r="U1514" s="7" t="s">
        <v>58</v>
      </c>
      <c r="V1514" s="7">
        <v>1</v>
      </c>
      <c r="W1514" s="7" t="s">
        <v>29</v>
      </c>
      <c r="X1514" s="7" t="s">
        <v>77</v>
      </c>
      <c r="Y1514" s="59" t="s">
        <v>1514</v>
      </c>
    </row>
    <row r="1515" spans="1:25" x14ac:dyDescent="0.55000000000000004">
      <c r="A1515" t="s">
        <v>2019</v>
      </c>
      <c r="B1515" s="57">
        <v>59</v>
      </c>
      <c r="C1515" t="s">
        <v>53</v>
      </c>
      <c r="D1515" s="19">
        <v>1</v>
      </c>
      <c r="E1515" s="46">
        <v>30</v>
      </c>
      <c r="F1515" s="32">
        <v>48.678333333333335</v>
      </c>
      <c r="G1515" s="32">
        <v>-138.465</v>
      </c>
      <c r="H1515" s="32">
        <v>48.718333333333334</v>
      </c>
      <c r="I1515" s="32">
        <v>-138.37833333333333</v>
      </c>
      <c r="J1515" s="60">
        <v>43538</v>
      </c>
      <c r="K1515" s="49">
        <v>0.84375</v>
      </c>
      <c r="L1515" s="46">
        <v>4050</v>
      </c>
      <c r="M1515" s="19" t="s">
        <v>1977</v>
      </c>
      <c r="N1515" s="25" t="s">
        <v>77</v>
      </c>
      <c r="O1515" s="62" t="s">
        <v>27</v>
      </c>
      <c r="P1515" s="62" t="s">
        <v>71</v>
      </c>
      <c r="Q1515" s="62" t="s">
        <v>106</v>
      </c>
      <c r="R1515" s="7">
        <v>1</v>
      </c>
      <c r="S1515" s="7" t="s">
        <v>77</v>
      </c>
      <c r="T1515" s="7">
        <v>54</v>
      </c>
      <c r="U1515" s="7" t="s">
        <v>59</v>
      </c>
      <c r="V1515" s="7">
        <v>5</v>
      </c>
      <c r="W1515" s="7" t="s">
        <v>29</v>
      </c>
      <c r="X1515" s="7" t="s">
        <v>77</v>
      </c>
      <c r="Y1515" s="59" t="s">
        <v>1514</v>
      </c>
    </row>
    <row r="1516" spans="1:25" x14ac:dyDescent="0.55000000000000004">
      <c r="A1516" t="s">
        <v>2019</v>
      </c>
      <c r="B1516" s="57">
        <v>59</v>
      </c>
      <c r="C1516" t="s">
        <v>53</v>
      </c>
      <c r="D1516" s="19">
        <v>1</v>
      </c>
      <c r="E1516" s="46">
        <v>30</v>
      </c>
      <c r="F1516" s="32">
        <v>48.678333333333335</v>
      </c>
      <c r="G1516" s="32">
        <v>-138.465</v>
      </c>
      <c r="H1516" s="32">
        <v>48.718333333333334</v>
      </c>
      <c r="I1516" s="32">
        <v>-138.37833333333333</v>
      </c>
      <c r="J1516" s="60">
        <v>43538</v>
      </c>
      <c r="K1516" s="49">
        <v>0.84375</v>
      </c>
      <c r="L1516" s="46">
        <v>4050</v>
      </c>
      <c r="M1516" s="19" t="s">
        <v>1972</v>
      </c>
      <c r="N1516" s="25" t="s">
        <v>77</v>
      </c>
      <c r="O1516" s="62" t="s">
        <v>27</v>
      </c>
      <c r="P1516" s="62" t="s">
        <v>1944</v>
      </c>
      <c r="Q1516" s="62" t="s">
        <v>1942</v>
      </c>
      <c r="R1516" s="7">
        <v>1</v>
      </c>
      <c r="S1516" s="7" t="s">
        <v>77</v>
      </c>
      <c r="T1516" s="7">
        <v>43</v>
      </c>
      <c r="U1516" s="7" t="s">
        <v>56</v>
      </c>
      <c r="V1516" s="7">
        <v>7</v>
      </c>
      <c r="W1516" s="7" t="s">
        <v>29</v>
      </c>
      <c r="X1516" s="7" t="s">
        <v>77</v>
      </c>
      <c r="Y1516" s="59" t="s">
        <v>1514</v>
      </c>
    </row>
    <row r="1517" spans="1:25" x14ac:dyDescent="0.55000000000000004">
      <c r="A1517" t="s">
        <v>2019</v>
      </c>
      <c r="B1517" s="57">
        <v>60</v>
      </c>
      <c r="C1517" t="s">
        <v>74</v>
      </c>
      <c r="D1517" s="19">
        <v>2</v>
      </c>
      <c r="E1517" s="46">
        <v>250</v>
      </c>
      <c r="F1517" s="32">
        <v>48.665666666666702</v>
      </c>
      <c r="G1517" s="32">
        <v>-139.994</v>
      </c>
      <c r="H1517" s="32" t="s">
        <v>130</v>
      </c>
      <c r="I1517" s="32" t="s">
        <v>130</v>
      </c>
      <c r="J1517" s="60">
        <v>43539</v>
      </c>
      <c r="K1517" s="49">
        <v>0.16597222222222222</v>
      </c>
      <c r="L1517" s="46">
        <v>3800</v>
      </c>
      <c r="M1517" s="19" t="s">
        <v>1958</v>
      </c>
      <c r="N1517" s="25" t="s">
        <v>77</v>
      </c>
      <c r="O1517" s="62" t="s">
        <v>27</v>
      </c>
      <c r="P1517" s="62" t="s">
        <v>79</v>
      </c>
      <c r="Q1517" s="62" t="s">
        <v>78</v>
      </c>
      <c r="R1517" s="7">
        <v>1</v>
      </c>
      <c r="S1517" s="7">
        <v>0.25</v>
      </c>
      <c r="T1517" s="7">
        <v>0.25</v>
      </c>
      <c r="U1517" s="7" t="s">
        <v>56</v>
      </c>
      <c r="V1517" s="7" t="s">
        <v>107</v>
      </c>
      <c r="W1517" s="7" t="s">
        <v>29</v>
      </c>
      <c r="X1517" s="7" t="s">
        <v>77</v>
      </c>
      <c r="Y1517" s="59" t="s">
        <v>1514</v>
      </c>
    </row>
    <row r="1518" spans="1:25" x14ac:dyDescent="0.55000000000000004">
      <c r="A1518" t="s">
        <v>2019</v>
      </c>
      <c r="B1518" s="57">
        <v>60</v>
      </c>
      <c r="C1518" t="s">
        <v>74</v>
      </c>
      <c r="D1518" s="19">
        <v>2</v>
      </c>
      <c r="E1518" s="46">
        <v>250</v>
      </c>
      <c r="F1518" s="32">
        <v>48.665666666666702</v>
      </c>
      <c r="G1518" s="32">
        <v>-139.994</v>
      </c>
      <c r="H1518" s="32" t="s">
        <v>130</v>
      </c>
      <c r="I1518" s="32" t="s">
        <v>130</v>
      </c>
      <c r="J1518" s="60">
        <v>43539</v>
      </c>
      <c r="K1518" s="49">
        <v>0.16597222222222222</v>
      </c>
      <c r="L1518" s="46">
        <v>3800</v>
      </c>
      <c r="M1518" s="19" t="s">
        <v>1957</v>
      </c>
      <c r="N1518" s="25" t="s">
        <v>77</v>
      </c>
      <c r="O1518" s="62" t="s">
        <v>27</v>
      </c>
      <c r="P1518" s="62" t="s">
        <v>79</v>
      </c>
      <c r="Q1518" s="62" t="s">
        <v>78</v>
      </c>
      <c r="R1518" s="7">
        <v>1</v>
      </c>
      <c r="S1518" s="7">
        <v>0.5</v>
      </c>
      <c r="T1518" s="7">
        <v>0.5</v>
      </c>
      <c r="U1518" s="7" t="s">
        <v>56</v>
      </c>
      <c r="V1518" s="7" t="s">
        <v>107</v>
      </c>
      <c r="W1518" s="7" t="s">
        <v>29</v>
      </c>
      <c r="X1518" s="7" t="s">
        <v>77</v>
      </c>
      <c r="Y1518" s="59" t="s">
        <v>1514</v>
      </c>
    </row>
    <row r="1519" spans="1:25" x14ac:dyDescent="0.55000000000000004">
      <c r="A1519" t="s">
        <v>2019</v>
      </c>
      <c r="B1519" s="57">
        <v>60</v>
      </c>
      <c r="C1519" t="s">
        <v>74</v>
      </c>
      <c r="D1519" s="19">
        <v>2</v>
      </c>
      <c r="E1519" s="46">
        <v>250</v>
      </c>
      <c r="F1519" s="32">
        <v>48.665666666666702</v>
      </c>
      <c r="G1519" s="32">
        <v>-139.994</v>
      </c>
      <c r="H1519" s="32" t="s">
        <v>130</v>
      </c>
      <c r="I1519" s="32" t="s">
        <v>130</v>
      </c>
      <c r="J1519" s="60">
        <v>43539</v>
      </c>
      <c r="K1519" s="49">
        <v>0.16597222222222222</v>
      </c>
      <c r="L1519" s="46">
        <v>3800</v>
      </c>
      <c r="M1519" s="19" t="s">
        <v>1956</v>
      </c>
      <c r="N1519" s="25" t="s">
        <v>77</v>
      </c>
      <c r="O1519" s="62" t="s">
        <v>27</v>
      </c>
      <c r="P1519" s="62" t="s">
        <v>79</v>
      </c>
      <c r="Q1519" s="62" t="s">
        <v>78</v>
      </c>
      <c r="R1519" s="7">
        <v>1</v>
      </c>
      <c r="S1519" s="7">
        <v>1</v>
      </c>
      <c r="T1519" s="7">
        <v>1</v>
      </c>
      <c r="U1519" s="7" t="s">
        <v>56</v>
      </c>
      <c r="V1519" s="7" t="s">
        <v>107</v>
      </c>
      <c r="W1519" s="7" t="s">
        <v>29</v>
      </c>
      <c r="X1519" s="7" t="s">
        <v>77</v>
      </c>
      <c r="Y1519" s="59" t="s">
        <v>1514</v>
      </c>
    </row>
    <row r="1520" spans="1:25" x14ac:dyDescent="0.55000000000000004">
      <c r="A1520" t="s">
        <v>2019</v>
      </c>
      <c r="B1520" s="57">
        <v>60</v>
      </c>
      <c r="C1520" t="s">
        <v>74</v>
      </c>
      <c r="D1520" s="19">
        <v>2</v>
      </c>
      <c r="E1520" s="46">
        <v>250</v>
      </c>
      <c r="F1520" s="32">
        <v>48.665666666666702</v>
      </c>
      <c r="G1520" s="32">
        <v>-139.994</v>
      </c>
      <c r="H1520" s="32" t="s">
        <v>130</v>
      </c>
      <c r="I1520" s="32" t="s">
        <v>130</v>
      </c>
      <c r="J1520" s="60">
        <v>43539</v>
      </c>
      <c r="K1520" s="49">
        <v>0.16597222222222222</v>
      </c>
      <c r="L1520" s="46">
        <v>3800</v>
      </c>
      <c r="M1520" s="19" t="s">
        <v>1955</v>
      </c>
      <c r="N1520" s="25" t="s">
        <v>77</v>
      </c>
      <c r="O1520" s="62" t="s">
        <v>27</v>
      </c>
      <c r="P1520" s="62" t="s">
        <v>79</v>
      </c>
      <c r="Q1520" s="62" t="s">
        <v>78</v>
      </c>
      <c r="R1520" s="7">
        <v>1</v>
      </c>
      <c r="S1520" s="7">
        <v>2</v>
      </c>
      <c r="T1520" s="7">
        <v>2</v>
      </c>
      <c r="U1520" s="7" t="s">
        <v>56</v>
      </c>
      <c r="V1520" s="7" t="s">
        <v>107</v>
      </c>
      <c r="W1520" s="7" t="s">
        <v>29</v>
      </c>
      <c r="X1520" s="7" t="s">
        <v>77</v>
      </c>
      <c r="Y1520" s="59" t="s">
        <v>1514</v>
      </c>
    </row>
    <row r="1521" spans="1:25" x14ac:dyDescent="0.55000000000000004">
      <c r="A1521" t="s">
        <v>2019</v>
      </c>
      <c r="B1521" s="57">
        <v>60</v>
      </c>
      <c r="C1521" t="s">
        <v>74</v>
      </c>
      <c r="D1521" s="19">
        <v>2</v>
      </c>
      <c r="E1521" s="46">
        <v>250</v>
      </c>
      <c r="F1521" s="32">
        <v>48.665666666666702</v>
      </c>
      <c r="G1521" s="32">
        <v>-139.994</v>
      </c>
      <c r="H1521" s="32" t="s">
        <v>130</v>
      </c>
      <c r="I1521" s="32" t="s">
        <v>130</v>
      </c>
      <c r="J1521" s="60">
        <v>43539</v>
      </c>
      <c r="K1521" s="49">
        <v>0.16597222222222222</v>
      </c>
      <c r="L1521" s="46">
        <v>3800</v>
      </c>
      <c r="M1521" s="19" t="s">
        <v>1950</v>
      </c>
      <c r="N1521" s="25" t="s">
        <v>77</v>
      </c>
      <c r="O1521" s="62" t="s">
        <v>27</v>
      </c>
      <c r="P1521" s="62" t="s">
        <v>408</v>
      </c>
      <c r="Q1521" s="62" t="s">
        <v>407</v>
      </c>
      <c r="R1521" s="7">
        <v>1</v>
      </c>
      <c r="S1521" s="7">
        <v>4</v>
      </c>
      <c r="T1521" s="7">
        <v>47</v>
      </c>
      <c r="U1521" s="7" t="s">
        <v>56</v>
      </c>
      <c r="V1521" s="7" t="s">
        <v>107</v>
      </c>
      <c r="W1521" s="7" t="s">
        <v>29</v>
      </c>
      <c r="X1521" s="7" t="s">
        <v>77</v>
      </c>
      <c r="Y1521" s="59" t="s">
        <v>1514</v>
      </c>
    </row>
    <row r="1522" spans="1:25" x14ac:dyDescent="0.55000000000000004">
      <c r="A1522" t="s">
        <v>2019</v>
      </c>
      <c r="B1522" s="57">
        <v>60</v>
      </c>
      <c r="C1522" t="s">
        <v>74</v>
      </c>
      <c r="D1522" s="19">
        <v>2</v>
      </c>
      <c r="E1522" s="46">
        <v>250</v>
      </c>
      <c r="F1522" s="32">
        <v>48.665666666666702</v>
      </c>
      <c r="G1522" s="32">
        <v>-139.994</v>
      </c>
      <c r="H1522" s="32" t="s">
        <v>130</v>
      </c>
      <c r="I1522" s="32" t="s">
        <v>130</v>
      </c>
      <c r="J1522" s="60">
        <v>43539</v>
      </c>
      <c r="K1522" s="49">
        <v>0.16597222222222222</v>
      </c>
      <c r="L1522" s="46">
        <v>3800</v>
      </c>
      <c r="M1522" s="19" t="s">
        <v>1951</v>
      </c>
      <c r="N1522" s="25" t="s">
        <v>77</v>
      </c>
      <c r="O1522" s="62" t="s">
        <v>27</v>
      </c>
      <c r="P1522" s="62" t="s">
        <v>408</v>
      </c>
      <c r="Q1522" s="62" t="s">
        <v>407</v>
      </c>
      <c r="R1522" s="7">
        <v>1</v>
      </c>
      <c r="S1522" s="7">
        <v>4</v>
      </c>
      <c r="T1522" s="7">
        <v>45</v>
      </c>
      <c r="U1522" s="7" t="s">
        <v>56</v>
      </c>
      <c r="V1522" s="7" t="s">
        <v>107</v>
      </c>
      <c r="W1522" s="7" t="s">
        <v>29</v>
      </c>
      <c r="X1522" s="7" t="s">
        <v>77</v>
      </c>
      <c r="Y1522" s="59" t="s">
        <v>1514</v>
      </c>
    </row>
    <row r="1523" spans="1:25" x14ac:dyDescent="0.55000000000000004">
      <c r="A1523" t="s">
        <v>2019</v>
      </c>
      <c r="B1523" s="57">
        <v>60</v>
      </c>
      <c r="C1523" t="s">
        <v>74</v>
      </c>
      <c r="D1523" s="19">
        <v>2</v>
      </c>
      <c r="E1523" s="46">
        <v>250</v>
      </c>
      <c r="F1523" s="32">
        <v>48.665666666666702</v>
      </c>
      <c r="G1523" s="32">
        <v>-139.994</v>
      </c>
      <c r="H1523" s="32" t="s">
        <v>130</v>
      </c>
      <c r="I1523" s="32" t="s">
        <v>130</v>
      </c>
      <c r="J1523" s="60">
        <v>43539</v>
      </c>
      <c r="K1523" s="49">
        <v>0.16597222222222222</v>
      </c>
      <c r="L1523" s="46">
        <v>3800</v>
      </c>
      <c r="M1523" s="19" t="s">
        <v>1952</v>
      </c>
      <c r="N1523" s="25" t="s">
        <v>77</v>
      </c>
      <c r="O1523" s="62" t="s">
        <v>27</v>
      </c>
      <c r="P1523" s="62" t="s">
        <v>408</v>
      </c>
      <c r="Q1523" s="62" t="s">
        <v>407</v>
      </c>
      <c r="R1523" s="7">
        <v>1</v>
      </c>
      <c r="S1523" s="7">
        <v>4</v>
      </c>
      <c r="T1523" s="7">
        <v>43</v>
      </c>
      <c r="U1523" s="7" t="s">
        <v>56</v>
      </c>
      <c r="V1523" s="7" t="s">
        <v>107</v>
      </c>
      <c r="W1523" s="7" t="s">
        <v>29</v>
      </c>
      <c r="X1523" s="7" t="s">
        <v>77</v>
      </c>
      <c r="Y1523" s="59" t="s">
        <v>1514</v>
      </c>
    </row>
    <row r="1524" spans="1:25" x14ac:dyDescent="0.55000000000000004">
      <c r="A1524" t="s">
        <v>2019</v>
      </c>
      <c r="B1524" s="57">
        <v>60</v>
      </c>
      <c r="C1524" t="s">
        <v>74</v>
      </c>
      <c r="D1524" s="19">
        <v>2</v>
      </c>
      <c r="E1524" s="46">
        <v>250</v>
      </c>
      <c r="F1524" s="32">
        <v>48.665666666666702</v>
      </c>
      <c r="G1524" s="32">
        <v>-139.994</v>
      </c>
      <c r="H1524" s="32" t="s">
        <v>130</v>
      </c>
      <c r="I1524" s="32" t="s">
        <v>130</v>
      </c>
      <c r="J1524" s="60">
        <v>43539</v>
      </c>
      <c r="K1524" s="49">
        <v>0.16597222222222222</v>
      </c>
      <c r="L1524" s="46">
        <v>3800</v>
      </c>
      <c r="M1524" s="19" t="s">
        <v>1953</v>
      </c>
      <c r="N1524" s="25" t="s">
        <v>77</v>
      </c>
      <c r="O1524" s="62" t="s">
        <v>27</v>
      </c>
      <c r="P1524" s="62" t="s">
        <v>1944</v>
      </c>
      <c r="Q1524" s="62" t="s">
        <v>773</v>
      </c>
      <c r="R1524" s="7">
        <v>1</v>
      </c>
      <c r="S1524" s="7">
        <v>4</v>
      </c>
      <c r="T1524" s="7">
        <v>15</v>
      </c>
      <c r="U1524" s="7" t="s">
        <v>56</v>
      </c>
      <c r="V1524" s="7" t="s">
        <v>107</v>
      </c>
      <c r="W1524" s="7" t="s">
        <v>29</v>
      </c>
      <c r="X1524" s="7" t="s">
        <v>77</v>
      </c>
      <c r="Y1524" s="59" t="s">
        <v>1514</v>
      </c>
    </row>
    <row r="1525" spans="1:25" x14ac:dyDescent="0.55000000000000004">
      <c r="A1525" t="s">
        <v>2019</v>
      </c>
      <c r="B1525" s="57">
        <v>60</v>
      </c>
      <c r="C1525" t="s">
        <v>74</v>
      </c>
      <c r="D1525" s="19">
        <v>2</v>
      </c>
      <c r="E1525" s="46">
        <v>250</v>
      </c>
      <c r="F1525" s="32">
        <v>48.665666666666702</v>
      </c>
      <c r="G1525" s="32">
        <v>-139.994</v>
      </c>
      <c r="H1525" s="32" t="s">
        <v>130</v>
      </c>
      <c r="I1525" s="32" t="s">
        <v>130</v>
      </c>
      <c r="J1525" s="60">
        <v>43539</v>
      </c>
      <c r="K1525" s="49">
        <v>0.16597222222222222</v>
      </c>
      <c r="L1525" s="46">
        <v>3800</v>
      </c>
      <c r="M1525" s="19" t="s">
        <v>1954</v>
      </c>
      <c r="N1525" s="25" t="s">
        <v>77</v>
      </c>
      <c r="O1525" s="62" t="s">
        <v>27</v>
      </c>
      <c r="P1525" s="62" t="s">
        <v>1469</v>
      </c>
      <c r="Q1525" s="62" t="s">
        <v>1468</v>
      </c>
      <c r="R1525" s="7">
        <v>1</v>
      </c>
      <c r="S1525" s="7">
        <v>4</v>
      </c>
      <c r="T1525" s="7">
        <v>12</v>
      </c>
      <c r="U1525" s="7" t="s">
        <v>56</v>
      </c>
      <c r="V1525" s="7" t="s">
        <v>107</v>
      </c>
      <c r="W1525" s="7" t="s">
        <v>29</v>
      </c>
      <c r="X1525" s="7" t="s">
        <v>77</v>
      </c>
      <c r="Y1525" s="59" t="s">
        <v>1514</v>
      </c>
    </row>
    <row r="1526" spans="1:25" x14ac:dyDescent="0.55000000000000004">
      <c r="A1526" t="s">
        <v>2019</v>
      </c>
      <c r="B1526" s="57">
        <v>60</v>
      </c>
      <c r="C1526" t="s">
        <v>53</v>
      </c>
      <c r="D1526" s="19">
        <v>1</v>
      </c>
      <c r="E1526" s="46">
        <v>30</v>
      </c>
      <c r="F1526" s="32">
        <v>48.666666666666664</v>
      </c>
      <c r="G1526" s="32">
        <v>-136.94999999999999</v>
      </c>
      <c r="H1526" s="32">
        <v>48.7</v>
      </c>
      <c r="I1526" s="32">
        <v>-136.85</v>
      </c>
      <c r="J1526" s="60">
        <v>43539</v>
      </c>
      <c r="K1526" s="49">
        <v>0.19791666666666666</v>
      </c>
      <c r="L1526" s="46">
        <v>3800</v>
      </c>
      <c r="M1526" s="19" t="s">
        <v>1978</v>
      </c>
      <c r="N1526" s="25" t="s">
        <v>77</v>
      </c>
      <c r="O1526" s="62" t="s">
        <v>27</v>
      </c>
      <c r="P1526" s="62" t="s">
        <v>67</v>
      </c>
      <c r="Q1526" s="62" t="s">
        <v>1681</v>
      </c>
      <c r="R1526" s="7">
        <v>21</v>
      </c>
      <c r="S1526" s="7" t="s">
        <v>77</v>
      </c>
      <c r="T1526" s="7" t="s">
        <v>481</v>
      </c>
      <c r="U1526" s="7" t="s">
        <v>56</v>
      </c>
      <c r="V1526" s="7" t="s">
        <v>130</v>
      </c>
      <c r="W1526" s="7" t="s">
        <v>29</v>
      </c>
      <c r="X1526" s="7" t="s">
        <v>77</v>
      </c>
      <c r="Y1526" s="59" t="s">
        <v>1514</v>
      </c>
    </row>
    <row r="1527" spans="1:25" x14ac:dyDescent="0.55000000000000004">
      <c r="A1527" t="s">
        <v>2019</v>
      </c>
      <c r="B1527" s="57">
        <v>60</v>
      </c>
      <c r="C1527" t="s">
        <v>53</v>
      </c>
      <c r="D1527" s="19">
        <v>1</v>
      </c>
      <c r="E1527" s="46">
        <v>30</v>
      </c>
      <c r="F1527" s="32">
        <v>48.666666666666664</v>
      </c>
      <c r="G1527" s="32">
        <v>-136.94999999999999</v>
      </c>
      <c r="H1527" s="32">
        <v>48.7</v>
      </c>
      <c r="I1527" s="32">
        <v>-136.85</v>
      </c>
      <c r="J1527" s="60">
        <v>43539</v>
      </c>
      <c r="K1527" s="49">
        <v>0.19791666666666666</v>
      </c>
      <c r="L1527" s="46">
        <v>3800</v>
      </c>
      <c r="M1527" s="19" t="s">
        <v>1981</v>
      </c>
      <c r="N1527" s="25">
        <v>312</v>
      </c>
      <c r="O1527" s="62" t="s">
        <v>27</v>
      </c>
      <c r="P1527" s="62" t="s">
        <v>69</v>
      </c>
      <c r="Q1527" s="64" t="s">
        <v>133</v>
      </c>
      <c r="R1527" s="7">
        <v>1</v>
      </c>
      <c r="S1527" s="7" t="s">
        <v>77</v>
      </c>
      <c r="T1527" s="7">
        <v>490</v>
      </c>
      <c r="U1527" s="7" t="s">
        <v>58</v>
      </c>
      <c r="V1527" s="7">
        <v>1198</v>
      </c>
      <c r="W1527" s="7" t="s">
        <v>29</v>
      </c>
      <c r="X1527" s="7" t="s">
        <v>77</v>
      </c>
      <c r="Y1527" s="59" t="s">
        <v>1514</v>
      </c>
    </row>
    <row r="1528" spans="1:25" x14ac:dyDescent="0.55000000000000004">
      <c r="A1528" t="s">
        <v>2019</v>
      </c>
      <c r="B1528" s="57">
        <v>60</v>
      </c>
      <c r="C1528" t="s">
        <v>53</v>
      </c>
      <c r="D1528" s="19">
        <v>1</v>
      </c>
      <c r="E1528" s="46">
        <v>30</v>
      </c>
      <c r="F1528" s="32">
        <v>48.666666666666664</v>
      </c>
      <c r="G1528" s="32">
        <v>-136.94999999999999</v>
      </c>
      <c r="H1528" s="32">
        <v>48.7</v>
      </c>
      <c r="I1528" s="32">
        <v>-136.85</v>
      </c>
      <c r="J1528" s="60">
        <v>43539</v>
      </c>
      <c r="K1528" s="49">
        <v>0.19791666666666666</v>
      </c>
      <c r="L1528" s="46">
        <v>3800</v>
      </c>
      <c r="M1528" s="19" t="s">
        <v>1980</v>
      </c>
      <c r="N1528" s="25" t="s">
        <v>77</v>
      </c>
      <c r="O1528" s="62" t="s">
        <v>27</v>
      </c>
      <c r="P1528" s="62" t="s">
        <v>68</v>
      </c>
      <c r="Q1528" s="62" t="s">
        <v>101</v>
      </c>
      <c r="R1528" s="7">
        <v>1</v>
      </c>
      <c r="S1528" s="7" t="s">
        <v>77</v>
      </c>
      <c r="T1528" s="7">
        <v>120</v>
      </c>
      <c r="U1528" s="7" t="s">
        <v>57</v>
      </c>
      <c r="V1528" s="7">
        <v>106</v>
      </c>
      <c r="W1528" s="7" t="s">
        <v>29</v>
      </c>
      <c r="X1528" s="7" t="s">
        <v>77</v>
      </c>
      <c r="Y1528" s="59" t="s">
        <v>1514</v>
      </c>
    </row>
    <row r="1529" spans="1:25" x14ac:dyDescent="0.55000000000000004">
      <c r="A1529" t="s">
        <v>2019</v>
      </c>
      <c r="B1529" s="57">
        <v>60</v>
      </c>
      <c r="C1529" t="s">
        <v>53</v>
      </c>
      <c r="D1529" s="19">
        <v>1</v>
      </c>
      <c r="E1529" s="46">
        <v>30</v>
      </c>
      <c r="F1529" s="32">
        <v>48.666666666666664</v>
      </c>
      <c r="G1529" s="32">
        <v>-136.94999999999999</v>
      </c>
      <c r="H1529" s="32">
        <v>48.7</v>
      </c>
      <c r="I1529" s="32">
        <v>-136.85</v>
      </c>
      <c r="J1529" s="60">
        <v>43539</v>
      </c>
      <c r="K1529" s="49">
        <v>0.19791666666666666</v>
      </c>
      <c r="L1529" s="46">
        <v>3800</v>
      </c>
      <c r="M1529" s="19" t="s">
        <v>1979</v>
      </c>
      <c r="N1529" s="25" t="s">
        <v>77</v>
      </c>
      <c r="O1529" s="62" t="s">
        <v>27</v>
      </c>
      <c r="P1529" s="62" t="s">
        <v>69</v>
      </c>
      <c r="Q1529" s="62" t="s">
        <v>63</v>
      </c>
      <c r="R1529" s="7">
        <v>1</v>
      </c>
      <c r="S1529" s="7" t="s">
        <v>77</v>
      </c>
      <c r="T1529" s="7">
        <v>53</v>
      </c>
      <c r="U1529" s="7" t="s">
        <v>58</v>
      </c>
      <c r="V1529" s="7">
        <v>2</v>
      </c>
      <c r="W1529" s="7" t="s">
        <v>29</v>
      </c>
      <c r="X1529" s="7" t="s">
        <v>77</v>
      </c>
      <c r="Y1529" s="59" t="s">
        <v>1514</v>
      </c>
    </row>
    <row r="1530" spans="1:25" x14ac:dyDescent="0.55000000000000004">
      <c r="A1530" t="s">
        <v>2019</v>
      </c>
      <c r="B1530" s="57">
        <v>63</v>
      </c>
      <c r="C1530" t="s">
        <v>53</v>
      </c>
      <c r="D1530" s="19">
        <v>1</v>
      </c>
      <c r="E1530" s="46">
        <v>30</v>
      </c>
      <c r="F1530" s="32">
        <v>48.608333333333334</v>
      </c>
      <c r="G1530" s="32">
        <v>-130.36666666666667</v>
      </c>
      <c r="H1530" s="32">
        <v>48.634999999999998</v>
      </c>
      <c r="I1530" s="32">
        <v>-130.34333333333333</v>
      </c>
      <c r="J1530" s="60">
        <v>43540</v>
      </c>
      <c r="K1530" s="49">
        <v>0.5541666666666667</v>
      </c>
      <c r="L1530" s="46">
        <v>2800</v>
      </c>
      <c r="M1530" s="19" t="s">
        <v>1984</v>
      </c>
      <c r="N1530" s="25" t="s">
        <v>77</v>
      </c>
      <c r="O1530" s="62" t="s">
        <v>27</v>
      </c>
      <c r="P1530" s="62" t="s">
        <v>69</v>
      </c>
      <c r="Q1530" s="62" t="s">
        <v>1995</v>
      </c>
      <c r="R1530" s="7">
        <v>1</v>
      </c>
      <c r="S1530" s="7" t="s">
        <v>77</v>
      </c>
      <c r="T1530" s="7">
        <v>434</v>
      </c>
      <c r="U1530" s="7" t="s">
        <v>58</v>
      </c>
      <c r="V1530" s="7">
        <v>65</v>
      </c>
      <c r="W1530" s="7" t="s">
        <v>110</v>
      </c>
      <c r="X1530" s="7" t="s">
        <v>77</v>
      </c>
      <c r="Y1530" s="59" t="s">
        <v>1514</v>
      </c>
    </row>
    <row r="1531" spans="1:25" x14ac:dyDescent="0.55000000000000004">
      <c r="A1531" t="s">
        <v>2019</v>
      </c>
      <c r="B1531" s="57">
        <v>63</v>
      </c>
      <c r="C1531" t="s">
        <v>53</v>
      </c>
      <c r="D1531" s="19">
        <v>1</v>
      </c>
      <c r="E1531" s="46">
        <v>30</v>
      </c>
      <c r="F1531" s="32">
        <v>48.608333333333334</v>
      </c>
      <c r="G1531" s="32">
        <v>-130.36666666666667</v>
      </c>
      <c r="H1531" s="32">
        <v>48.634999999999998</v>
      </c>
      <c r="I1531" s="32">
        <v>-130.34333333333333</v>
      </c>
      <c r="J1531" s="60">
        <v>43540</v>
      </c>
      <c r="K1531" s="49">
        <v>0.5541666666666667</v>
      </c>
      <c r="L1531" s="46">
        <v>2800</v>
      </c>
      <c r="M1531" s="19" t="s">
        <v>1985</v>
      </c>
      <c r="N1531" s="25" t="s">
        <v>77</v>
      </c>
      <c r="O1531" s="62" t="s">
        <v>27</v>
      </c>
      <c r="P1531" s="62" t="s">
        <v>68</v>
      </c>
      <c r="Q1531" s="62" t="s">
        <v>101</v>
      </c>
      <c r="R1531" s="7">
        <v>1</v>
      </c>
      <c r="S1531" s="7" t="s">
        <v>77</v>
      </c>
      <c r="T1531" s="7">
        <v>410</v>
      </c>
      <c r="U1531" s="59" t="s">
        <v>57</v>
      </c>
      <c r="V1531" s="7">
        <v>2296</v>
      </c>
      <c r="W1531" s="7" t="s">
        <v>29</v>
      </c>
      <c r="X1531" s="7" t="s">
        <v>77</v>
      </c>
      <c r="Y1531" s="59" t="s">
        <v>1514</v>
      </c>
    </row>
    <row r="1532" spans="1:25" x14ac:dyDescent="0.55000000000000004">
      <c r="A1532" t="s">
        <v>2019</v>
      </c>
      <c r="B1532" s="57">
        <v>63</v>
      </c>
      <c r="C1532" t="s">
        <v>53</v>
      </c>
      <c r="D1532" s="19">
        <v>1</v>
      </c>
      <c r="E1532" s="46">
        <v>30</v>
      </c>
      <c r="F1532" s="32">
        <v>48.608333333333334</v>
      </c>
      <c r="G1532" s="32">
        <v>-130.36666666666667</v>
      </c>
      <c r="H1532" s="32">
        <v>48.634999999999998</v>
      </c>
      <c r="I1532" s="32">
        <v>-130.34333333333333</v>
      </c>
      <c r="J1532" s="60">
        <v>43540</v>
      </c>
      <c r="K1532" s="49">
        <v>0.5541666666666667</v>
      </c>
      <c r="L1532" s="46">
        <v>2800</v>
      </c>
      <c r="M1532" s="19" t="s">
        <v>1986</v>
      </c>
      <c r="N1532" s="25" t="s">
        <v>77</v>
      </c>
      <c r="O1532" s="62" t="s">
        <v>27</v>
      </c>
      <c r="P1532" s="62" t="s">
        <v>68</v>
      </c>
      <c r="Q1532" s="62" t="s">
        <v>101</v>
      </c>
      <c r="R1532" s="7">
        <v>1</v>
      </c>
      <c r="S1532" s="7" t="s">
        <v>77</v>
      </c>
      <c r="T1532" s="7">
        <v>170</v>
      </c>
      <c r="U1532" s="7" t="s">
        <v>57</v>
      </c>
      <c r="V1532" s="7">
        <v>438</v>
      </c>
      <c r="W1532" s="7" t="s">
        <v>29</v>
      </c>
      <c r="X1532" s="7" t="s">
        <v>77</v>
      </c>
      <c r="Y1532" s="59" t="s">
        <v>1514</v>
      </c>
    </row>
    <row r="1533" spans="1:25" x14ac:dyDescent="0.55000000000000004">
      <c r="A1533" t="s">
        <v>2019</v>
      </c>
      <c r="B1533" s="57">
        <v>63</v>
      </c>
      <c r="C1533" t="s">
        <v>53</v>
      </c>
      <c r="D1533" s="19">
        <v>1</v>
      </c>
      <c r="E1533" s="46">
        <v>30</v>
      </c>
      <c r="F1533" s="32">
        <v>48.608333333333334</v>
      </c>
      <c r="G1533" s="32">
        <v>-130.36666666666667</v>
      </c>
      <c r="H1533" s="32">
        <v>48.634999999999998</v>
      </c>
      <c r="I1533" s="32">
        <v>-130.34333333333333</v>
      </c>
      <c r="J1533" s="60">
        <v>43540</v>
      </c>
      <c r="K1533" s="49">
        <v>0.5541666666666667</v>
      </c>
      <c r="L1533" s="46">
        <v>2800</v>
      </c>
      <c r="M1533" s="19" t="s">
        <v>1987</v>
      </c>
      <c r="N1533" s="25" t="s">
        <v>77</v>
      </c>
      <c r="O1533" s="62" t="s">
        <v>27</v>
      </c>
      <c r="P1533" s="62" t="s">
        <v>68</v>
      </c>
      <c r="Q1533" s="62" t="s">
        <v>101</v>
      </c>
      <c r="R1533" s="7">
        <v>1</v>
      </c>
      <c r="S1533" s="7" t="s">
        <v>77</v>
      </c>
      <c r="T1533" s="7">
        <v>250</v>
      </c>
      <c r="U1533" s="7" t="s">
        <v>57</v>
      </c>
      <c r="V1533" s="7">
        <v>882</v>
      </c>
      <c r="W1533" s="7" t="s">
        <v>29</v>
      </c>
      <c r="X1533" s="7" t="s">
        <v>77</v>
      </c>
      <c r="Y1533" s="59" t="s">
        <v>1514</v>
      </c>
    </row>
    <row r="1534" spans="1:25" x14ac:dyDescent="0.55000000000000004">
      <c r="A1534" t="s">
        <v>2019</v>
      </c>
      <c r="B1534" s="57">
        <v>63</v>
      </c>
      <c r="C1534" t="s">
        <v>53</v>
      </c>
      <c r="D1534" s="19">
        <v>1</v>
      </c>
      <c r="E1534" s="46">
        <v>30</v>
      </c>
      <c r="F1534" s="32">
        <v>48.608333333333334</v>
      </c>
      <c r="G1534" s="32">
        <v>-130.36666666666667</v>
      </c>
      <c r="H1534" s="32">
        <v>48.634999999999998</v>
      </c>
      <c r="I1534" s="32">
        <v>-130.34333333333333</v>
      </c>
      <c r="J1534" s="60">
        <v>43540</v>
      </c>
      <c r="K1534" s="49">
        <v>0.5541666666666667</v>
      </c>
      <c r="L1534" s="46">
        <v>2800</v>
      </c>
      <c r="M1534" s="19" t="s">
        <v>1988</v>
      </c>
      <c r="N1534" s="25" t="s">
        <v>77</v>
      </c>
      <c r="O1534" s="62" t="s">
        <v>27</v>
      </c>
      <c r="P1534" s="62" t="s">
        <v>68</v>
      </c>
      <c r="Q1534" s="62" t="s">
        <v>101</v>
      </c>
      <c r="R1534" s="7">
        <v>1</v>
      </c>
      <c r="S1534" s="7" t="s">
        <v>77</v>
      </c>
      <c r="T1534" s="7">
        <v>490</v>
      </c>
      <c r="U1534" s="7" t="s">
        <v>57</v>
      </c>
      <c r="V1534" s="7">
        <v>4062</v>
      </c>
      <c r="W1534" s="7" t="s">
        <v>29</v>
      </c>
      <c r="X1534" s="7" t="s">
        <v>77</v>
      </c>
      <c r="Y1534" s="59" t="s">
        <v>1514</v>
      </c>
    </row>
    <row r="1535" spans="1:25" x14ac:dyDescent="0.55000000000000004">
      <c r="A1535" t="s">
        <v>2019</v>
      </c>
      <c r="B1535" s="57">
        <v>63</v>
      </c>
      <c r="C1535" t="s">
        <v>53</v>
      </c>
      <c r="D1535" s="19">
        <v>1</v>
      </c>
      <c r="E1535" s="46">
        <v>30</v>
      </c>
      <c r="F1535" s="32">
        <v>48.608333333333334</v>
      </c>
      <c r="G1535" s="32">
        <v>-130.36666666666667</v>
      </c>
      <c r="H1535" s="32">
        <v>48.634999999999998</v>
      </c>
      <c r="I1535" s="32">
        <v>-130.34333333333333</v>
      </c>
      <c r="J1535" s="60">
        <v>43540</v>
      </c>
      <c r="K1535" s="49">
        <v>0.5541666666666667</v>
      </c>
      <c r="L1535" s="46">
        <v>2800</v>
      </c>
      <c r="M1535" s="19" t="s">
        <v>1989</v>
      </c>
      <c r="N1535" s="25" t="s">
        <v>77</v>
      </c>
      <c r="O1535" s="62" t="s">
        <v>27</v>
      </c>
      <c r="P1535" s="62" t="s">
        <v>68</v>
      </c>
      <c r="Q1535" s="62" t="s">
        <v>101</v>
      </c>
      <c r="R1535" s="7">
        <v>1</v>
      </c>
      <c r="S1535" s="7" t="s">
        <v>77</v>
      </c>
      <c r="T1535" s="7">
        <v>210</v>
      </c>
      <c r="U1535" s="7" t="s">
        <v>57</v>
      </c>
      <c r="V1535" s="7">
        <v>608</v>
      </c>
      <c r="W1535" s="7" t="s">
        <v>29</v>
      </c>
      <c r="X1535" s="7" t="s">
        <v>77</v>
      </c>
      <c r="Y1535" s="59" t="s">
        <v>1514</v>
      </c>
    </row>
    <row r="1536" spans="1:25" x14ac:dyDescent="0.55000000000000004">
      <c r="A1536" t="s">
        <v>2019</v>
      </c>
      <c r="B1536" s="57">
        <v>63</v>
      </c>
      <c r="C1536" t="s">
        <v>53</v>
      </c>
      <c r="D1536" s="19">
        <v>1</v>
      </c>
      <c r="E1536" s="46">
        <v>30</v>
      </c>
      <c r="F1536" s="32">
        <v>48.608333333333334</v>
      </c>
      <c r="G1536" s="32">
        <v>-130.36666666666667</v>
      </c>
      <c r="H1536" s="32">
        <v>48.634999999999998</v>
      </c>
      <c r="I1536" s="32">
        <v>-130.34333333333333</v>
      </c>
      <c r="J1536" s="60">
        <v>43540</v>
      </c>
      <c r="K1536" s="49">
        <v>0.5541666666666667</v>
      </c>
      <c r="L1536" s="46">
        <v>2800</v>
      </c>
      <c r="M1536" s="19" t="s">
        <v>1990</v>
      </c>
      <c r="N1536" s="25" t="s">
        <v>77</v>
      </c>
      <c r="O1536" s="62" t="s">
        <v>27</v>
      </c>
      <c r="P1536" s="62" t="s">
        <v>1945</v>
      </c>
      <c r="Q1536" s="62" t="s">
        <v>1881</v>
      </c>
      <c r="R1536" s="7">
        <v>5</v>
      </c>
      <c r="S1536" s="7" t="s">
        <v>77</v>
      </c>
      <c r="T1536" s="7" t="s">
        <v>1996</v>
      </c>
      <c r="U1536" s="7" t="s">
        <v>56</v>
      </c>
      <c r="V1536" s="7" t="s">
        <v>107</v>
      </c>
      <c r="W1536" s="7" t="s">
        <v>29</v>
      </c>
      <c r="X1536" s="7" t="s">
        <v>77</v>
      </c>
      <c r="Y1536" s="59" t="s">
        <v>1514</v>
      </c>
    </row>
    <row r="1537" spans="1:25" x14ac:dyDescent="0.55000000000000004">
      <c r="A1537" t="s">
        <v>2019</v>
      </c>
      <c r="B1537" s="57">
        <v>63</v>
      </c>
      <c r="C1537" t="s">
        <v>53</v>
      </c>
      <c r="D1537" s="19">
        <v>1</v>
      </c>
      <c r="E1537" s="46">
        <v>30</v>
      </c>
      <c r="F1537" s="32">
        <v>48.608333333333334</v>
      </c>
      <c r="G1537" s="32">
        <v>-130.36666666666667</v>
      </c>
      <c r="H1537" s="32">
        <v>48.634999999999998</v>
      </c>
      <c r="I1537" s="32">
        <v>-130.34333333333333</v>
      </c>
      <c r="J1537" s="60">
        <v>43540</v>
      </c>
      <c r="K1537" s="49">
        <v>0.5541666666666667</v>
      </c>
      <c r="L1537" s="46">
        <v>2800</v>
      </c>
      <c r="M1537" s="19" t="s">
        <v>1991</v>
      </c>
      <c r="N1537" s="25" t="s">
        <v>77</v>
      </c>
      <c r="O1537" s="62" t="s">
        <v>27</v>
      </c>
      <c r="P1537" s="62" t="s">
        <v>1945</v>
      </c>
      <c r="Q1537" s="62" t="s">
        <v>1881</v>
      </c>
      <c r="R1537" s="7">
        <v>5</v>
      </c>
      <c r="S1537" s="7" t="s">
        <v>77</v>
      </c>
      <c r="T1537" s="7" t="s">
        <v>1996</v>
      </c>
      <c r="U1537" s="7" t="s">
        <v>56</v>
      </c>
      <c r="V1537" s="7" t="s">
        <v>107</v>
      </c>
      <c r="W1537" s="7" t="s">
        <v>29</v>
      </c>
      <c r="X1537" s="7" t="s">
        <v>77</v>
      </c>
      <c r="Y1537" s="59" t="s">
        <v>1514</v>
      </c>
    </row>
    <row r="1538" spans="1:25" x14ac:dyDescent="0.55000000000000004">
      <c r="A1538" t="s">
        <v>2019</v>
      </c>
      <c r="B1538" s="57">
        <v>63</v>
      </c>
      <c r="C1538" t="s">
        <v>53</v>
      </c>
      <c r="D1538" s="19">
        <v>1</v>
      </c>
      <c r="E1538" s="46">
        <v>30</v>
      </c>
      <c r="F1538" s="32">
        <v>48.608333333333334</v>
      </c>
      <c r="G1538" s="32">
        <v>-130.36666666666667</v>
      </c>
      <c r="H1538" s="32">
        <v>48.634999999999998</v>
      </c>
      <c r="I1538" s="32">
        <v>-130.34333333333333</v>
      </c>
      <c r="J1538" s="60">
        <v>43540</v>
      </c>
      <c r="K1538" s="49">
        <v>0.5541666666666667</v>
      </c>
      <c r="L1538" s="46">
        <v>2800</v>
      </c>
      <c r="M1538" s="19" t="s">
        <v>1992</v>
      </c>
      <c r="N1538" s="25" t="s">
        <v>77</v>
      </c>
      <c r="O1538" s="62" t="s">
        <v>27</v>
      </c>
      <c r="P1538" s="62" t="s">
        <v>1945</v>
      </c>
      <c r="Q1538" s="62" t="s">
        <v>1881</v>
      </c>
      <c r="R1538" s="7">
        <v>5</v>
      </c>
      <c r="S1538" s="7" t="s">
        <v>77</v>
      </c>
      <c r="T1538" s="7" t="s">
        <v>1996</v>
      </c>
      <c r="U1538" s="7" t="s">
        <v>56</v>
      </c>
      <c r="V1538" s="7" t="s">
        <v>107</v>
      </c>
      <c r="W1538" s="7" t="s">
        <v>29</v>
      </c>
      <c r="X1538" s="7" t="s">
        <v>77</v>
      </c>
      <c r="Y1538" s="59" t="s">
        <v>1514</v>
      </c>
    </row>
    <row r="1539" spans="1:25" x14ac:dyDescent="0.55000000000000004">
      <c r="A1539" t="s">
        <v>2019</v>
      </c>
      <c r="B1539" s="57">
        <v>63</v>
      </c>
      <c r="C1539" t="s">
        <v>53</v>
      </c>
      <c r="D1539" s="19">
        <v>1</v>
      </c>
      <c r="E1539" s="46">
        <v>30</v>
      </c>
      <c r="F1539" s="32">
        <v>48.608333333333334</v>
      </c>
      <c r="G1539" s="32">
        <v>-130.36666666666667</v>
      </c>
      <c r="H1539" s="32">
        <v>48.634999999999998</v>
      </c>
      <c r="I1539" s="32">
        <v>-130.34333333333333</v>
      </c>
      <c r="J1539" s="60">
        <v>43540</v>
      </c>
      <c r="K1539" s="49">
        <v>0.5541666666666667</v>
      </c>
      <c r="L1539" s="46">
        <v>2800</v>
      </c>
      <c r="M1539" s="19" t="s">
        <v>1993</v>
      </c>
      <c r="N1539" s="25" t="s">
        <v>77</v>
      </c>
      <c r="O1539" s="62" t="s">
        <v>27</v>
      </c>
      <c r="P1539" s="62" t="s">
        <v>1945</v>
      </c>
      <c r="Q1539" s="62" t="s">
        <v>1881</v>
      </c>
      <c r="R1539" s="7">
        <v>5</v>
      </c>
      <c r="S1539" s="7" t="s">
        <v>77</v>
      </c>
      <c r="T1539" s="7" t="s">
        <v>1996</v>
      </c>
      <c r="U1539" s="7" t="s">
        <v>56</v>
      </c>
      <c r="V1539" s="7" t="s">
        <v>107</v>
      </c>
      <c r="W1539" s="7" t="s">
        <v>29</v>
      </c>
      <c r="X1539" s="7" t="s">
        <v>77</v>
      </c>
      <c r="Y1539" s="59" t="s">
        <v>1514</v>
      </c>
    </row>
    <row r="1540" spans="1:25" x14ac:dyDescent="0.55000000000000004">
      <c r="A1540" t="s">
        <v>2019</v>
      </c>
      <c r="B1540" s="57">
        <v>63</v>
      </c>
      <c r="C1540" t="s">
        <v>53</v>
      </c>
      <c r="D1540" s="19">
        <v>1</v>
      </c>
      <c r="E1540" s="46">
        <v>30</v>
      </c>
      <c r="F1540" s="32">
        <v>48.608333333333334</v>
      </c>
      <c r="G1540" s="32">
        <v>-130.36666666666667</v>
      </c>
      <c r="H1540" s="32">
        <v>48.634999999999998</v>
      </c>
      <c r="I1540" s="32">
        <v>-130.34333333333333</v>
      </c>
      <c r="J1540" s="60">
        <v>43540</v>
      </c>
      <c r="K1540" s="49">
        <v>0.5541666666666667</v>
      </c>
      <c r="L1540" s="46">
        <v>2800</v>
      </c>
      <c r="M1540" s="19" t="s">
        <v>1994</v>
      </c>
      <c r="N1540" s="25" t="s">
        <v>77</v>
      </c>
      <c r="O1540" s="62" t="s">
        <v>27</v>
      </c>
      <c r="P1540" s="62" t="s">
        <v>1945</v>
      </c>
      <c r="Q1540" s="62" t="s">
        <v>1881</v>
      </c>
      <c r="R1540" s="7">
        <v>13</v>
      </c>
      <c r="S1540" s="7" t="s">
        <v>77</v>
      </c>
      <c r="T1540" s="7" t="s">
        <v>1996</v>
      </c>
      <c r="U1540" s="7" t="s">
        <v>56</v>
      </c>
      <c r="V1540" s="7" t="s">
        <v>107</v>
      </c>
      <c r="W1540" s="7" t="s">
        <v>29</v>
      </c>
      <c r="X1540" s="7" t="s">
        <v>77</v>
      </c>
      <c r="Y1540" s="59" t="s">
        <v>1514</v>
      </c>
    </row>
    <row r="1541" spans="1:25" x14ac:dyDescent="0.55000000000000004">
      <c r="A1541" t="s">
        <v>2019</v>
      </c>
      <c r="B1541" s="57" t="s">
        <v>603</v>
      </c>
      <c r="C1541" t="s">
        <v>53</v>
      </c>
      <c r="D1541" s="19">
        <v>1</v>
      </c>
      <c r="E1541" s="46" t="s">
        <v>604</v>
      </c>
      <c r="F1541" s="32">
        <v>55.564833333333333</v>
      </c>
      <c r="G1541" s="32">
        <v>-147.50133333333332</v>
      </c>
      <c r="H1541" s="32">
        <v>55.631999999999998</v>
      </c>
      <c r="I1541" s="32">
        <v>-147.50333333333333</v>
      </c>
      <c r="J1541" s="60">
        <v>43523</v>
      </c>
      <c r="K1541" s="49">
        <v>0.53611111111111109</v>
      </c>
      <c r="L1541" s="46">
        <v>4100</v>
      </c>
      <c r="M1541" s="19" t="s">
        <v>610</v>
      </c>
      <c r="N1541" s="25" t="s">
        <v>77</v>
      </c>
      <c r="O1541" s="64" t="s">
        <v>27</v>
      </c>
      <c r="P1541" s="62" t="s">
        <v>386</v>
      </c>
      <c r="Q1541" s="64" t="s">
        <v>387</v>
      </c>
      <c r="R1541" s="7">
        <v>1</v>
      </c>
      <c r="S1541" s="7" t="s">
        <v>77</v>
      </c>
      <c r="T1541" s="7">
        <v>180</v>
      </c>
      <c r="U1541" s="55" t="s">
        <v>57</v>
      </c>
      <c r="V1541" s="7">
        <v>302</v>
      </c>
      <c r="W1541" s="7" t="s">
        <v>29</v>
      </c>
      <c r="X1541" s="7" t="s">
        <v>77</v>
      </c>
      <c r="Y1541" s="59" t="s">
        <v>1514</v>
      </c>
    </row>
    <row r="1542" spans="1:25" x14ac:dyDescent="0.55000000000000004">
      <c r="A1542" t="s">
        <v>2019</v>
      </c>
      <c r="B1542" s="57" t="s">
        <v>603</v>
      </c>
      <c r="C1542" t="s">
        <v>53</v>
      </c>
      <c r="D1542" s="19">
        <v>1</v>
      </c>
      <c r="E1542" s="46" t="s">
        <v>604</v>
      </c>
      <c r="F1542" s="32">
        <v>55.564833333333333</v>
      </c>
      <c r="G1542" s="32">
        <v>-147.50133333333332</v>
      </c>
      <c r="H1542" s="32">
        <v>55.631999999999998</v>
      </c>
      <c r="I1542" s="32">
        <v>-147.50333333333333</v>
      </c>
      <c r="J1542" s="60">
        <v>43523</v>
      </c>
      <c r="K1542" s="49">
        <v>0.53611111111111109</v>
      </c>
      <c r="L1542" s="46">
        <v>4100</v>
      </c>
      <c r="M1542" s="19" t="s">
        <v>606</v>
      </c>
      <c r="N1542" s="25" t="s">
        <v>77</v>
      </c>
      <c r="O1542" s="64" t="s">
        <v>27</v>
      </c>
      <c r="P1542" s="62" t="s">
        <v>68</v>
      </c>
      <c r="Q1542" s="64" t="s">
        <v>498</v>
      </c>
      <c r="R1542" s="7">
        <v>1</v>
      </c>
      <c r="S1542" s="7" t="s">
        <v>77</v>
      </c>
      <c r="T1542" s="7">
        <v>135</v>
      </c>
      <c r="U1542" s="55" t="s">
        <v>57</v>
      </c>
      <c r="V1542" s="7">
        <v>182</v>
      </c>
      <c r="W1542" s="7" t="s">
        <v>29</v>
      </c>
      <c r="X1542" s="7" t="s">
        <v>77</v>
      </c>
      <c r="Y1542" s="59" t="s">
        <v>1514</v>
      </c>
    </row>
    <row r="1543" spans="1:25" x14ac:dyDescent="0.55000000000000004">
      <c r="A1543" t="s">
        <v>2019</v>
      </c>
      <c r="B1543" s="57" t="s">
        <v>603</v>
      </c>
      <c r="C1543" t="s">
        <v>53</v>
      </c>
      <c r="D1543" s="19">
        <v>1</v>
      </c>
      <c r="E1543" s="46" t="s">
        <v>604</v>
      </c>
      <c r="F1543" s="32">
        <v>55.564833333333333</v>
      </c>
      <c r="G1543" s="32">
        <v>-147.50133333333332</v>
      </c>
      <c r="H1543" s="32">
        <v>55.631999999999998</v>
      </c>
      <c r="I1543" s="32">
        <v>-147.50333333333333</v>
      </c>
      <c r="J1543" s="60">
        <v>43523</v>
      </c>
      <c r="K1543" s="49">
        <v>0.53611111111111109</v>
      </c>
      <c r="L1543" s="46">
        <v>4100</v>
      </c>
      <c r="M1543" s="19" t="s">
        <v>605</v>
      </c>
      <c r="N1543" s="25" t="s">
        <v>77</v>
      </c>
      <c r="O1543" s="64" t="s">
        <v>27</v>
      </c>
      <c r="P1543" s="62" t="s">
        <v>68</v>
      </c>
      <c r="Q1543" s="64" t="s">
        <v>498</v>
      </c>
      <c r="R1543" s="7">
        <v>1</v>
      </c>
      <c r="S1543" s="7" t="s">
        <v>77</v>
      </c>
      <c r="T1543" s="7">
        <v>120</v>
      </c>
      <c r="U1543" s="55" t="s">
        <v>57</v>
      </c>
      <c r="V1543" s="7">
        <v>105</v>
      </c>
      <c r="W1543" s="7" t="s">
        <v>29</v>
      </c>
      <c r="X1543" s="7" t="s">
        <v>77</v>
      </c>
      <c r="Y1543" s="59" t="s">
        <v>1514</v>
      </c>
    </row>
    <row r="1544" spans="1:25" x14ac:dyDescent="0.55000000000000004">
      <c r="A1544" t="s">
        <v>2019</v>
      </c>
      <c r="B1544" s="57" t="s">
        <v>603</v>
      </c>
      <c r="C1544" t="s">
        <v>53</v>
      </c>
      <c r="D1544" s="19">
        <v>1</v>
      </c>
      <c r="E1544" s="46" t="s">
        <v>604</v>
      </c>
      <c r="F1544" s="32">
        <v>55.564833333333333</v>
      </c>
      <c r="G1544" s="32">
        <v>-147.50133333333332</v>
      </c>
      <c r="H1544" s="32">
        <v>55.631999999999998</v>
      </c>
      <c r="I1544" s="32">
        <v>-147.50333333333333</v>
      </c>
      <c r="J1544" s="60">
        <v>43523</v>
      </c>
      <c r="K1544" s="49">
        <v>0.53611111111111109</v>
      </c>
      <c r="L1544" s="46">
        <v>4100</v>
      </c>
      <c r="M1544" s="19" t="s">
        <v>607</v>
      </c>
      <c r="N1544" s="25" t="s">
        <v>77</v>
      </c>
      <c r="O1544" s="64" t="s">
        <v>27</v>
      </c>
      <c r="P1544" s="62" t="s">
        <v>68</v>
      </c>
      <c r="Q1544" s="64" t="s">
        <v>498</v>
      </c>
      <c r="R1544" s="7">
        <v>1</v>
      </c>
      <c r="S1544" s="7" t="s">
        <v>77</v>
      </c>
      <c r="T1544" s="7">
        <v>110</v>
      </c>
      <c r="U1544" s="55" t="s">
        <v>57</v>
      </c>
      <c r="V1544" s="7">
        <v>80</v>
      </c>
      <c r="W1544" s="7" t="s">
        <v>29</v>
      </c>
      <c r="X1544" s="7" t="s">
        <v>77</v>
      </c>
      <c r="Y1544" s="59" t="s">
        <v>1514</v>
      </c>
    </row>
    <row r="1545" spans="1:25" x14ac:dyDescent="0.55000000000000004">
      <c r="A1545" t="s">
        <v>2019</v>
      </c>
      <c r="B1545" s="57" t="s">
        <v>603</v>
      </c>
      <c r="C1545" t="s">
        <v>53</v>
      </c>
      <c r="D1545" s="19">
        <v>1</v>
      </c>
      <c r="E1545" s="46" t="s">
        <v>604</v>
      </c>
      <c r="F1545" s="32">
        <v>55.564833333333333</v>
      </c>
      <c r="G1545" s="32">
        <v>-147.50133333333332</v>
      </c>
      <c r="H1545" s="32">
        <v>55.631999999999998</v>
      </c>
      <c r="I1545" s="32">
        <v>-147.50333333333333</v>
      </c>
      <c r="J1545" s="60">
        <v>43523</v>
      </c>
      <c r="K1545" s="49">
        <v>0.53611111111111109</v>
      </c>
      <c r="L1545" s="46">
        <v>4100</v>
      </c>
      <c r="M1545" s="19" t="s">
        <v>608</v>
      </c>
      <c r="N1545" s="25" t="s">
        <v>77</v>
      </c>
      <c r="O1545" s="64" t="s">
        <v>27</v>
      </c>
      <c r="P1545" s="62" t="s">
        <v>68</v>
      </c>
      <c r="Q1545" s="64" t="s">
        <v>498</v>
      </c>
      <c r="R1545" s="7">
        <v>1</v>
      </c>
      <c r="S1545" s="7" t="s">
        <v>77</v>
      </c>
      <c r="T1545" s="7">
        <v>110</v>
      </c>
      <c r="U1545" s="55" t="s">
        <v>57</v>
      </c>
      <c r="V1545" s="7">
        <v>68</v>
      </c>
      <c r="W1545" s="7" t="s">
        <v>29</v>
      </c>
      <c r="X1545" s="7" t="s">
        <v>77</v>
      </c>
      <c r="Y1545" s="59" t="s">
        <v>1514</v>
      </c>
    </row>
    <row r="1546" spans="1:25" x14ac:dyDescent="0.55000000000000004">
      <c r="A1546" t="s">
        <v>2019</v>
      </c>
      <c r="B1546" s="57" t="s">
        <v>603</v>
      </c>
      <c r="C1546" t="s">
        <v>53</v>
      </c>
      <c r="D1546" s="19">
        <v>1</v>
      </c>
      <c r="E1546" s="46" t="s">
        <v>604</v>
      </c>
      <c r="F1546" s="32">
        <v>55.564833333333333</v>
      </c>
      <c r="G1546" s="32">
        <v>-147.50133333333332</v>
      </c>
      <c r="H1546" s="32">
        <v>55.631999999999998</v>
      </c>
      <c r="I1546" s="32">
        <v>-147.50333333333333</v>
      </c>
      <c r="J1546" s="60">
        <v>43523</v>
      </c>
      <c r="K1546" s="49">
        <v>0.53611111111111109</v>
      </c>
      <c r="L1546" s="46">
        <v>4100</v>
      </c>
      <c r="M1546" s="19" t="s">
        <v>609</v>
      </c>
      <c r="N1546" s="25" t="s">
        <v>77</v>
      </c>
      <c r="O1546" s="64" t="s">
        <v>27</v>
      </c>
      <c r="P1546" s="62" t="s">
        <v>68</v>
      </c>
      <c r="Q1546" s="64" t="s">
        <v>498</v>
      </c>
      <c r="R1546" s="7">
        <v>1</v>
      </c>
      <c r="S1546" s="7" t="s">
        <v>77</v>
      </c>
      <c r="T1546" s="7">
        <v>90</v>
      </c>
      <c r="U1546" s="55" t="s">
        <v>57</v>
      </c>
      <c r="V1546" s="7">
        <v>48</v>
      </c>
      <c r="W1546" s="7" t="s">
        <v>29</v>
      </c>
      <c r="X1546" s="7" t="s">
        <v>77</v>
      </c>
      <c r="Y1546" s="59" t="s">
        <v>1514</v>
      </c>
    </row>
    <row r="1547" spans="1:25" x14ac:dyDescent="0.55000000000000004">
      <c r="A1547" t="s">
        <v>2019</v>
      </c>
      <c r="B1547" s="57" t="s">
        <v>603</v>
      </c>
      <c r="C1547" t="s">
        <v>53</v>
      </c>
      <c r="D1547" s="19">
        <v>1</v>
      </c>
      <c r="E1547" s="46" t="s">
        <v>604</v>
      </c>
      <c r="F1547" s="32">
        <v>55.564833333333333</v>
      </c>
      <c r="G1547" s="32">
        <v>-147.50133333333332</v>
      </c>
      <c r="H1547" s="32">
        <v>55.631999999999998</v>
      </c>
      <c r="I1547" s="32">
        <v>-147.50333333333333</v>
      </c>
      <c r="J1547" s="60">
        <v>43523</v>
      </c>
      <c r="K1547" s="49">
        <v>0.53611111111111109</v>
      </c>
      <c r="L1547" s="46">
        <v>4100</v>
      </c>
      <c r="M1547" s="19" t="s">
        <v>611</v>
      </c>
      <c r="N1547" s="25" t="s">
        <v>77</v>
      </c>
      <c r="O1547" s="64" t="s">
        <v>27</v>
      </c>
      <c r="P1547" s="62" t="s">
        <v>68</v>
      </c>
      <c r="Q1547" s="64" t="s">
        <v>101</v>
      </c>
      <c r="R1547" s="7">
        <v>1</v>
      </c>
      <c r="S1547" s="7" t="s">
        <v>77</v>
      </c>
      <c r="T1547" s="7">
        <v>90</v>
      </c>
      <c r="U1547" s="55" t="s">
        <v>57</v>
      </c>
      <c r="V1547" s="7">
        <v>77</v>
      </c>
      <c r="W1547" s="7" t="s">
        <v>29</v>
      </c>
      <c r="X1547" s="7" t="s">
        <v>77</v>
      </c>
      <c r="Y1547" s="59" t="s">
        <v>1514</v>
      </c>
    </row>
    <row r="1548" spans="1:25" x14ac:dyDescent="0.55000000000000004">
      <c r="A1548" t="s">
        <v>2019</v>
      </c>
      <c r="B1548" s="57" t="s">
        <v>612</v>
      </c>
      <c r="C1548" t="s">
        <v>53</v>
      </c>
      <c r="D1548" s="19">
        <v>1</v>
      </c>
      <c r="E1548" s="46">
        <v>30</v>
      </c>
      <c r="F1548" s="32">
        <v>55.695</v>
      </c>
      <c r="G1548" s="32">
        <v>-147.5</v>
      </c>
      <c r="H1548" s="32">
        <v>55.774999999999999</v>
      </c>
      <c r="I1548" s="32">
        <v>-147.5</v>
      </c>
      <c r="J1548" s="60">
        <v>43523</v>
      </c>
      <c r="K1548" s="49">
        <v>0.63194444444444442</v>
      </c>
      <c r="L1548" s="46">
        <v>4100</v>
      </c>
      <c r="M1548" s="19" t="s">
        <v>77</v>
      </c>
      <c r="N1548" s="25" t="s">
        <v>77</v>
      </c>
      <c r="O1548" s="64" t="s">
        <v>77</v>
      </c>
      <c r="P1548" s="64" t="s">
        <v>77</v>
      </c>
      <c r="Q1548" s="64" t="s">
        <v>77</v>
      </c>
      <c r="R1548" s="55" t="s">
        <v>77</v>
      </c>
      <c r="S1548" s="7" t="s">
        <v>77</v>
      </c>
      <c r="T1548" s="55" t="s">
        <v>77</v>
      </c>
      <c r="U1548" s="55" t="s">
        <v>77</v>
      </c>
      <c r="V1548" s="55" t="s">
        <v>77</v>
      </c>
      <c r="W1548" s="55" t="s">
        <v>77</v>
      </c>
      <c r="X1548" s="7" t="s">
        <v>77</v>
      </c>
      <c r="Y1548" s="59" t="s">
        <v>1514</v>
      </c>
    </row>
    <row r="1549" spans="1:25" x14ac:dyDescent="0.55000000000000004">
      <c r="A1549" t="s">
        <v>2019</v>
      </c>
      <c r="B1549" s="57">
        <v>64</v>
      </c>
      <c r="C1549" t="s">
        <v>53</v>
      </c>
      <c r="D1549" s="19">
        <v>1</v>
      </c>
      <c r="E1549" s="46">
        <v>30</v>
      </c>
      <c r="F1549" s="32">
        <v>48.591666666666669</v>
      </c>
      <c r="G1549" s="32">
        <v>-128.42833333333334</v>
      </c>
      <c r="H1549" s="32">
        <v>48.608333333333334</v>
      </c>
      <c r="I1549" s="32">
        <v>-128.45666666666668</v>
      </c>
      <c r="J1549" s="60">
        <v>43176</v>
      </c>
      <c r="K1549" s="49">
        <v>2.013888888888889E-2</v>
      </c>
      <c r="L1549" s="46">
        <v>2300</v>
      </c>
      <c r="M1549" s="19" t="s">
        <v>2000</v>
      </c>
      <c r="N1549" s="25" t="s">
        <v>77</v>
      </c>
      <c r="O1549" s="64" t="s">
        <v>27</v>
      </c>
      <c r="P1549" s="64" t="s">
        <v>67</v>
      </c>
      <c r="Q1549" s="62" t="s">
        <v>31</v>
      </c>
      <c r="R1549" s="7" t="s">
        <v>2013</v>
      </c>
      <c r="S1549" s="7" t="s">
        <v>77</v>
      </c>
      <c r="T1549" s="7" t="s">
        <v>2014</v>
      </c>
      <c r="U1549" s="7" t="s">
        <v>56</v>
      </c>
      <c r="V1549" s="7" t="s">
        <v>77</v>
      </c>
      <c r="W1549" s="7" t="s">
        <v>29</v>
      </c>
      <c r="X1549" s="7" t="s">
        <v>77</v>
      </c>
      <c r="Y1549" s="59" t="s">
        <v>1514</v>
      </c>
    </row>
    <row r="1550" spans="1:25" x14ac:dyDescent="0.55000000000000004">
      <c r="A1550" t="s">
        <v>2019</v>
      </c>
      <c r="B1550" s="57">
        <v>64</v>
      </c>
      <c r="C1550" t="s">
        <v>53</v>
      </c>
      <c r="D1550" s="19">
        <v>1</v>
      </c>
      <c r="E1550" s="46">
        <v>30</v>
      </c>
      <c r="F1550" s="32">
        <v>48.591666666666669</v>
      </c>
      <c r="G1550" s="32">
        <v>-128.42833333333334</v>
      </c>
      <c r="H1550" s="32">
        <v>48.608333333333334</v>
      </c>
      <c r="I1550" s="32">
        <v>-128.45666666666668</v>
      </c>
      <c r="J1550" s="60">
        <v>43176</v>
      </c>
      <c r="K1550" s="49">
        <v>2.013888888888889E-2</v>
      </c>
      <c r="L1550" s="46">
        <v>2300</v>
      </c>
      <c r="M1550" s="19" t="s">
        <v>2001</v>
      </c>
      <c r="N1550" s="25" t="s">
        <v>77</v>
      </c>
      <c r="O1550" s="64" t="s">
        <v>27</v>
      </c>
      <c r="P1550" s="64" t="s">
        <v>277</v>
      </c>
      <c r="Q1550" s="62" t="s">
        <v>2012</v>
      </c>
      <c r="R1550" s="7">
        <v>1</v>
      </c>
      <c r="S1550" s="7" t="s">
        <v>77</v>
      </c>
      <c r="T1550" s="7">
        <v>230</v>
      </c>
      <c r="U1550" s="7" t="s">
        <v>56</v>
      </c>
      <c r="V1550" s="7">
        <v>98</v>
      </c>
      <c r="W1550" s="7" t="s">
        <v>29</v>
      </c>
      <c r="X1550" s="7" t="s">
        <v>77</v>
      </c>
      <c r="Y1550" s="59" t="s">
        <v>1514</v>
      </c>
    </row>
    <row r="1551" spans="1:25" x14ac:dyDescent="0.55000000000000004">
      <c r="A1551" t="s">
        <v>2019</v>
      </c>
      <c r="B1551" s="57">
        <v>64</v>
      </c>
      <c r="C1551" t="s">
        <v>53</v>
      </c>
      <c r="D1551" s="19">
        <v>1</v>
      </c>
      <c r="E1551" s="46">
        <v>30</v>
      </c>
      <c r="F1551" s="32">
        <v>48.591666666666669</v>
      </c>
      <c r="G1551" s="32">
        <v>-128.42833333333334</v>
      </c>
      <c r="H1551" s="32">
        <v>48.608333333333334</v>
      </c>
      <c r="I1551" s="32">
        <v>-128.45666666666668</v>
      </c>
      <c r="J1551" s="60">
        <v>43176</v>
      </c>
      <c r="K1551" s="49">
        <v>2.013888888888889E-2</v>
      </c>
      <c r="L1551" s="46">
        <v>2300</v>
      </c>
      <c r="M1551" s="19" t="s">
        <v>2002</v>
      </c>
      <c r="N1551" s="25" t="s">
        <v>77</v>
      </c>
      <c r="O1551" s="64" t="s">
        <v>27</v>
      </c>
      <c r="P1551" s="64" t="s">
        <v>68</v>
      </c>
      <c r="Q1551" s="62" t="s">
        <v>101</v>
      </c>
      <c r="R1551" s="7">
        <v>1</v>
      </c>
      <c r="S1551" s="7" t="s">
        <v>77</v>
      </c>
      <c r="T1551" s="7">
        <v>260</v>
      </c>
      <c r="U1551" s="7" t="s">
        <v>57</v>
      </c>
      <c r="V1551" s="7">
        <v>843</v>
      </c>
      <c r="W1551" s="7" t="s">
        <v>29</v>
      </c>
      <c r="X1551" s="7" t="s">
        <v>77</v>
      </c>
      <c r="Y1551" s="59" t="s">
        <v>1514</v>
      </c>
    </row>
    <row r="1552" spans="1:25" x14ac:dyDescent="0.55000000000000004">
      <c r="A1552" t="s">
        <v>2019</v>
      </c>
      <c r="B1552" s="57">
        <v>64</v>
      </c>
      <c r="C1552" t="s">
        <v>53</v>
      </c>
      <c r="D1552" s="19">
        <v>1</v>
      </c>
      <c r="E1552" s="46">
        <v>30</v>
      </c>
      <c r="F1552" s="32">
        <v>48.591666666666669</v>
      </c>
      <c r="G1552" s="32">
        <v>-128.42833333333334</v>
      </c>
      <c r="H1552" s="32">
        <v>48.608333333333334</v>
      </c>
      <c r="I1552" s="32">
        <v>-128.45666666666668</v>
      </c>
      <c r="J1552" s="60">
        <v>43176</v>
      </c>
      <c r="K1552" s="49">
        <v>2.013888888888889E-2</v>
      </c>
      <c r="L1552" s="46">
        <v>2300</v>
      </c>
      <c r="M1552" s="19" t="s">
        <v>2003</v>
      </c>
      <c r="N1552" s="25" t="s">
        <v>77</v>
      </c>
      <c r="O1552" s="64" t="s">
        <v>27</v>
      </c>
      <c r="P1552" s="64" t="s">
        <v>68</v>
      </c>
      <c r="Q1552" s="62" t="s">
        <v>101</v>
      </c>
      <c r="R1552" s="7">
        <v>1</v>
      </c>
      <c r="S1552" s="7" t="s">
        <v>77</v>
      </c>
      <c r="T1552" s="7">
        <v>160</v>
      </c>
      <c r="U1552" s="7" t="s">
        <v>57</v>
      </c>
      <c r="V1552" s="7">
        <v>325</v>
      </c>
      <c r="W1552" s="7" t="s">
        <v>29</v>
      </c>
      <c r="X1552" s="7" t="s">
        <v>77</v>
      </c>
      <c r="Y1552" s="59" t="s">
        <v>1514</v>
      </c>
    </row>
    <row r="1553" spans="1:27" x14ac:dyDescent="0.55000000000000004">
      <c r="A1553" t="s">
        <v>2019</v>
      </c>
      <c r="B1553" s="57">
        <v>64</v>
      </c>
      <c r="C1553" t="s">
        <v>53</v>
      </c>
      <c r="D1553" s="19">
        <v>1</v>
      </c>
      <c r="E1553" s="46">
        <v>30</v>
      </c>
      <c r="F1553" s="32">
        <v>48.591666666666669</v>
      </c>
      <c r="G1553" s="32">
        <v>-128.42833333333334</v>
      </c>
      <c r="H1553" s="32">
        <v>48.608333333333334</v>
      </c>
      <c r="I1553" s="32">
        <v>-128.45666666666668</v>
      </c>
      <c r="J1553" s="60">
        <v>43176</v>
      </c>
      <c r="K1553" s="49">
        <v>2.013888888888889E-2</v>
      </c>
      <c r="L1553" s="46">
        <v>2300</v>
      </c>
      <c r="M1553" s="19" t="s">
        <v>2004</v>
      </c>
      <c r="N1553" s="25" t="s">
        <v>77</v>
      </c>
      <c r="O1553" s="64" t="s">
        <v>27</v>
      </c>
      <c r="P1553" s="64" t="s">
        <v>68</v>
      </c>
      <c r="Q1553" s="62" t="s">
        <v>101</v>
      </c>
      <c r="R1553" s="7">
        <v>1</v>
      </c>
      <c r="S1553" s="7" t="s">
        <v>77</v>
      </c>
      <c r="T1553" s="7">
        <v>160</v>
      </c>
      <c r="U1553" s="7" t="s">
        <v>57</v>
      </c>
      <c r="V1553" s="7">
        <v>247</v>
      </c>
      <c r="W1553" s="7" t="s">
        <v>29</v>
      </c>
      <c r="X1553" s="7" t="s">
        <v>77</v>
      </c>
      <c r="Y1553" s="59" t="s">
        <v>1514</v>
      </c>
    </row>
    <row r="1554" spans="1:27" x14ac:dyDescent="0.55000000000000004">
      <c r="A1554" t="s">
        <v>2019</v>
      </c>
      <c r="B1554" s="57">
        <v>64</v>
      </c>
      <c r="C1554" t="s">
        <v>53</v>
      </c>
      <c r="D1554" s="19">
        <v>1</v>
      </c>
      <c r="E1554" s="46">
        <v>30</v>
      </c>
      <c r="F1554" s="32">
        <v>48.591666666666669</v>
      </c>
      <c r="G1554" s="32">
        <v>-128.42833333333334</v>
      </c>
      <c r="H1554" s="32">
        <v>48.608333333333334</v>
      </c>
      <c r="I1554" s="32">
        <v>-128.45666666666668</v>
      </c>
      <c r="J1554" s="60">
        <v>43176</v>
      </c>
      <c r="K1554" s="49">
        <v>2.013888888888889E-2</v>
      </c>
      <c r="L1554" s="46">
        <v>2300</v>
      </c>
      <c r="M1554" s="19" t="s">
        <v>2005</v>
      </c>
      <c r="N1554" s="25" t="s">
        <v>77</v>
      </c>
      <c r="O1554" s="64" t="s">
        <v>27</v>
      </c>
      <c r="P1554" s="64" t="s">
        <v>71</v>
      </c>
      <c r="Q1554" s="62" t="s">
        <v>106</v>
      </c>
      <c r="R1554" s="7">
        <v>1</v>
      </c>
      <c r="S1554" s="7" t="s">
        <v>77</v>
      </c>
      <c r="T1554" s="7">
        <v>41</v>
      </c>
      <c r="U1554" s="7" t="s">
        <v>59</v>
      </c>
      <c r="V1554" s="7">
        <v>3</v>
      </c>
      <c r="W1554" s="7" t="s">
        <v>29</v>
      </c>
      <c r="X1554" s="7" t="s">
        <v>77</v>
      </c>
      <c r="Y1554" s="59" t="s">
        <v>1514</v>
      </c>
    </row>
    <row r="1555" spans="1:27" x14ac:dyDescent="0.55000000000000004">
      <c r="A1555" t="s">
        <v>2019</v>
      </c>
      <c r="B1555" s="57">
        <v>64</v>
      </c>
      <c r="C1555" t="s">
        <v>53</v>
      </c>
      <c r="D1555" s="19">
        <v>1</v>
      </c>
      <c r="E1555" s="46">
        <v>30</v>
      </c>
      <c r="F1555" s="32">
        <v>48.591666666666669</v>
      </c>
      <c r="G1555" s="32">
        <v>-128.42833333333334</v>
      </c>
      <c r="H1555" s="32">
        <v>48.608333333333334</v>
      </c>
      <c r="I1555" s="32">
        <v>-128.45666666666668</v>
      </c>
      <c r="J1555" s="60">
        <v>43176</v>
      </c>
      <c r="K1555" s="49">
        <v>2.013888888888889E-2</v>
      </c>
      <c r="L1555" s="46">
        <v>2300</v>
      </c>
      <c r="M1555" s="19" t="s">
        <v>2006</v>
      </c>
      <c r="N1555" s="25" t="s">
        <v>77</v>
      </c>
      <c r="O1555" s="64" t="s">
        <v>27</v>
      </c>
      <c r="P1555" s="64" t="s">
        <v>71</v>
      </c>
      <c r="Q1555" s="62" t="s">
        <v>106</v>
      </c>
      <c r="R1555" s="7">
        <v>1</v>
      </c>
      <c r="S1555" s="7" t="s">
        <v>77</v>
      </c>
      <c r="T1555" s="7">
        <v>38</v>
      </c>
      <c r="U1555" s="7" t="s">
        <v>59</v>
      </c>
      <c r="V1555" s="7">
        <v>2</v>
      </c>
      <c r="W1555" s="7" t="s">
        <v>29</v>
      </c>
      <c r="X1555" s="7" t="s">
        <v>77</v>
      </c>
      <c r="Y1555" s="59" t="s">
        <v>1514</v>
      </c>
    </row>
    <row r="1556" spans="1:27" x14ac:dyDescent="0.55000000000000004">
      <c r="A1556" t="s">
        <v>2019</v>
      </c>
      <c r="B1556" s="57">
        <v>64</v>
      </c>
      <c r="C1556" t="s">
        <v>53</v>
      </c>
      <c r="D1556" s="19">
        <v>1</v>
      </c>
      <c r="E1556" s="46">
        <v>30</v>
      </c>
      <c r="F1556" s="32">
        <v>48.591666666666669</v>
      </c>
      <c r="G1556" s="32">
        <v>-128.42833333333334</v>
      </c>
      <c r="H1556" s="32">
        <v>48.608333333333334</v>
      </c>
      <c r="I1556" s="32">
        <v>-128.45666666666668</v>
      </c>
      <c r="J1556" s="60">
        <v>43176</v>
      </c>
      <c r="K1556" s="49">
        <v>2.013888888888889E-2</v>
      </c>
      <c r="L1556" s="46">
        <v>2300</v>
      </c>
      <c r="M1556" s="19" t="s">
        <v>1456</v>
      </c>
      <c r="N1556" s="25" t="s">
        <v>77</v>
      </c>
      <c r="O1556" s="64" t="s">
        <v>27</v>
      </c>
      <c r="P1556" s="64" t="s">
        <v>71</v>
      </c>
      <c r="Q1556" s="62" t="s">
        <v>106</v>
      </c>
      <c r="R1556" s="7">
        <v>1</v>
      </c>
      <c r="S1556" s="7" t="s">
        <v>77</v>
      </c>
      <c r="T1556" s="7">
        <v>40</v>
      </c>
      <c r="U1556" s="7" t="s">
        <v>59</v>
      </c>
      <c r="V1556" s="7">
        <v>3</v>
      </c>
      <c r="W1556" s="7" t="s">
        <v>29</v>
      </c>
      <c r="X1556" s="7" t="s">
        <v>77</v>
      </c>
      <c r="Y1556" s="59" t="s">
        <v>1514</v>
      </c>
    </row>
    <row r="1557" spans="1:27" x14ac:dyDescent="0.55000000000000004">
      <c r="A1557" t="s">
        <v>2019</v>
      </c>
      <c r="B1557" s="57">
        <v>64</v>
      </c>
      <c r="C1557" t="s">
        <v>53</v>
      </c>
      <c r="D1557" s="19">
        <v>1</v>
      </c>
      <c r="E1557" s="46">
        <v>30</v>
      </c>
      <c r="F1557" s="32">
        <v>48.591666666666669</v>
      </c>
      <c r="G1557" s="32">
        <v>-128.42833333333334</v>
      </c>
      <c r="H1557" s="32">
        <v>48.608333333333334</v>
      </c>
      <c r="I1557" s="32">
        <v>-128.45666666666668</v>
      </c>
      <c r="J1557" s="60">
        <v>43176</v>
      </c>
      <c r="K1557" s="49">
        <v>2.013888888888889E-2</v>
      </c>
      <c r="L1557" s="46">
        <v>2300</v>
      </c>
      <c r="M1557" s="19" t="s">
        <v>2007</v>
      </c>
      <c r="N1557" s="25" t="s">
        <v>77</v>
      </c>
      <c r="O1557" s="64" t="s">
        <v>27</v>
      </c>
      <c r="P1557" s="64" t="s">
        <v>71</v>
      </c>
      <c r="Q1557" s="62" t="s">
        <v>106</v>
      </c>
      <c r="R1557" s="7">
        <v>1</v>
      </c>
      <c r="S1557" s="7" t="s">
        <v>77</v>
      </c>
      <c r="T1557" s="7">
        <v>36</v>
      </c>
      <c r="U1557" s="7" t="s">
        <v>59</v>
      </c>
      <c r="V1557" s="7">
        <v>2</v>
      </c>
      <c r="W1557" s="7" t="s">
        <v>29</v>
      </c>
      <c r="X1557" s="7" t="s">
        <v>77</v>
      </c>
      <c r="Y1557" s="59" t="s">
        <v>1514</v>
      </c>
    </row>
    <row r="1558" spans="1:27" x14ac:dyDescent="0.55000000000000004">
      <c r="A1558" t="s">
        <v>2019</v>
      </c>
      <c r="B1558" s="57">
        <v>64</v>
      </c>
      <c r="C1558" t="s">
        <v>53</v>
      </c>
      <c r="D1558" s="19">
        <v>1</v>
      </c>
      <c r="E1558" s="46">
        <v>30</v>
      </c>
      <c r="F1558" s="32">
        <v>48.591666666666669</v>
      </c>
      <c r="G1558" s="32">
        <v>-128.42833333333334</v>
      </c>
      <c r="H1558" s="32">
        <v>48.608333333333334</v>
      </c>
      <c r="I1558" s="32">
        <v>-128.45666666666668</v>
      </c>
      <c r="J1558" s="60">
        <v>43176</v>
      </c>
      <c r="K1558" s="49">
        <v>2.013888888888889E-2</v>
      </c>
      <c r="L1558" s="46">
        <v>2300</v>
      </c>
      <c r="M1558" s="19" t="s">
        <v>2008</v>
      </c>
      <c r="N1558" s="25" t="s">
        <v>77</v>
      </c>
      <c r="O1558" s="64" t="s">
        <v>27</v>
      </c>
      <c r="P1558" s="64" t="s">
        <v>71</v>
      </c>
      <c r="Q1558" s="62" t="s">
        <v>106</v>
      </c>
      <c r="R1558" s="7">
        <v>1</v>
      </c>
      <c r="S1558" s="7" t="s">
        <v>77</v>
      </c>
      <c r="T1558" s="7">
        <v>41</v>
      </c>
      <c r="U1558" s="7" t="s">
        <v>59</v>
      </c>
      <c r="V1558" s="7">
        <v>3.5</v>
      </c>
      <c r="W1558" s="7" t="s">
        <v>29</v>
      </c>
      <c r="X1558" s="7" t="s">
        <v>77</v>
      </c>
      <c r="Y1558" s="59" t="s">
        <v>1514</v>
      </c>
    </row>
    <row r="1559" spans="1:27" x14ac:dyDescent="0.55000000000000004">
      <c r="A1559" t="s">
        <v>2019</v>
      </c>
      <c r="B1559" s="57">
        <v>64</v>
      </c>
      <c r="C1559" t="s">
        <v>53</v>
      </c>
      <c r="D1559" s="19">
        <v>1</v>
      </c>
      <c r="E1559" s="46">
        <v>30</v>
      </c>
      <c r="F1559" s="32">
        <v>48.591666666666669</v>
      </c>
      <c r="G1559" s="32">
        <v>-128.42833333333334</v>
      </c>
      <c r="H1559" s="32">
        <v>48.608333333333334</v>
      </c>
      <c r="I1559" s="32">
        <v>-128.45666666666668</v>
      </c>
      <c r="J1559" s="60">
        <v>43176</v>
      </c>
      <c r="K1559" s="49">
        <v>2.013888888888889E-2</v>
      </c>
      <c r="L1559" s="46">
        <v>2300</v>
      </c>
      <c r="M1559" s="19" t="s">
        <v>2009</v>
      </c>
      <c r="N1559" s="25" t="s">
        <v>77</v>
      </c>
      <c r="O1559" s="64" t="s">
        <v>27</v>
      </c>
      <c r="P1559" s="64" t="s">
        <v>71</v>
      </c>
      <c r="Q1559" s="62" t="s">
        <v>64</v>
      </c>
      <c r="R1559" s="7">
        <v>1</v>
      </c>
      <c r="S1559" s="7" t="s">
        <v>77</v>
      </c>
      <c r="T1559" s="7" t="s">
        <v>77</v>
      </c>
      <c r="U1559" s="7" t="s">
        <v>59</v>
      </c>
      <c r="V1559" s="7">
        <v>8</v>
      </c>
      <c r="W1559" s="7" t="s">
        <v>29</v>
      </c>
      <c r="X1559" s="7" t="s">
        <v>77</v>
      </c>
      <c r="Y1559" s="59" t="s">
        <v>1514</v>
      </c>
      <c r="AA1559" s="62" t="s">
        <v>1358</v>
      </c>
    </row>
    <row r="1560" spans="1:27" x14ac:dyDescent="0.55000000000000004">
      <c r="A1560" t="s">
        <v>2019</v>
      </c>
      <c r="B1560" s="57">
        <v>64</v>
      </c>
      <c r="C1560" t="s">
        <v>53</v>
      </c>
      <c r="D1560" s="19">
        <v>1</v>
      </c>
      <c r="E1560" s="46">
        <v>30</v>
      </c>
      <c r="F1560" s="32">
        <v>48.591666666666669</v>
      </c>
      <c r="G1560" s="32">
        <v>-128.42833333333334</v>
      </c>
      <c r="H1560" s="32">
        <v>48.608333333333334</v>
      </c>
      <c r="I1560" s="32">
        <v>-128.45666666666668</v>
      </c>
      <c r="J1560" s="60">
        <v>43176</v>
      </c>
      <c r="K1560" s="49">
        <v>2.013888888888889E-2</v>
      </c>
      <c r="L1560" s="46">
        <v>2300</v>
      </c>
      <c r="M1560" s="19" t="s">
        <v>2010</v>
      </c>
      <c r="N1560" s="25" t="s">
        <v>77</v>
      </c>
      <c r="O1560" s="64" t="s">
        <v>27</v>
      </c>
      <c r="P1560" s="64" t="s">
        <v>71</v>
      </c>
      <c r="Q1560" s="62" t="s">
        <v>103</v>
      </c>
      <c r="R1560" s="7">
        <v>1</v>
      </c>
      <c r="S1560" s="7" t="s">
        <v>77</v>
      </c>
      <c r="T1560" s="7">
        <v>115</v>
      </c>
      <c r="U1560" s="7" t="s">
        <v>59</v>
      </c>
      <c r="V1560" s="7">
        <v>40</v>
      </c>
      <c r="W1560" s="7" t="s">
        <v>29</v>
      </c>
      <c r="X1560" s="7" t="s">
        <v>2016</v>
      </c>
      <c r="Y1560" s="59" t="s">
        <v>1514</v>
      </c>
      <c r="AA1560" s="62" t="s">
        <v>2015</v>
      </c>
    </row>
    <row r="1561" spans="1:27" x14ac:dyDescent="0.55000000000000004">
      <c r="A1561" t="s">
        <v>2019</v>
      </c>
      <c r="B1561" s="57">
        <v>64</v>
      </c>
      <c r="C1561" t="s">
        <v>53</v>
      </c>
      <c r="D1561" s="19">
        <v>1</v>
      </c>
      <c r="E1561" s="46">
        <v>30</v>
      </c>
      <c r="F1561" s="32">
        <v>48.591666666666669</v>
      </c>
      <c r="G1561" s="32">
        <v>-128.42833333333334</v>
      </c>
      <c r="H1561" s="32">
        <v>48.608333333333334</v>
      </c>
      <c r="I1561" s="32">
        <v>-128.45666666666668</v>
      </c>
      <c r="J1561" s="60">
        <v>43176</v>
      </c>
      <c r="K1561" s="49">
        <v>2.013888888888889E-2</v>
      </c>
      <c r="L1561" s="46">
        <v>2300</v>
      </c>
      <c r="M1561" s="19" t="s">
        <v>2011</v>
      </c>
      <c r="N1561" s="25" t="s">
        <v>77</v>
      </c>
      <c r="O1561" s="64" t="s">
        <v>27</v>
      </c>
      <c r="P1561" s="64" t="s">
        <v>69</v>
      </c>
      <c r="Q1561" s="62" t="s">
        <v>1714</v>
      </c>
      <c r="R1561" s="7">
        <v>3</v>
      </c>
      <c r="S1561" s="7" t="s">
        <v>77</v>
      </c>
      <c r="T1561" s="7" t="s">
        <v>2017</v>
      </c>
      <c r="U1561" s="7" t="s">
        <v>58</v>
      </c>
      <c r="V1561" s="7" t="s">
        <v>2018</v>
      </c>
      <c r="W1561" s="7" t="s">
        <v>29</v>
      </c>
      <c r="X1561" s="7" t="s">
        <v>77</v>
      </c>
      <c r="Y1561" s="59" t="s">
        <v>1514</v>
      </c>
    </row>
    <row r="1562" spans="1:27" x14ac:dyDescent="0.55000000000000004">
      <c r="A1562" t="s">
        <v>2019</v>
      </c>
      <c r="B1562" s="57">
        <v>64</v>
      </c>
      <c r="C1562" t="s">
        <v>53</v>
      </c>
      <c r="D1562" s="19">
        <v>1</v>
      </c>
      <c r="E1562" s="46">
        <v>30</v>
      </c>
      <c r="F1562" s="32">
        <v>48.591666666666669</v>
      </c>
      <c r="G1562" s="32">
        <v>-128.42833333333334</v>
      </c>
      <c r="H1562" s="32">
        <v>48.608333333333334</v>
      </c>
      <c r="I1562" s="32">
        <v>-128.45666666666668</v>
      </c>
      <c r="J1562" s="60">
        <v>43176</v>
      </c>
      <c r="K1562" s="49">
        <v>2.013888888888889E-2</v>
      </c>
      <c r="L1562" s="46">
        <v>2300</v>
      </c>
      <c r="M1562" s="19" t="s">
        <v>1955</v>
      </c>
      <c r="N1562" s="25" t="s">
        <v>77</v>
      </c>
      <c r="O1562" s="64" t="s">
        <v>27</v>
      </c>
      <c r="P1562" s="64" t="s">
        <v>69</v>
      </c>
      <c r="Q1562" s="62" t="s">
        <v>809</v>
      </c>
      <c r="R1562" s="7">
        <v>1</v>
      </c>
      <c r="S1562" s="7" t="s">
        <v>77</v>
      </c>
      <c r="T1562" s="7">
        <v>90</v>
      </c>
      <c r="U1562" s="7" t="s">
        <v>58</v>
      </c>
      <c r="V1562" s="7">
        <v>7</v>
      </c>
      <c r="W1562" s="7" t="s">
        <v>29</v>
      </c>
      <c r="X1562" s="7" t="s">
        <v>77</v>
      </c>
      <c r="Y1562" s="59" t="s">
        <v>1514</v>
      </c>
    </row>
  </sheetData>
  <sortState ref="A2:AA1548">
    <sortCondition ref="B2:B1548"/>
    <sortCondition ref="C2:C1548"/>
    <sortCondition ref="S2:S15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2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4.4" x14ac:dyDescent="0.55000000000000004"/>
  <cols>
    <col min="2" max="2" width="9.41796875" bestFit="1" customWidth="1"/>
    <col min="3" max="3" width="6.68359375" style="7" bestFit="1" customWidth="1"/>
    <col min="4" max="5" width="11.83984375" style="28" bestFit="1" customWidth="1"/>
    <col min="6" max="6" width="9.578125" style="7" bestFit="1" customWidth="1"/>
    <col min="7" max="7" width="5.41796875" style="7" bestFit="1" customWidth="1"/>
    <col min="8" max="8" width="5.83984375" style="7" bestFit="1" customWidth="1"/>
    <col min="9" max="9" width="11.41796875" style="7" bestFit="1" customWidth="1"/>
    <col min="10" max="10" width="12.578125" style="7" bestFit="1" customWidth="1"/>
    <col min="11" max="11" width="13.83984375" style="7" bestFit="1" customWidth="1"/>
    <col min="12" max="12" width="8.15625" style="7" bestFit="1" customWidth="1"/>
    <col min="13" max="13" width="41.15625" customWidth="1"/>
  </cols>
  <sheetData>
    <row r="1" spans="1:13" x14ac:dyDescent="0.55000000000000004">
      <c r="A1" s="8" t="s">
        <v>469</v>
      </c>
      <c r="B1" s="1" t="s">
        <v>3</v>
      </c>
      <c r="C1" s="6" t="s">
        <v>0</v>
      </c>
      <c r="D1" s="26" t="s">
        <v>5</v>
      </c>
      <c r="E1" s="26" t="s">
        <v>6</v>
      </c>
      <c r="F1" s="27" t="s">
        <v>7</v>
      </c>
      <c r="G1" s="6" t="s">
        <v>8</v>
      </c>
      <c r="H1" s="6" t="s">
        <v>9</v>
      </c>
      <c r="I1" s="6" t="s">
        <v>10</v>
      </c>
      <c r="J1" s="6" t="s">
        <v>14</v>
      </c>
      <c r="K1" s="6" t="s">
        <v>1</v>
      </c>
      <c r="L1" s="6" t="s">
        <v>13</v>
      </c>
      <c r="M1" s="50" t="s">
        <v>2</v>
      </c>
    </row>
    <row r="2" spans="1:13" x14ac:dyDescent="0.55000000000000004">
      <c r="A2" t="s">
        <v>2019</v>
      </c>
      <c r="B2" t="s">
        <v>90</v>
      </c>
      <c r="C2" s="7">
        <v>1</v>
      </c>
      <c r="D2" s="28">
        <v>48.301166666666667</v>
      </c>
      <c r="E2" s="28">
        <v>-128.52266666666668</v>
      </c>
      <c r="F2" s="29">
        <v>43515</v>
      </c>
      <c r="G2" s="30">
        <v>0.39583333333333331</v>
      </c>
      <c r="H2" s="7">
        <v>2300</v>
      </c>
      <c r="I2" s="7" t="s">
        <v>92</v>
      </c>
      <c r="J2" s="7">
        <v>5</v>
      </c>
      <c r="K2" s="7">
        <v>2000</v>
      </c>
      <c r="L2" s="7" t="s">
        <v>93</v>
      </c>
    </row>
    <row r="3" spans="1:13" x14ac:dyDescent="0.55000000000000004">
      <c r="A3" t="s">
        <v>2019</v>
      </c>
      <c r="B3" t="s">
        <v>91</v>
      </c>
      <c r="C3" s="7">
        <v>1</v>
      </c>
      <c r="D3" s="28">
        <v>48.301166666666667</v>
      </c>
      <c r="E3" s="28">
        <v>-128.52266666666668</v>
      </c>
      <c r="F3" s="29">
        <v>43515</v>
      </c>
      <c r="G3" s="30">
        <v>0.39583333333333331</v>
      </c>
      <c r="H3" s="7">
        <v>2300</v>
      </c>
      <c r="I3" s="7" t="s">
        <v>92</v>
      </c>
      <c r="J3" s="7">
        <v>5</v>
      </c>
      <c r="K3" s="7">
        <v>2000</v>
      </c>
      <c r="L3" s="7" t="s">
        <v>94</v>
      </c>
    </row>
    <row r="4" spans="1:13" x14ac:dyDescent="0.55000000000000004">
      <c r="A4" t="s">
        <v>2019</v>
      </c>
      <c r="B4" t="s">
        <v>95</v>
      </c>
      <c r="C4" s="7">
        <v>2</v>
      </c>
      <c r="D4" s="28">
        <v>48.18333333333333</v>
      </c>
      <c r="E4" s="28">
        <v>-129.91666666666666</v>
      </c>
      <c r="F4" s="29">
        <v>43515</v>
      </c>
      <c r="G4" s="30">
        <v>0.79513888888888884</v>
      </c>
      <c r="H4" s="7">
        <v>2550</v>
      </c>
      <c r="I4" s="7" t="s">
        <v>92</v>
      </c>
      <c r="J4" s="7">
        <v>5</v>
      </c>
      <c r="K4" s="7">
        <v>2000</v>
      </c>
      <c r="L4" s="7" t="s">
        <v>93</v>
      </c>
    </row>
    <row r="5" spans="1:13" x14ac:dyDescent="0.55000000000000004">
      <c r="A5" t="s">
        <v>2019</v>
      </c>
      <c r="B5" t="s">
        <v>96</v>
      </c>
      <c r="C5" s="7">
        <v>2</v>
      </c>
      <c r="D5" s="28">
        <v>48.18333333333333</v>
      </c>
      <c r="E5" s="28">
        <v>-129.91666666666666</v>
      </c>
      <c r="F5" s="29">
        <v>43515</v>
      </c>
      <c r="G5" s="30">
        <v>0.79513888888888884</v>
      </c>
      <c r="H5" s="7">
        <v>2550</v>
      </c>
      <c r="I5" s="7" t="s">
        <v>92</v>
      </c>
      <c r="J5" s="7">
        <v>5</v>
      </c>
      <c r="K5" s="7">
        <v>2000</v>
      </c>
      <c r="L5" s="7" t="s">
        <v>94</v>
      </c>
    </row>
    <row r="6" spans="1:13" x14ac:dyDescent="0.55000000000000004">
      <c r="A6" t="s">
        <v>2019</v>
      </c>
      <c r="B6" t="s">
        <v>170</v>
      </c>
      <c r="C6" s="7">
        <v>3</v>
      </c>
      <c r="D6" s="28">
        <v>47.666666666666664</v>
      </c>
      <c r="E6" s="28">
        <v>-136.99666666666667</v>
      </c>
      <c r="F6" s="29">
        <v>43517</v>
      </c>
      <c r="G6" s="30">
        <v>0.84791666666666676</v>
      </c>
      <c r="H6" s="7">
        <v>4055</v>
      </c>
      <c r="I6" s="7" t="s">
        <v>92</v>
      </c>
      <c r="J6" s="7">
        <v>5</v>
      </c>
      <c r="K6" s="7">
        <v>2000</v>
      </c>
      <c r="L6" s="7" t="s">
        <v>93</v>
      </c>
    </row>
    <row r="7" spans="1:13" x14ac:dyDescent="0.55000000000000004">
      <c r="A7" t="s">
        <v>2019</v>
      </c>
      <c r="B7" t="s">
        <v>171</v>
      </c>
      <c r="C7" s="7">
        <v>3</v>
      </c>
      <c r="D7" s="28">
        <v>47.666666666666664</v>
      </c>
      <c r="E7" s="28">
        <v>-136.99666666666667</v>
      </c>
      <c r="F7" s="29">
        <v>43517</v>
      </c>
      <c r="G7" s="30">
        <v>0.84791666666666676</v>
      </c>
      <c r="H7" s="7">
        <v>4055</v>
      </c>
      <c r="I7" s="7" t="s">
        <v>92</v>
      </c>
      <c r="J7" s="7">
        <v>5</v>
      </c>
      <c r="K7" s="7">
        <v>2000</v>
      </c>
      <c r="L7" s="7" t="s">
        <v>94</v>
      </c>
    </row>
    <row r="8" spans="1:13" x14ac:dyDescent="0.55000000000000004">
      <c r="A8" t="s">
        <v>2019</v>
      </c>
      <c r="B8" t="s">
        <v>172</v>
      </c>
      <c r="C8" s="7">
        <v>4</v>
      </c>
      <c r="D8" s="28">
        <v>47.661666666666669</v>
      </c>
      <c r="E8" s="28">
        <v>-138.5</v>
      </c>
      <c r="F8" s="29">
        <v>43518</v>
      </c>
      <c r="G8" s="30">
        <v>0.27083333333333331</v>
      </c>
      <c r="H8" s="7">
        <v>4100</v>
      </c>
      <c r="I8" s="7" t="s">
        <v>92</v>
      </c>
      <c r="J8" s="7">
        <v>5</v>
      </c>
      <c r="K8" s="7">
        <v>2000</v>
      </c>
      <c r="L8" s="7" t="s">
        <v>93</v>
      </c>
    </row>
    <row r="9" spans="1:13" x14ac:dyDescent="0.55000000000000004">
      <c r="A9" t="s">
        <v>2019</v>
      </c>
      <c r="B9" t="s">
        <v>173</v>
      </c>
      <c r="C9" s="7">
        <v>4</v>
      </c>
      <c r="D9" s="28">
        <v>47.661666666666669</v>
      </c>
      <c r="E9" s="28">
        <v>-138.5</v>
      </c>
      <c r="F9" s="29">
        <v>43518</v>
      </c>
      <c r="G9" s="30">
        <v>0.27083333333333331</v>
      </c>
      <c r="H9" s="7">
        <v>4100</v>
      </c>
      <c r="I9" s="7" t="s">
        <v>92</v>
      </c>
      <c r="J9" s="7">
        <v>5</v>
      </c>
      <c r="K9" s="7">
        <v>1550</v>
      </c>
      <c r="L9" s="7" t="s">
        <v>94</v>
      </c>
    </row>
    <row r="10" spans="1:13" x14ac:dyDescent="0.55000000000000004">
      <c r="A10" t="s">
        <v>2019</v>
      </c>
      <c r="B10" t="s">
        <v>196</v>
      </c>
      <c r="C10" s="7">
        <v>5</v>
      </c>
      <c r="D10" s="28">
        <v>47.666666666666664</v>
      </c>
      <c r="E10" s="28">
        <v>-140</v>
      </c>
      <c r="F10" s="29">
        <v>43518</v>
      </c>
      <c r="G10" s="30">
        <v>0.79166666666666663</v>
      </c>
      <c r="H10" s="7">
        <v>4100</v>
      </c>
      <c r="I10" s="7" t="s">
        <v>92</v>
      </c>
      <c r="J10" s="7">
        <v>5</v>
      </c>
      <c r="K10" s="7">
        <v>2000</v>
      </c>
      <c r="L10" s="7" t="s">
        <v>93</v>
      </c>
    </row>
    <row r="11" spans="1:13" x14ac:dyDescent="0.55000000000000004">
      <c r="A11" t="s">
        <v>2019</v>
      </c>
      <c r="B11" t="s">
        <v>197</v>
      </c>
      <c r="C11" s="7">
        <v>5</v>
      </c>
      <c r="D11" s="28">
        <v>47.666666666666664</v>
      </c>
      <c r="E11" s="28">
        <v>-140</v>
      </c>
      <c r="F11" s="29">
        <v>43518</v>
      </c>
      <c r="G11" s="30">
        <v>0.79166666666666663</v>
      </c>
      <c r="H11" s="7">
        <v>4100</v>
      </c>
      <c r="I11" s="7" t="s">
        <v>92</v>
      </c>
      <c r="J11" s="7">
        <v>5</v>
      </c>
      <c r="K11" s="7">
        <v>2000</v>
      </c>
      <c r="L11" s="7" t="s">
        <v>94</v>
      </c>
    </row>
    <row r="12" spans="1:13" x14ac:dyDescent="0.55000000000000004">
      <c r="A12" t="s">
        <v>2019</v>
      </c>
      <c r="B12" t="s">
        <v>247</v>
      </c>
      <c r="C12" s="7">
        <v>6</v>
      </c>
      <c r="D12" s="28">
        <v>47.666166666666669</v>
      </c>
      <c r="E12" s="28">
        <v>-141.49850000000001</v>
      </c>
      <c r="F12" s="29">
        <v>43519</v>
      </c>
      <c r="G12" s="30">
        <v>0.25</v>
      </c>
      <c r="H12" s="7">
        <v>4200</v>
      </c>
      <c r="I12" s="7" t="s">
        <v>92</v>
      </c>
      <c r="J12" s="7">
        <v>5</v>
      </c>
      <c r="K12" s="7">
        <v>2000</v>
      </c>
      <c r="L12" s="7" t="s">
        <v>93</v>
      </c>
    </row>
    <row r="13" spans="1:13" x14ac:dyDescent="0.55000000000000004">
      <c r="A13" t="s">
        <v>2019</v>
      </c>
      <c r="B13" t="s">
        <v>248</v>
      </c>
      <c r="C13" s="7">
        <v>6</v>
      </c>
      <c r="D13" s="28">
        <v>47.666166666666669</v>
      </c>
      <c r="E13" s="28">
        <v>-141.49850000000001</v>
      </c>
      <c r="F13" s="29">
        <v>43519</v>
      </c>
      <c r="G13" s="30">
        <v>0.25</v>
      </c>
      <c r="H13" s="7">
        <v>4200</v>
      </c>
      <c r="I13" s="7" t="s">
        <v>92</v>
      </c>
      <c r="J13" s="7">
        <v>5</v>
      </c>
      <c r="K13" s="7">
        <v>2000</v>
      </c>
      <c r="L13" s="7" t="s">
        <v>94</v>
      </c>
    </row>
    <row r="14" spans="1:13" x14ac:dyDescent="0.55000000000000004">
      <c r="A14" t="s">
        <v>2019</v>
      </c>
      <c r="B14" t="s">
        <v>254</v>
      </c>
      <c r="C14" s="7">
        <v>7</v>
      </c>
      <c r="D14" s="28">
        <v>47.666666666666664</v>
      </c>
      <c r="E14" s="28">
        <v>-143</v>
      </c>
      <c r="F14" s="29">
        <v>43519</v>
      </c>
      <c r="G14" s="30">
        <v>0.63888888888888895</v>
      </c>
      <c r="H14" s="7">
        <v>4200</v>
      </c>
      <c r="I14" s="7" t="s">
        <v>92</v>
      </c>
      <c r="J14" s="7">
        <v>5</v>
      </c>
      <c r="K14" s="7">
        <v>2000</v>
      </c>
      <c r="L14" s="7" t="s">
        <v>93</v>
      </c>
    </row>
    <row r="15" spans="1:13" x14ac:dyDescent="0.55000000000000004">
      <c r="A15" t="s">
        <v>2019</v>
      </c>
      <c r="B15" t="s">
        <v>255</v>
      </c>
      <c r="C15" s="7">
        <v>7</v>
      </c>
      <c r="D15" s="28">
        <v>47.666666666666664</v>
      </c>
      <c r="E15" s="28">
        <v>-143</v>
      </c>
      <c r="F15" s="29">
        <v>43519</v>
      </c>
      <c r="G15" s="30">
        <v>0.63888888888888895</v>
      </c>
      <c r="H15" s="7">
        <v>4200</v>
      </c>
      <c r="I15" s="7" t="s">
        <v>92</v>
      </c>
      <c r="J15" s="7">
        <v>5</v>
      </c>
      <c r="K15" s="7">
        <v>2000</v>
      </c>
      <c r="L15" s="7" t="s">
        <v>94</v>
      </c>
    </row>
    <row r="16" spans="1:13" x14ac:dyDescent="0.55000000000000004">
      <c r="A16" t="s">
        <v>2019</v>
      </c>
      <c r="B16" t="s">
        <v>263</v>
      </c>
      <c r="C16" s="7">
        <v>8</v>
      </c>
      <c r="D16" s="28">
        <v>47.670166666666667</v>
      </c>
      <c r="E16" s="28">
        <v>-144.49549999999999</v>
      </c>
      <c r="F16" s="29">
        <v>43519</v>
      </c>
      <c r="G16" s="30">
        <v>0.48958333333333331</v>
      </c>
      <c r="H16" s="7">
        <v>4500</v>
      </c>
      <c r="I16" s="7" t="s">
        <v>92</v>
      </c>
      <c r="J16" s="7">
        <v>5</v>
      </c>
      <c r="K16" s="7">
        <v>2000</v>
      </c>
      <c r="L16" s="7" t="s">
        <v>93</v>
      </c>
    </row>
    <row r="17" spans="1:12" x14ac:dyDescent="0.55000000000000004">
      <c r="A17" t="s">
        <v>2019</v>
      </c>
      <c r="B17" t="s">
        <v>264</v>
      </c>
      <c r="C17" s="7">
        <v>8</v>
      </c>
      <c r="D17" s="28">
        <v>47.670166666666667</v>
      </c>
      <c r="E17" s="28">
        <v>-144.49549999999999</v>
      </c>
      <c r="F17" s="29">
        <v>43519</v>
      </c>
      <c r="G17" s="30">
        <v>0.48958333333333331</v>
      </c>
      <c r="H17" s="7">
        <v>4500</v>
      </c>
      <c r="I17" s="7" t="s">
        <v>92</v>
      </c>
      <c r="J17" s="7">
        <v>5</v>
      </c>
      <c r="K17" s="7">
        <v>2000</v>
      </c>
      <c r="L17" s="7" t="s">
        <v>94</v>
      </c>
    </row>
    <row r="18" spans="1:12" x14ac:dyDescent="0.55000000000000004">
      <c r="A18" t="s">
        <v>2019</v>
      </c>
      <c r="B18" t="s">
        <v>271</v>
      </c>
      <c r="C18" s="7">
        <v>9</v>
      </c>
      <c r="D18" s="28">
        <v>47.666166666666669</v>
      </c>
      <c r="E18" s="28">
        <v>-145.86566666666667</v>
      </c>
      <c r="F18" s="29">
        <v>43520</v>
      </c>
      <c r="G18" s="30">
        <v>0.34375</v>
      </c>
      <c r="H18" s="7">
        <v>4500</v>
      </c>
      <c r="I18" s="7" t="s">
        <v>92</v>
      </c>
      <c r="J18" s="7">
        <v>5</v>
      </c>
      <c r="K18" s="7">
        <v>2000</v>
      </c>
      <c r="L18" s="7" t="s">
        <v>93</v>
      </c>
    </row>
    <row r="19" spans="1:12" x14ac:dyDescent="0.55000000000000004">
      <c r="A19" t="s">
        <v>2019</v>
      </c>
      <c r="B19" t="s">
        <v>272</v>
      </c>
      <c r="C19" s="7">
        <v>9</v>
      </c>
      <c r="D19" s="28">
        <v>47.666166666666669</v>
      </c>
      <c r="E19" s="28">
        <v>-145.86566666666667</v>
      </c>
      <c r="F19" s="29">
        <v>43520</v>
      </c>
      <c r="G19" s="30">
        <v>0.34375</v>
      </c>
      <c r="H19" s="7">
        <v>4500</v>
      </c>
      <c r="I19" s="7" t="s">
        <v>92</v>
      </c>
      <c r="J19" s="7">
        <v>5</v>
      </c>
      <c r="K19" s="7">
        <v>2000</v>
      </c>
      <c r="L19" s="7" t="s">
        <v>94</v>
      </c>
    </row>
    <row r="20" spans="1:12" x14ac:dyDescent="0.55000000000000004">
      <c r="A20" t="s">
        <v>2019</v>
      </c>
      <c r="B20" t="s">
        <v>418</v>
      </c>
      <c r="C20" s="7">
        <v>10</v>
      </c>
      <c r="D20" s="28">
        <v>47.666666666666664</v>
      </c>
      <c r="E20" s="28">
        <v>-147.5</v>
      </c>
      <c r="F20" s="29">
        <v>43520</v>
      </c>
      <c r="G20" s="30">
        <v>0.70138888888888884</v>
      </c>
      <c r="H20" s="7">
        <v>4600</v>
      </c>
      <c r="I20" s="7" t="s">
        <v>92</v>
      </c>
      <c r="J20" s="7">
        <v>5</v>
      </c>
      <c r="K20" s="7">
        <v>2000</v>
      </c>
      <c r="L20" s="7" t="s">
        <v>93</v>
      </c>
    </row>
    <row r="21" spans="1:12" x14ac:dyDescent="0.55000000000000004">
      <c r="A21" t="s">
        <v>2019</v>
      </c>
      <c r="B21" t="s">
        <v>419</v>
      </c>
      <c r="C21" s="7">
        <v>10</v>
      </c>
      <c r="D21" s="28">
        <v>47.666666666666664</v>
      </c>
      <c r="E21" s="28">
        <v>-147.5</v>
      </c>
      <c r="F21" s="29">
        <v>43520</v>
      </c>
      <c r="G21" s="30">
        <v>0.70138888888888884</v>
      </c>
      <c r="H21" s="7">
        <v>4600</v>
      </c>
      <c r="I21" s="7" t="s">
        <v>92</v>
      </c>
      <c r="J21" s="7">
        <v>5</v>
      </c>
      <c r="K21" s="7">
        <v>2000</v>
      </c>
      <c r="L21" s="7" t="s">
        <v>94</v>
      </c>
    </row>
    <row r="22" spans="1:12" x14ac:dyDescent="0.55000000000000004">
      <c r="A22" t="s">
        <v>2019</v>
      </c>
      <c r="B22" t="s">
        <v>446</v>
      </c>
      <c r="C22" s="19">
        <v>11</v>
      </c>
      <c r="D22" s="28">
        <v>48.667499999999997</v>
      </c>
      <c r="E22" s="28">
        <v>-147.5</v>
      </c>
      <c r="F22" s="3">
        <v>43521</v>
      </c>
      <c r="G22" s="5">
        <v>8.6805555555555566E-2</v>
      </c>
      <c r="H22" s="19">
        <v>4700</v>
      </c>
      <c r="I22" s="19" t="s">
        <v>92</v>
      </c>
      <c r="J22" s="7">
        <v>5</v>
      </c>
      <c r="K22" s="7">
        <v>2000</v>
      </c>
      <c r="L22" s="7" t="s">
        <v>93</v>
      </c>
    </row>
    <row r="23" spans="1:12" x14ac:dyDescent="0.55000000000000004">
      <c r="A23" t="s">
        <v>2019</v>
      </c>
      <c r="B23" t="s">
        <v>447</v>
      </c>
      <c r="C23" s="19">
        <v>11</v>
      </c>
      <c r="D23" s="28">
        <v>48.667499999999997</v>
      </c>
      <c r="E23" s="28">
        <v>-147.5</v>
      </c>
      <c r="F23" s="3">
        <v>43521</v>
      </c>
      <c r="G23" s="5">
        <v>8.6805555555555566E-2</v>
      </c>
      <c r="H23" s="19">
        <v>4700</v>
      </c>
      <c r="I23" s="19" t="s">
        <v>92</v>
      </c>
      <c r="J23" s="7">
        <v>5</v>
      </c>
      <c r="K23" s="7">
        <v>2000</v>
      </c>
      <c r="L23" s="7" t="s">
        <v>94</v>
      </c>
    </row>
    <row r="24" spans="1:12" x14ac:dyDescent="0.55000000000000004">
      <c r="A24" t="s">
        <v>2019</v>
      </c>
      <c r="B24" t="s">
        <v>453</v>
      </c>
      <c r="C24" s="7">
        <v>12</v>
      </c>
      <c r="D24" s="28">
        <v>49.666666666666664</v>
      </c>
      <c r="E24" s="28">
        <v>-147.5</v>
      </c>
      <c r="F24" s="3">
        <v>43521</v>
      </c>
      <c r="G24" s="5">
        <v>0.46875</v>
      </c>
      <c r="H24" s="7">
        <v>4800</v>
      </c>
      <c r="I24" s="7" t="s">
        <v>92</v>
      </c>
      <c r="J24" s="7">
        <v>5</v>
      </c>
      <c r="K24" s="7">
        <v>2000</v>
      </c>
      <c r="L24" s="7" t="s">
        <v>93</v>
      </c>
    </row>
    <row r="25" spans="1:12" x14ac:dyDescent="0.55000000000000004">
      <c r="A25" t="s">
        <v>2019</v>
      </c>
      <c r="B25" t="s">
        <v>454</v>
      </c>
      <c r="C25" s="7">
        <v>12</v>
      </c>
      <c r="D25" s="28">
        <v>49.666666666666664</v>
      </c>
      <c r="E25" s="28">
        <v>-147.5</v>
      </c>
      <c r="F25" s="3">
        <v>43521</v>
      </c>
      <c r="G25" s="5">
        <v>0.46875</v>
      </c>
      <c r="H25" s="7">
        <v>4800</v>
      </c>
      <c r="I25" s="7" t="s">
        <v>92</v>
      </c>
      <c r="J25" s="7">
        <v>5</v>
      </c>
      <c r="K25" s="7">
        <v>2000</v>
      </c>
      <c r="L25" s="7" t="s">
        <v>94</v>
      </c>
    </row>
    <row r="26" spans="1:12" x14ac:dyDescent="0.55000000000000004">
      <c r="A26" t="s">
        <v>2019</v>
      </c>
      <c r="B26" t="s">
        <v>467</v>
      </c>
      <c r="C26" s="7">
        <v>13</v>
      </c>
      <c r="D26" s="32">
        <v>50.666666666666664</v>
      </c>
      <c r="E26" s="32">
        <v>-147.5</v>
      </c>
      <c r="F26" s="3">
        <v>43521</v>
      </c>
      <c r="G26" s="30">
        <v>0.85833333333333339</v>
      </c>
      <c r="H26" s="7">
        <v>4800</v>
      </c>
      <c r="I26" s="7" t="s">
        <v>92</v>
      </c>
      <c r="J26" s="7">
        <v>5</v>
      </c>
      <c r="K26" s="7">
        <v>2000</v>
      </c>
      <c r="L26" s="7" t="s">
        <v>93</v>
      </c>
    </row>
    <row r="27" spans="1:12" x14ac:dyDescent="0.55000000000000004">
      <c r="A27" t="s">
        <v>2019</v>
      </c>
      <c r="B27" t="s">
        <v>468</v>
      </c>
      <c r="C27" s="7">
        <v>13</v>
      </c>
      <c r="D27" s="32">
        <v>50.666666666666664</v>
      </c>
      <c r="E27" s="32">
        <v>-147.5</v>
      </c>
      <c r="F27" s="3">
        <v>43521</v>
      </c>
      <c r="G27" s="30">
        <v>0.85833333333333339</v>
      </c>
      <c r="H27" s="7">
        <v>4800</v>
      </c>
      <c r="I27" s="7" t="s">
        <v>92</v>
      </c>
      <c r="J27" s="7">
        <v>5</v>
      </c>
      <c r="K27" s="7">
        <v>2000</v>
      </c>
      <c r="L27" s="7" t="s">
        <v>94</v>
      </c>
    </row>
    <row r="28" spans="1:12" x14ac:dyDescent="0.55000000000000004">
      <c r="A28" t="s">
        <v>2019</v>
      </c>
      <c r="B28" t="s">
        <v>493</v>
      </c>
      <c r="C28" s="7">
        <v>14</v>
      </c>
      <c r="D28" s="32">
        <v>51.665666666666667</v>
      </c>
      <c r="E28" s="32">
        <v>-147.50133333333332</v>
      </c>
      <c r="F28" s="29">
        <v>43522</v>
      </c>
      <c r="G28" s="30">
        <v>0.21875</v>
      </c>
      <c r="H28" s="7">
        <v>4200</v>
      </c>
      <c r="I28" s="7" t="s">
        <v>92</v>
      </c>
      <c r="J28" s="7">
        <v>5</v>
      </c>
      <c r="K28" s="7">
        <v>2000</v>
      </c>
      <c r="L28" s="7" t="s">
        <v>93</v>
      </c>
    </row>
    <row r="29" spans="1:12" x14ac:dyDescent="0.55000000000000004">
      <c r="A29" t="s">
        <v>2019</v>
      </c>
      <c r="B29" t="s">
        <v>494</v>
      </c>
      <c r="C29" s="7">
        <v>14</v>
      </c>
      <c r="D29" s="32">
        <v>51.665666666666667</v>
      </c>
      <c r="E29" s="32">
        <v>-147.50133333333332</v>
      </c>
      <c r="F29" s="29">
        <v>43522</v>
      </c>
      <c r="G29" s="30">
        <v>0.21875</v>
      </c>
      <c r="H29" s="7">
        <v>4200</v>
      </c>
      <c r="I29" s="7" t="s">
        <v>92</v>
      </c>
      <c r="J29" s="7">
        <v>5</v>
      </c>
      <c r="K29" s="7">
        <v>2000</v>
      </c>
      <c r="L29" s="7" t="s">
        <v>94</v>
      </c>
    </row>
    <row r="30" spans="1:12" x14ac:dyDescent="0.55000000000000004">
      <c r="A30" t="s">
        <v>2019</v>
      </c>
      <c r="B30" t="s">
        <v>519</v>
      </c>
      <c r="C30" s="7">
        <v>15</v>
      </c>
      <c r="D30" s="32">
        <v>52.666666666666664</v>
      </c>
      <c r="E30" s="32">
        <v>-147.5</v>
      </c>
      <c r="F30" s="29">
        <v>43522</v>
      </c>
      <c r="G30" s="30">
        <v>0.5625</v>
      </c>
      <c r="H30" s="7">
        <v>4200</v>
      </c>
      <c r="I30" s="7" t="s">
        <v>92</v>
      </c>
      <c r="J30" s="7">
        <v>5</v>
      </c>
      <c r="K30" s="7">
        <v>2000</v>
      </c>
      <c r="L30" s="7" t="s">
        <v>93</v>
      </c>
    </row>
    <row r="31" spans="1:12" x14ac:dyDescent="0.55000000000000004">
      <c r="A31" t="s">
        <v>2019</v>
      </c>
      <c r="B31" t="s">
        <v>520</v>
      </c>
      <c r="C31" s="7">
        <v>15</v>
      </c>
      <c r="D31" s="32">
        <v>52.666666666666664</v>
      </c>
      <c r="E31" s="32">
        <v>-147.5</v>
      </c>
      <c r="F31" s="29">
        <v>43522</v>
      </c>
      <c r="G31" s="30">
        <v>0.5625</v>
      </c>
      <c r="H31" s="7">
        <v>4200</v>
      </c>
      <c r="I31" s="7" t="s">
        <v>92</v>
      </c>
      <c r="J31" s="7">
        <v>5</v>
      </c>
      <c r="K31" s="7">
        <v>2000</v>
      </c>
      <c r="L31" s="7" t="s">
        <v>94</v>
      </c>
    </row>
    <row r="32" spans="1:12" x14ac:dyDescent="0.55000000000000004">
      <c r="A32" t="s">
        <v>2019</v>
      </c>
      <c r="B32" t="s">
        <v>527</v>
      </c>
      <c r="C32" s="7">
        <v>16</v>
      </c>
      <c r="D32" s="32">
        <v>53.666666666666664</v>
      </c>
      <c r="E32" s="32">
        <v>-147.5</v>
      </c>
      <c r="F32" s="29">
        <v>43522</v>
      </c>
      <c r="G32" s="30">
        <v>0.89236111111111116</v>
      </c>
      <c r="H32" s="7">
        <v>4200</v>
      </c>
      <c r="I32" s="7" t="s">
        <v>92</v>
      </c>
      <c r="J32" s="7">
        <v>5</v>
      </c>
      <c r="K32" s="7">
        <v>2000</v>
      </c>
      <c r="L32" s="7" t="s">
        <v>93</v>
      </c>
    </row>
    <row r="33" spans="1:13" x14ac:dyDescent="0.55000000000000004">
      <c r="A33" t="s">
        <v>2019</v>
      </c>
      <c r="B33" t="s">
        <v>528</v>
      </c>
      <c r="C33" s="7">
        <v>16</v>
      </c>
      <c r="D33" s="32">
        <v>53.666666666666664</v>
      </c>
      <c r="E33" s="32">
        <v>-147.5</v>
      </c>
      <c r="F33" s="29">
        <v>43522</v>
      </c>
      <c r="G33" s="30">
        <v>0.89236111111111116</v>
      </c>
      <c r="H33" s="7">
        <v>4200</v>
      </c>
      <c r="I33" s="7" t="s">
        <v>92</v>
      </c>
      <c r="J33" s="7">
        <v>5</v>
      </c>
      <c r="K33" s="7">
        <v>2000</v>
      </c>
      <c r="L33" s="7" t="s">
        <v>94</v>
      </c>
    </row>
    <row r="34" spans="1:13" x14ac:dyDescent="0.55000000000000004">
      <c r="A34" t="s">
        <v>2019</v>
      </c>
      <c r="B34" t="s">
        <v>542</v>
      </c>
      <c r="C34" s="7">
        <v>17</v>
      </c>
      <c r="D34" s="32">
        <v>54.666666666666664</v>
      </c>
      <c r="E34" s="32">
        <v>-147.5</v>
      </c>
      <c r="F34" s="29">
        <v>43523</v>
      </c>
      <c r="G34" s="30">
        <v>0.23958333333333334</v>
      </c>
      <c r="H34" s="7">
        <v>3500</v>
      </c>
      <c r="I34" s="7" t="s">
        <v>92</v>
      </c>
      <c r="J34" s="7">
        <v>5</v>
      </c>
      <c r="K34" s="7">
        <v>2000</v>
      </c>
      <c r="L34" s="7" t="s">
        <v>93</v>
      </c>
    </row>
    <row r="35" spans="1:13" x14ac:dyDescent="0.55000000000000004">
      <c r="A35" t="s">
        <v>2019</v>
      </c>
      <c r="B35" t="s">
        <v>543</v>
      </c>
      <c r="C35" s="7">
        <v>17</v>
      </c>
      <c r="D35" s="32">
        <v>54.666666666666664</v>
      </c>
      <c r="E35" s="32">
        <v>-147.5</v>
      </c>
      <c r="F35" s="29">
        <v>43523</v>
      </c>
      <c r="G35" s="30">
        <v>0.23958333333333334</v>
      </c>
      <c r="H35" s="7">
        <v>3500</v>
      </c>
      <c r="I35" s="7" t="s">
        <v>92</v>
      </c>
      <c r="J35" s="7">
        <v>5</v>
      </c>
      <c r="K35" s="7">
        <v>2000</v>
      </c>
      <c r="L35" s="7" t="s">
        <v>94</v>
      </c>
    </row>
    <row r="36" spans="1:13" x14ac:dyDescent="0.55000000000000004">
      <c r="A36" t="s">
        <v>2019</v>
      </c>
      <c r="B36" t="s">
        <v>654</v>
      </c>
      <c r="C36" s="7">
        <v>18</v>
      </c>
      <c r="D36" s="32">
        <v>55.668333333333337</v>
      </c>
      <c r="E36" s="32">
        <v>-147.49950000000001</v>
      </c>
      <c r="F36" s="29">
        <v>43523</v>
      </c>
      <c r="G36" s="30">
        <v>0.60416666666666663</v>
      </c>
      <c r="H36" s="7">
        <v>4150</v>
      </c>
      <c r="I36" s="7" t="s">
        <v>92</v>
      </c>
      <c r="J36" s="7">
        <v>5</v>
      </c>
      <c r="K36" s="7">
        <v>2000</v>
      </c>
      <c r="L36" s="7" t="s">
        <v>93</v>
      </c>
    </row>
    <row r="37" spans="1:13" x14ac:dyDescent="0.55000000000000004">
      <c r="A37" t="s">
        <v>2019</v>
      </c>
      <c r="B37" t="s">
        <v>655</v>
      </c>
      <c r="C37" s="7">
        <v>18</v>
      </c>
      <c r="D37" s="32">
        <v>55.668333333333337</v>
      </c>
      <c r="E37" s="32">
        <v>-147.49950000000001</v>
      </c>
      <c r="F37" s="29">
        <v>43523</v>
      </c>
      <c r="G37" s="30">
        <v>0.60416666666666663</v>
      </c>
      <c r="H37" s="7">
        <v>4150</v>
      </c>
      <c r="I37" s="7" t="s">
        <v>92</v>
      </c>
      <c r="J37" s="7">
        <v>5</v>
      </c>
      <c r="K37" s="7">
        <v>2000</v>
      </c>
      <c r="L37" s="7" t="s">
        <v>94</v>
      </c>
    </row>
    <row r="38" spans="1:13" x14ac:dyDescent="0.55000000000000004">
      <c r="A38" t="s">
        <v>2019</v>
      </c>
      <c r="B38" t="s">
        <v>666</v>
      </c>
      <c r="C38" s="7">
        <v>19</v>
      </c>
      <c r="D38" s="32">
        <v>56.666666666666664</v>
      </c>
      <c r="E38" s="32">
        <v>-147.5</v>
      </c>
      <c r="F38" s="29">
        <v>43523</v>
      </c>
      <c r="G38" s="30">
        <v>0.93541666666666667</v>
      </c>
      <c r="H38" s="7">
        <v>4000</v>
      </c>
      <c r="I38" s="7" t="s">
        <v>92</v>
      </c>
      <c r="J38" s="7">
        <v>5</v>
      </c>
      <c r="K38" s="7">
        <v>2000</v>
      </c>
      <c r="L38" s="7" t="s">
        <v>93</v>
      </c>
    </row>
    <row r="39" spans="1:13" x14ac:dyDescent="0.55000000000000004">
      <c r="A39" t="s">
        <v>2019</v>
      </c>
      <c r="B39" t="s">
        <v>667</v>
      </c>
      <c r="C39" s="7">
        <v>19</v>
      </c>
      <c r="D39" s="32">
        <v>56.666666666666664</v>
      </c>
      <c r="E39" s="32">
        <v>-147.5</v>
      </c>
      <c r="F39" s="29">
        <v>43523</v>
      </c>
      <c r="G39" s="30">
        <v>0.93541666666666667</v>
      </c>
      <c r="H39" s="7">
        <v>4000</v>
      </c>
      <c r="I39" s="7" t="s">
        <v>92</v>
      </c>
      <c r="J39" s="7">
        <v>5</v>
      </c>
      <c r="K39" s="7">
        <v>2000</v>
      </c>
      <c r="L39" s="7" t="s">
        <v>94</v>
      </c>
    </row>
    <row r="40" spans="1:13" x14ac:dyDescent="0.55000000000000004">
      <c r="A40" t="s">
        <v>2019</v>
      </c>
      <c r="B40" t="s">
        <v>685</v>
      </c>
      <c r="C40" s="7">
        <v>20</v>
      </c>
      <c r="D40" s="32">
        <v>56.667333333333332</v>
      </c>
      <c r="E40" s="32">
        <v>-146</v>
      </c>
      <c r="F40" s="3">
        <v>43524</v>
      </c>
      <c r="G40" s="30">
        <v>0.26041666666666669</v>
      </c>
      <c r="H40" s="7">
        <v>4000</v>
      </c>
      <c r="I40" s="7" t="s">
        <v>92</v>
      </c>
      <c r="J40" s="7">
        <v>5</v>
      </c>
      <c r="K40" s="7">
        <v>2000</v>
      </c>
      <c r="L40" s="7" t="s">
        <v>93</v>
      </c>
    </row>
    <row r="41" spans="1:13" x14ac:dyDescent="0.55000000000000004">
      <c r="A41" t="s">
        <v>2019</v>
      </c>
      <c r="B41" t="s">
        <v>686</v>
      </c>
      <c r="C41" s="7">
        <v>20</v>
      </c>
      <c r="D41" s="32">
        <v>56.667333333333332</v>
      </c>
      <c r="E41" s="32">
        <v>-146</v>
      </c>
      <c r="F41" s="3">
        <v>43524</v>
      </c>
      <c r="G41" s="30">
        <v>0.26041666666666669</v>
      </c>
      <c r="H41" s="7">
        <v>4000</v>
      </c>
      <c r="I41" s="7" t="s">
        <v>92</v>
      </c>
      <c r="J41" s="7">
        <v>5</v>
      </c>
      <c r="K41" s="7">
        <v>2000</v>
      </c>
      <c r="L41" s="7" t="s">
        <v>94</v>
      </c>
    </row>
    <row r="42" spans="1:13" x14ac:dyDescent="0.55000000000000004">
      <c r="A42" t="s">
        <v>2019</v>
      </c>
      <c r="B42" t="s">
        <v>694</v>
      </c>
      <c r="C42" s="7">
        <v>21</v>
      </c>
      <c r="D42" s="32">
        <v>56.666666666666664</v>
      </c>
      <c r="E42" s="32">
        <v>-144.5</v>
      </c>
      <c r="F42" s="3">
        <v>43524</v>
      </c>
      <c r="G42" s="30">
        <v>0.57638888888888895</v>
      </c>
      <c r="H42" s="7">
        <v>4000</v>
      </c>
      <c r="I42" s="7" t="s">
        <v>92</v>
      </c>
      <c r="J42" s="7">
        <v>5</v>
      </c>
      <c r="K42" s="7">
        <v>2000</v>
      </c>
      <c r="L42" s="7" t="s">
        <v>93</v>
      </c>
    </row>
    <row r="43" spans="1:13" x14ac:dyDescent="0.55000000000000004">
      <c r="A43" t="s">
        <v>2019</v>
      </c>
      <c r="B43" t="s">
        <v>695</v>
      </c>
      <c r="C43" s="7">
        <v>21</v>
      </c>
      <c r="D43" s="32">
        <v>56.666666666666664</v>
      </c>
      <c r="E43" s="32">
        <v>-144.5</v>
      </c>
      <c r="F43" s="3">
        <v>43524</v>
      </c>
      <c r="G43" s="30">
        <v>0.57638888888888895</v>
      </c>
      <c r="H43" s="7">
        <v>4000</v>
      </c>
      <c r="I43" s="7" t="s">
        <v>92</v>
      </c>
      <c r="J43" s="7">
        <v>5</v>
      </c>
      <c r="K43" s="7">
        <v>2000</v>
      </c>
      <c r="L43" s="7" t="s">
        <v>94</v>
      </c>
    </row>
    <row r="44" spans="1:13" x14ac:dyDescent="0.55000000000000004">
      <c r="A44" t="s">
        <v>2019</v>
      </c>
      <c r="B44" t="s">
        <v>781</v>
      </c>
      <c r="C44" s="7">
        <v>22</v>
      </c>
      <c r="D44" s="32">
        <v>56.666666666666664</v>
      </c>
      <c r="E44" s="32">
        <v>-143</v>
      </c>
      <c r="F44" s="3">
        <v>43524</v>
      </c>
      <c r="G44" s="30">
        <v>0.87847222222222221</v>
      </c>
      <c r="H44" s="7">
        <v>3800</v>
      </c>
      <c r="I44" s="7" t="s">
        <v>92</v>
      </c>
      <c r="J44" s="7">
        <v>5</v>
      </c>
      <c r="K44" s="7">
        <v>2000</v>
      </c>
      <c r="L44" s="7" t="s">
        <v>93</v>
      </c>
    </row>
    <row r="45" spans="1:13" x14ac:dyDescent="0.55000000000000004">
      <c r="A45" t="s">
        <v>2019</v>
      </c>
      <c r="B45" t="s">
        <v>782</v>
      </c>
      <c r="C45" s="7">
        <v>22</v>
      </c>
      <c r="D45" s="32">
        <v>56.666666666666664</v>
      </c>
      <c r="E45" s="32">
        <v>-143</v>
      </c>
      <c r="F45" s="3">
        <v>43524</v>
      </c>
      <c r="G45" s="30">
        <v>0.87847222222222221</v>
      </c>
      <c r="H45" s="7">
        <v>3800</v>
      </c>
      <c r="I45" s="7" t="s">
        <v>92</v>
      </c>
      <c r="J45" s="7">
        <v>5</v>
      </c>
      <c r="K45" s="7">
        <v>2000</v>
      </c>
      <c r="L45" s="7" t="s">
        <v>94</v>
      </c>
    </row>
    <row r="46" spans="1:13" x14ac:dyDescent="0.55000000000000004">
      <c r="A46" t="s">
        <v>2019</v>
      </c>
      <c r="B46" t="s">
        <v>796</v>
      </c>
      <c r="C46" s="7">
        <v>23</v>
      </c>
      <c r="D46" s="32">
        <v>55.666666666666664</v>
      </c>
      <c r="E46" s="32">
        <v>-142.99766666666667</v>
      </c>
      <c r="F46" s="29">
        <v>43525</v>
      </c>
      <c r="G46" s="30">
        <v>0.22430555555555556</v>
      </c>
      <c r="H46" s="7">
        <v>3800</v>
      </c>
      <c r="I46" s="7" t="s">
        <v>92</v>
      </c>
      <c r="J46" s="7">
        <v>5</v>
      </c>
      <c r="K46" s="7">
        <v>2000</v>
      </c>
      <c r="L46" s="7" t="s">
        <v>93</v>
      </c>
    </row>
    <row r="47" spans="1:13" x14ac:dyDescent="0.55000000000000004">
      <c r="A47" t="s">
        <v>2019</v>
      </c>
      <c r="B47" t="s">
        <v>797</v>
      </c>
      <c r="C47" s="7">
        <v>23</v>
      </c>
      <c r="D47" s="32">
        <v>55.666666666666664</v>
      </c>
      <c r="E47" s="32">
        <v>-142.99766666666667</v>
      </c>
      <c r="F47" s="29">
        <v>43525</v>
      </c>
      <c r="G47" s="30">
        <v>0.22430555555555556</v>
      </c>
      <c r="H47" s="7">
        <v>3800</v>
      </c>
      <c r="I47" s="7" t="s">
        <v>92</v>
      </c>
      <c r="J47" s="7">
        <v>5</v>
      </c>
      <c r="K47" s="7">
        <v>2000</v>
      </c>
      <c r="L47" s="7" t="s">
        <v>94</v>
      </c>
    </row>
    <row r="48" spans="1:13" x14ac:dyDescent="0.55000000000000004">
      <c r="A48" t="s">
        <v>2019</v>
      </c>
      <c r="B48" t="s">
        <v>798</v>
      </c>
      <c r="C48" s="7">
        <v>23</v>
      </c>
      <c r="D48" s="32">
        <v>55.666666666666664</v>
      </c>
      <c r="E48" s="32">
        <v>-142.99766666666667</v>
      </c>
      <c r="F48" s="29">
        <v>43525</v>
      </c>
      <c r="G48" s="30">
        <v>0.22430555555555556</v>
      </c>
      <c r="H48" s="7">
        <v>3800</v>
      </c>
      <c r="I48" s="7" t="s">
        <v>92</v>
      </c>
      <c r="J48" s="7">
        <v>5</v>
      </c>
      <c r="K48" s="7">
        <v>800</v>
      </c>
      <c r="L48" s="7" t="s">
        <v>93</v>
      </c>
      <c r="M48" t="s">
        <v>1379</v>
      </c>
    </row>
    <row r="49" spans="1:12" x14ac:dyDescent="0.55000000000000004">
      <c r="A49" t="s">
        <v>2019</v>
      </c>
      <c r="B49" t="s">
        <v>799</v>
      </c>
      <c r="C49" s="7">
        <v>24</v>
      </c>
      <c r="D49" s="32">
        <v>55.666666666666664</v>
      </c>
      <c r="E49" s="32">
        <v>-144.5</v>
      </c>
      <c r="F49" s="29">
        <v>43525</v>
      </c>
      <c r="G49" s="30">
        <v>0.55208333333333337</v>
      </c>
      <c r="H49" s="7">
        <v>3380</v>
      </c>
      <c r="I49" s="7" t="s">
        <v>92</v>
      </c>
      <c r="J49" s="7">
        <v>5</v>
      </c>
      <c r="K49" s="7">
        <v>2000</v>
      </c>
      <c r="L49" s="7" t="s">
        <v>93</v>
      </c>
    </row>
    <row r="50" spans="1:12" x14ac:dyDescent="0.55000000000000004">
      <c r="A50" t="s">
        <v>2019</v>
      </c>
      <c r="B50" t="s">
        <v>805</v>
      </c>
      <c r="C50" s="7">
        <v>24</v>
      </c>
      <c r="D50" s="32">
        <v>55.666666666666664</v>
      </c>
      <c r="E50" s="32">
        <v>-144.5</v>
      </c>
      <c r="F50" s="29">
        <v>43525</v>
      </c>
      <c r="G50" s="30">
        <v>0.55208333333333337</v>
      </c>
      <c r="H50" s="7">
        <v>3380</v>
      </c>
      <c r="I50" s="7" t="s">
        <v>92</v>
      </c>
      <c r="J50" s="7">
        <v>5</v>
      </c>
      <c r="K50" s="7">
        <v>2000</v>
      </c>
      <c r="L50" s="7" t="s">
        <v>94</v>
      </c>
    </row>
    <row r="51" spans="1:12" x14ac:dyDescent="0.55000000000000004">
      <c r="A51" t="s">
        <v>2019</v>
      </c>
      <c r="B51" t="s">
        <v>828</v>
      </c>
      <c r="C51" s="7">
        <v>25</v>
      </c>
      <c r="D51" s="32">
        <v>55.666666666666664</v>
      </c>
      <c r="E51" s="32">
        <v>-145.99683333333334</v>
      </c>
      <c r="F51" s="29">
        <v>43525</v>
      </c>
      <c r="G51" s="30">
        <v>0.85416666666666663</v>
      </c>
      <c r="H51" s="7">
        <v>4000</v>
      </c>
      <c r="I51" s="7" t="s">
        <v>92</v>
      </c>
      <c r="J51" s="7">
        <v>5</v>
      </c>
      <c r="K51" s="7">
        <v>2000</v>
      </c>
      <c r="L51" s="7" t="s">
        <v>93</v>
      </c>
    </row>
    <row r="52" spans="1:12" x14ac:dyDescent="0.55000000000000004">
      <c r="A52" t="s">
        <v>2019</v>
      </c>
      <c r="B52" t="s">
        <v>829</v>
      </c>
      <c r="C52" s="7">
        <v>25</v>
      </c>
      <c r="D52" s="32">
        <v>55.666666666666664</v>
      </c>
      <c r="E52" s="32">
        <v>-145.99683333333334</v>
      </c>
      <c r="F52" s="29">
        <v>43525</v>
      </c>
      <c r="G52" s="30">
        <v>0.85416666666666663</v>
      </c>
      <c r="H52" s="7">
        <v>4000</v>
      </c>
      <c r="I52" s="7" t="s">
        <v>92</v>
      </c>
      <c r="J52" s="7">
        <v>5</v>
      </c>
      <c r="K52" s="7">
        <v>2000</v>
      </c>
      <c r="L52" s="7" t="s">
        <v>94</v>
      </c>
    </row>
    <row r="53" spans="1:12" x14ac:dyDescent="0.55000000000000004">
      <c r="A53" t="s">
        <v>2019</v>
      </c>
      <c r="B53" t="s">
        <v>840</v>
      </c>
      <c r="C53" s="7">
        <v>26</v>
      </c>
      <c r="D53" s="32">
        <v>54.669333333333334</v>
      </c>
      <c r="E53" s="32">
        <v>-145.98599999999999</v>
      </c>
      <c r="F53" s="29">
        <v>43526</v>
      </c>
      <c r="G53" s="30">
        <v>0.19444444444444445</v>
      </c>
      <c r="H53" s="7">
        <v>4120</v>
      </c>
      <c r="I53" s="7" t="s">
        <v>92</v>
      </c>
      <c r="J53" s="7">
        <v>5</v>
      </c>
      <c r="K53" s="7">
        <v>2000</v>
      </c>
      <c r="L53" s="7" t="s">
        <v>93</v>
      </c>
    </row>
    <row r="54" spans="1:12" x14ac:dyDescent="0.55000000000000004">
      <c r="A54" t="s">
        <v>2019</v>
      </c>
      <c r="B54" t="s">
        <v>841</v>
      </c>
      <c r="C54" s="7">
        <v>26</v>
      </c>
      <c r="D54" s="32">
        <v>54.669333333333334</v>
      </c>
      <c r="E54" s="32">
        <v>-145.98599999999999</v>
      </c>
      <c r="F54" s="29">
        <v>43526</v>
      </c>
      <c r="G54" s="30">
        <v>0.19444444444444445</v>
      </c>
      <c r="H54" s="7">
        <v>4120</v>
      </c>
      <c r="I54" s="7" t="s">
        <v>92</v>
      </c>
      <c r="J54" s="7">
        <v>5</v>
      </c>
      <c r="K54" s="7">
        <v>2000</v>
      </c>
      <c r="L54" s="7" t="s">
        <v>94</v>
      </c>
    </row>
    <row r="55" spans="1:12" x14ac:dyDescent="0.55000000000000004">
      <c r="A55" t="s">
        <v>2019</v>
      </c>
      <c r="B55" t="s">
        <v>902</v>
      </c>
      <c r="C55" s="7">
        <v>27</v>
      </c>
      <c r="D55" s="32">
        <v>53.666666666666664</v>
      </c>
      <c r="E55" s="32">
        <v>-146</v>
      </c>
      <c r="F55" s="29">
        <v>43526</v>
      </c>
      <c r="G55" s="30">
        <v>0.53472222222222221</v>
      </c>
      <c r="H55" s="7">
        <v>4000</v>
      </c>
      <c r="I55" s="7" t="s">
        <v>92</v>
      </c>
      <c r="J55" s="7">
        <v>5</v>
      </c>
      <c r="K55" s="7">
        <v>2000</v>
      </c>
      <c r="L55" s="7" t="s">
        <v>93</v>
      </c>
    </row>
    <row r="56" spans="1:12" x14ac:dyDescent="0.55000000000000004">
      <c r="A56" t="s">
        <v>2019</v>
      </c>
      <c r="B56" t="s">
        <v>903</v>
      </c>
      <c r="C56" s="7">
        <v>27</v>
      </c>
      <c r="D56" s="32">
        <v>53.666666666666664</v>
      </c>
      <c r="E56" s="32">
        <v>-146</v>
      </c>
      <c r="F56" s="29">
        <v>43526</v>
      </c>
      <c r="G56" s="30">
        <v>0.53472222222222221</v>
      </c>
      <c r="H56" s="7">
        <v>4000</v>
      </c>
      <c r="I56" s="7" t="s">
        <v>92</v>
      </c>
      <c r="J56" s="7">
        <v>5</v>
      </c>
      <c r="K56" s="7">
        <v>2000</v>
      </c>
      <c r="L56" s="7" t="s">
        <v>94</v>
      </c>
    </row>
    <row r="57" spans="1:12" x14ac:dyDescent="0.55000000000000004">
      <c r="A57" t="s">
        <v>2019</v>
      </c>
      <c r="B57" t="s">
        <v>916</v>
      </c>
      <c r="C57" s="7">
        <v>28</v>
      </c>
      <c r="D57" s="32">
        <v>52.668333333333337</v>
      </c>
      <c r="E57" s="32">
        <v>-146</v>
      </c>
      <c r="F57" s="29">
        <v>43526</v>
      </c>
      <c r="G57" s="30">
        <v>0.86111111111111116</v>
      </c>
      <c r="H57" s="7">
        <v>4000</v>
      </c>
      <c r="I57" s="7" t="s">
        <v>92</v>
      </c>
      <c r="J57" s="7">
        <v>5</v>
      </c>
      <c r="K57" s="7">
        <v>2000</v>
      </c>
      <c r="L57" s="7" t="s">
        <v>93</v>
      </c>
    </row>
    <row r="58" spans="1:12" x14ac:dyDescent="0.55000000000000004">
      <c r="A58" t="s">
        <v>2019</v>
      </c>
      <c r="B58" t="s">
        <v>917</v>
      </c>
      <c r="C58" s="7">
        <v>28</v>
      </c>
      <c r="D58" s="32">
        <v>52.668333333333337</v>
      </c>
      <c r="E58" s="32">
        <v>-146</v>
      </c>
      <c r="F58" s="29">
        <v>43526</v>
      </c>
      <c r="G58" s="30">
        <v>0.86111111111111116</v>
      </c>
      <c r="H58" s="7">
        <v>4000</v>
      </c>
      <c r="I58" s="7" t="s">
        <v>92</v>
      </c>
      <c r="J58" s="7">
        <v>5</v>
      </c>
      <c r="K58" s="7">
        <v>2000</v>
      </c>
      <c r="L58" s="7" t="s">
        <v>94</v>
      </c>
    </row>
    <row r="59" spans="1:12" x14ac:dyDescent="0.55000000000000004">
      <c r="A59" t="s">
        <v>2019</v>
      </c>
      <c r="B59" t="s">
        <v>928</v>
      </c>
      <c r="C59" s="7">
        <v>29</v>
      </c>
      <c r="D59" s="32">
        <v>51.667166666666667</v>
      </c>
      <c r="E59" s="32">
        <v>-146</v>
      </c>
      <c r="F59" s="29">
        <v>43527</v>
      </c>
      <c r="G59" s="30">
        <v>0.19791666666666666</v>
      </c>
      <c r="H59" s="7">
        <v>4000</v>
      </c>
      <c r="I59" s="7" t="s">
        <v>92</v>
      </c>
      <c r="J59" s="7">
        <v>5</v>
      </c>
      <c r="K59" s="7">
        <v>2000</v>
      </c>
      <c r="L59" s="7" t="s">
        <v>93</v>
      </c>
    </row>
    <row r="60" spans="1:12" x14ac:dyDescent="0.55000000000000004">
      <c r="A60" t="s">
        <v>2019</v>
      </c>
      <c r="B60" t="s">
        <v>929</v>
      </c>
      <c r="C60" s="7">
        <v>29</v>
      </c>
      <c r="D60" s="32">
        <v>51.667166666666667</v>
      </c>
      <c r="E60" s="32">
        <v>-146</v>
      </c>
      <c r="F60" s="29">
        <v>43527</v>
      </c>
      <c r="G60" s="30">
        <v>0.19791666666666666</v>
      </c>
      <c r="H60" s="7">
        <v>4000</v>
      </c>
      <c r="I60" s="7" t="s">
        <v>92</v>
      </c>
      <c r="J60" s="7">
        <v>5</v>
      </c>
      <c r="K60" s="7">
        <v>2000</v>
      </c>
      <c r="L60" s="7" t="s">
        <v>94</v>
      </c>
    </row>
    <row r="61" spans="1:12" x14ac:dyDescent="0.55000000000000004">
      <c r="A61" t="s">
        <v>2019</v>
      </c>
      <c r="B61" t="s">
        <v>998</v>
      </c>
      <c r="C61" s="7">
        <v>30</v>
      </c>
      <c r="D61" s="32">
        <v>50.666666666666664</v>
      </c>
      <c r="E61" s="32">
        <v>-146</v>
      </c>
      <c r="F61" s="29">
        <v>43527</v>
      </c>
      <c r="G61" s="30">
        <v>0.54513888888888895</v>
      </c>
      <c r="H61" s="7">
        <v>3700</v>
      </c>
      <c r="I61" s="7" t="s">
        <v>92</v>
      </c>
      <c r="J61" s="7">
        <v>5</v>
      </c>
      <c r="K61" s="7">
        <v>2000</v>
      </c>
      <c r="L61" s="7" t="s">
        <v>93</v>
      </c>
    </row>
    <row r="62" spans="1:12" x14ac:dyDescent="0.55000000000000004">
      <c r="A62" t="s">
        <v>2019</v>
      </c>
      <c r="B62" t="s">
        <v>999</v>
      </c>
      <c r="C62" s="7">
        <v>30</v>
      </c>
      <c r="D62" s="32">
        <v>50.666666666666664</v>
      </c>
      <c r="E62" s="32">
        <v>-146</v>
      </c>
      <c r="F62" s="29">
        <v>43527</v>
      </c>
      <c r="G62" s="30">
        <v>0.54513888888888895</v>
      </c>
      <c r="H62" s="7">
        <v>3700</v>
      </c>
      <c r="I62" s="7" t="s">
        <v>92</v>
      </c>
      <c r="J62" s="7">
        <v>5</v>
      </c>
      <c r="K62" s="7">
        <v>2000</v>
      </c>
      <c r="L62" s="7" t="s">
        <v>94</v>
      </c>
    </row>
    <row r="63" spans="1:12" x14ac:dyDescent="0.55000000000000004">
      <c r="A63" t="s">
        <v>2019</v>
      </c>
      <c r="B63" t="s">
        <v>1006</v>
      </c>
      <c r="C63" s="7">
        <v>31</v>
      </c>
      <c r="D63" s="32">
        <v>49.666666666666664</v>
      </c>
      <c r="E63" s="32">
        <v>-146</v>
      </c>
      <c r="F63" s="29">
        <v>43527</v>
      </c>
      <c r="G63" s="30">
        <v>0.86805555555555547</v>
      </c>
      <c r="H63" s="7">
        <v>4500</v>
      </c>
      <c r="I63" s="7" t="s">
        <v>92</v>
      </c>
      <c r="J63" s="7">
        <v>5</v>
      </c>
      <c r="K63" s="7">
        <v>2000</v>
      </c>
      <c r="L63" s="7" t="s">
        <v>93</v>
      </c>
    </row>
    <row r="64" spans="1:12" x14ac:dyDescent="0.55000000000000004">
      <c r="A64" t="s">
        <v>2019</v>
      </c>
      <c r="B64" t="s">
        <v>1007</v>
      </c>
      <c r="C64" s="7">
        <v>31</v>
      </c>
      <c r="D64" s="32">
        <v>49.666666666666664</v>
      </c>
      <c r="E64" s="32">
        <v>-146</v>
      </c>
      <c r="F64" s="29">
        <v>43527</v>
      </c>
      <c r="G64" s="30">
        <v>0.86805555555555547</v>
      </c>
      <c r="H64" s="7">
        <v>4500</v>
      </c>
      <c r="I64" s="7" t="s">
        <v>92</v>
      </c>
      <c r="J64" s="7">
        <v>5</v>
      </c>
      <c r="K64" s="7">
        <v>2000</v>
      </c>
      <c r="L64" s="7" t="s">
        <v>94</v>
      </c>
    </row>
    <row r="65" spans="1:12" x14ac:dyDescent="0.55000000000000004">
      <c r="A65" t="s">
        <v>2019</v>
      </c>
      <c r="B65" t="s">
        <v>1017</v>
      </c>
      <c r="C65" s="7">
        <v>32</v>
      </c>
      <c r="D65" s="32">
        <v>48.666666666666664</v>
      </c>
      <c r="E65" s="32">
        <v>-146</v>
      </c>
      <c r="F65" s="29">
        <v>43528</v>
      </c>
      <c r="G65" s="30">
        <v>0.23263888888888887</v>
      </c>
      <c r="H65" s="7">
        <v>4500</v>
      </c>
      <c r="I65" s="7" t="s">
        <v>92</v>
      </c>
      <c r="J65" s="7">
        <v>5</v>
      </c>
      <c r="K65" s="7">
        <v>2000</v>
      </c>
      <c r="L65" s="7" t="s">
        <v>93</v>
      </c>
    </row>
    <row r="66" spans="1:12" x14ac:dyDescent="0.55000000000000004">
      <c r="A66" t="s">
        <v>2019</v>
      </c>
      <c r="B66" t="s">
        <v>1018</v>
      </c>
      <c r="C66" s="7">
        <v>32</v>
      </c>
      <c r="D66" s="32">
        <v>48.666666666666664</v>
      </c>
      <c r="E66" s="32">
        <v>-146</v>
      </c>
      <c r="F66" s="29">
        <v>43528</v>
      </c>
      <c r="G66" s="30">
        <v>0.23263888888888887</v>
      </c>
      <c r="H66" s="7">
        <v>4500</v>
      </c>
      <c r="I66" s="7" t="s">
        <v>92</v>
      </c>
      <c r="J66" s="7">
        <v>5</v>
      </c>
      <c r="K66" s="7">
        <v>2000</v>
      </c>
      <c r="L66" s="7" t="s">
        <v>94</v>
      </c>
    </row>
    <row r="67" spans="1:12" x14ac:dyDescent="0.55000000000000004">
      <c r="A67" t="s">
        <v>2019</v>
      </c>
      <c r="B67" t="s">
        <v>1103</v>
      </c>
      <c r="C67" s="7">
        <v>33</v>
      </c>
      <c r="D67" s="32">
        <v>48.666666666666664</v>
      </c>
      <c r="E67" s="32">
        <v>-144.5</v>
      </c>
      <c r="F67" s="29">
        <v>43528</v>
      </c>
      <c r="G67" s="30">
        <v>0.57291666666666663</v>
      </c>
      <c r="H67" s="7">
        <v>4000</v>
      </c>
      <c r="I67" s="7" t="s">
        <v>92</v>
      </c>
      <c r="J67" s="7">
        <v>5</v>
      </c>
      <c r="K67" s="7">
        <v>2000</v>
      </c>
      <c r="L67" s="7" t="s">
        <v>93</v>
      </c>
    </row>
    <row r="68" spans="1:12" x14ac:dyDescent="0.55000000000000004">
      <c r="A68" t="s">
        <v>2019</v>
      </c>
      <c r="B68" t="s">
        <v>1104</v>
      </c>
      <c r="C68" s="7">
        <v>33</v>
      </c>
      <c r="D68" s="32">
        <v>48.666666666666664</v>
      </c>
      <c r="E68" s="32">
        <v>-144.5</v>
      </c>
      <c r="F68" s="29">
        <v>43528</v>
      </c>
      <c r="G68" s="30">
        <v>0.57291666666666663</v>
      </c>
      <c r="H68" s="7">
        <v>4000</v>
      </c>
      <c r="I68" s="7" t="s">
        <v>92</v>
      </c>
      <c r="J68" s="7">
        <v>5</v>
      </c>
      <c r="K68" s="7">
        <v>2000</v>
      </c>
      <c r="L68" s="7" t="s">
        <v>94</v>
      </c>
    </row>
    <row r="69" spans="1:12" x14ac:dyDescent="0.55000000000000004">
      <c r="A69" t="s">
        <v>2019</v>
      </c>
      <c r="B69" t="s">
        <v>1110</v>
      </c>
      <c r="C69" s="7">
        <v>34</v>
      </c>
      <c r="D69" s="32">
        <v>49.666666666666664</v>
      </c>
      <c r="E69" s="32">
        <v>-144.5</v>
      </c>
      <c r="F69" s="29">
        <v>43528</v>
      </c>
      <c r="G69" s="30">
        <v>0.90625</v>
      </c>
      <c r="H69" s="7">
        <v>4000</v>
      </c>
      <c r="I69" s="7" t="s">
        <v>92</v>
      </c>
      <c r="J69" s="7">
        <v>5</v>
      </c>
      <c r="K69" s="7">
        <v>2000</v>
      </c>
      <c r="L69" s="7" t="s">
        <v>93</v>
      </c>
    </row>
    <row r="70" spans="1:12" x14ac:dyDescent="0.55000000000000004">
      <c r="A70" t="s">
        <v>2019</v>
      </c>
      <c r="B70" t="s">
        <v>1111</v>
      </c>
      <c r="C70" s="7">
        <v>34</v>
      </c>
      <c r="D70" s="32">
        <v>49.666666666666664</v>
      </c>
      <c r="E70" s="32">
        <v>-144.5</v>
      </c>
      <c r="F70" s="29">
        <v>43528</v>
      </c>
      <c r="G70" s="30">
        <v>0.90625</v>
      </c>
      <c r="H70" s="7">
        <v>4000</v>
      </c>
      <c r="I70" s="7" t="s">
        <v>92</v>
      </c>
      <c r="J70" s="7">
        <v>5</v>
      </c>
      <c r="K70" s="7">
        <v>2000</v>
      </c>
      <c r="L70" s="7" t="s">
        <v>94</v>
      </c>
    </row>
    <row r="71" spans="1:12" x14ac:dyDescent="0.55000000000000004">
      <c r="A71" t="s">
        <v>2019</v>
      </c>
      <c r="B71" t="s">
        <v>1124</v>
      </c>
      <c r="C71" s="7">
        <v>35</v>
      </c>
      <c r="D71" s="32">
        <v>50.667833333333334</v>
      </c>
      <c r="E71" s="32">
        <v>-144.50666666666666</v>
      </c>
      <c r="F71" s="29">
        <v>43529</v>
      </c>
      <c r="G71" s="30">
        <v>0.26180555555555557</v>
      </c>
      <c r="H71" s="7">
        <v>4170</v>
      </c>
      <c r="I71" s="7" t="s">
        <v>92</v>
      </c>
      <c r="J71" s="7">
        <v>5</v>
      </c>
      <c r="K71" s="7">
        <v>2000</v>
      </c>
      <c r="L71" s="7" t="s">
        <v>93</v>
      </c>
    </row>
    <row r="72" spans="1:12" x14ac:dyDescent="0.55000000000000004">
      <c r="A72" t="s">
        <v>2019</v>
      </c>
      <c r="B72" t="s">
        <v>1125</v>
      </c>
      <c r="C72" s="7">
        <v>35</v>
      </c>
      <c r="D72" s="32">
        <v>50.667833333333334</v>
      </c>
      <c r="E72" s="32">
        <v>-144.50666666666666</v>
      </c>
      <c r="F72" s="29">
        <v>43529</v>
      </c>
      <c r="G72" s="30">
        <v>0.26180555555555557</v>
      </c>
      <c r="H72" s="7">
        <v>4170</v>
      </c>
      <c r="I72" s="7" t="s">
        <v>92</v>
      </c>
      <c r="J72" s="7">
        <v>5</v>
      </c>
      <c r="K72" s="7">
        <v>2000</v>
      </c>
      <c r="L72" s="7" t="s">
        <v>94</v>
      </c>
    </row>
    <row r="73" spans="1:12" x14ac:dyDescent="0.55000000000000004">
      <c r="A73" t="s">
        <v>2019</v>
      </c>
      <c r="B73" t="s">
        <v>1261</v>
      </c>
      <c r="C73" s="7">
        <v>36</v>
      </c>
      <c r="D73" s="32">
        <v>51.666666666666664</v>
      </c>
      <c r="E73" s="32">
        <v>-144.5</v>
      </c>
      <c r="F73" s="29">
        <v>43529</v>
      </c>
      <c r="G73" s="30">
        <v>0.60069444444444442</v>
      </c>
      <c r="H73" s="7">
        <v>4000</v>
      </c>
      <c r="I73" s="7" t="s">
        <v>92</v>
      </c>
      <c r="J73" s="7">
        <v>5</v>
      </c>
      <c r="K73" s="7">
        <v>2000</v>
      </c>
      <c r="L73" s="7" t="s">
        <v>93</v>
      </c>
    </row>
    <row r="74" spans="1:12" x14ac:dyDescent="0.55000000000000004">
      <c r="A74" t="s">
        <v>2019</v>
      </c>
      <c r="B74" t="s">
        <v>1262</v>
      </c>
      <c r="C74" s="7">
        <v>36</v>
      </c>
      <c r="D74" s="32">
        <v>51.666666666666664</v>
      </c>
      <c r="E74" s="32">
        <v>-144.5</v>
      </c>
      <c r="F74" s="29">
        <v>43529</v>
      </c>
      <c r="G74" s="30">
        <v>0.60069444444444442</v>
      </c>
      <c r="H74" s="7">
        <v>4000</v>
      </c>
      <c r="I74" s="7" t="s">
        <v>92</v>
      </c>
      <c r="J74" s="7">
        <v>5</v>
      </c>
      <c r="K74" s="7">
        <v>2000</v>
      </c>
      <c r="L74" s="7" t="s">
        <v>94</v>
      </c>
    </row>
    <row r="75" spans="1:12" x14ac:dyDescent="0.55000000000000004">
      <c r="A75" t="s">
        <v>2019</v>
      </c>
      <c r="B75" t="s">
        <v>1272</v>
      </c>
      <c r="C75" s="7">
        <v>37</v>
      </c>
      <c r="D75" s="32">
        <v>52.666666666666664</v>
      </c>
      <c r="E75" s="32">
        <v>-144.5</v>
      </c>
      <c r="F75" s="29">
        <v>43529</v>
      </c>
      <c r="G75" s="30">
        <v>0.92708333333333337</v>
      </c>
      <c r="H75" s="7">
        <v>4000</v>
      </c>
      <c r="I75" s="7" t="s">
        <v>92</v>
      </c>
      <c r="J75" s="7">
        <v>5</v>
      </c>
      <c r="K75" s="7">
        <v>2000</v>
      </c>
      <c r="L75" s="7" t="s">
        <v>93</v>
      </c>
    </row>
    <row r="76" spans="1:12" x14ac:dyDescent="0.55000000000000004">
      <c r="A76" t="s">
        <v>2019</v>
      </c>
      <c r="B76" t="s">
        <v>1273</v>
      </c>
      <c r="C76" s="7">
        <v>37</v>
      </c>
      <c r="D76" s="32">
        <v>52.666666666666664</v>
      </c>
      <c r="E76" s="32">
        <v>-144.5</v>
      </c>
      <c r="F76" s="29">
        <v>43529</v>
      </c>
      <c r="G76" s="30">
        <v>0.92708333333333337</v>
      </c>
      <c r="H76" s="7">
        <v>4000</v>
      </c>
      <c r="I76" s="7" t="s">
        <v>92</v>
      </c>
      <c r="J76" s="7">
        <v>5</v>
      </c>
      <c r="K76" s="7">
        <v>2000</v>
      </c>
      <c r="L76" s="7" t="s">
        <v>94</v>
      </c>
    </row>
    <row r="77" spans="1:12" x14ac:dyDescent="0.55000000000000004">
      <c r="A77" t="s">
        <v>2019</v>
      </c>
      <c r="B77" t="s">
        <v>1285</v>
      </c>
      <c r="C77" s="7">
        <v>38</v>
      </c>
      <c r="D77" s="32">
        <v>53.666666666666664</v>
      </c>
      <c r="E77" s="32">
        <v>-144.5</v>
      </c>
      <c r="F77" s="29">
        <v>43530</v>
      </c>
      <c r="G77" s="30">
        <v>0.25347222222222221</v>
      </c>
      <c r="H77" s="7">
        <v>2800</v>
      </c>
      <c r="I77" s="7" t="s">
        <v>92</v>
      </c>
      <c r="J77" s="7">
        <v>5</v>
      </c>
      <c r="K77" s="7">
        <v>2000</v>
      </c>
      <c r="L77" s="7" t="s">
        <v>93</v>
      </c>
    </row>
    <row r="78" spans="1:12" x14ac:dyDescent="0.55000000000000004">
      <c r="A78" t="s">
        <v>2019</v>
      </c>
      <c r="B78" t="s">
        <v>1286</v>
      </c>
      <c r="C78" s="7">
        <v>38</v>
      </c>
      <c r="D78" s="32">
        <v>53.666666666666664</v>
      </c>
      <c r="E78" s="32">
        <v>-144.5</v>
      </c>
      <c r="F78" s="29">
        <v>43530</v>
      </c>
      <c r="G78" s="30">
        <v>0.25347222222222221</v>
      </c>
      <c r="H78" s="7">
        <v>2800</v>
      </c>
      <c r="I78" s="7" t="s">
        <v>92</v>
      </c>
      <c r="J78" s="7">
        <v>5</v>
      </c>
      <c r="K78" s="7">
        <v>2000</v>
      </c>
      <c r="L78" s="7" t="s">
        <v>94</v>
      </c>
    </row>
    <row r="79" spans="1:12" x14ac:dyDescent="0.55000000000000004">
      <c r="A79" t="s">
        <v>2019</v>
      </c>
      <c r="B79" t="s">
        <v>1254</v>
      </c>
      <c r="C79" s="7">
        <v>39</v>
      </c>
      <c r="D79" s="32">
        <v>54.666666666666664</v>
      </c>
      <c r="E79" s="32">
        <v>-144.5</v>
      </c>
      <c r="F79" s="29">
        <v>43530</v>
      </c>
      <c r="G79" s="30">
        <v>0.59027777777777779</v>
      </c>
      <c r="H79" s="7">
        <v>4000</v>
      </c>
      <c r="I79" s="7" t="s">
        <v>92</v>
      </c>
      <c r="J79" s="7">
        <v>5</v>
      </c>
      <c r="K79" s="7">
        <v>2000</v>
      </c>
      <c r="L79" s="7" t="s">
        <v>93</v>
      </c>
    </row>
    <row r="80" spans="1:12" x14ac:dyDescent="0.55000000000000004">
      <c r="A80" t="s">
        <v>2019</v>
      </c>
      <c r="B80" t="s">
        <v>1255</v>
      </c>
      <c r="C80" s="7">
        <v>39</v>
      </c>
      <c r="D80" s="32">
        <v>54.666666666666664</v>
      </c>
      <c r="E80" s="32">
        <v>-144.5</v>
      </c>
      <c r="F80" s="29">
        <v>43530</v>
      </c>
      <c r="G80" s="30">
        <v>0.59027777777777779</v>
      </c>
      <c r="H80" s="7">
        <v>4000</v>
      </c>
      <c r="I80" s="7" t="s">
        <v>92</v>
      </c>
      <c r="J80" s="7">
        <v>5</v>
      </c>
      <c r="K80" s="7">
        <v>2000</v>
      </c>
      <c r="L80" s="7" t="s">
        <v>94</v>
      </c>
    </row>
    <row r="81" spans="1:12" x14ac:dyDescent="0.55000000000000004">
      <c r="A81" t="s">
        <v>2019</v>
      </c>
      <c r="B81" t="s">
        <v>1377</v>
      </c>
      <c r="C81" s="7">
        <v>40</v>
      </c>
      <c r="D81" s="32">
        <v>54.666666666666664</v>
      </c>
      <c r="E81" s="32">
        <v>-143</v>
      </c>
      <c r="F81" s="29">
        <v>43530</v>
      </c>
      <c r="G81" s="30">
        <v>0.88194444444444453</v>
      </c>
      <c r="H81" s="7">
        <v>3900</v>
      </c>
      <c r="I81" s="7" t="s">
        <v>92</v>
      </c>
      <c r="J81" s="7">
        <v>5</v>
      </c>
      <c r="K81" s="7">
        <v>2000</v>
      </c>
      <c r="L81" s="7" t="s">
        <v>93</v>
      </c>
    </row>
    <row r="82" spans="1:12" x14ac:dyDescent="0.55000000000000004">
      <c r="A82" t="s">
        <v>2019</v>
      </c>
      <c r="B82" t="s">
        <v>1378</v>
      </c>
      <c r="C82" s="7">
        <v>40</v>
      </c>
      <c r="D82" s="32">
        <v>54.666666666666664</v>
      </c>
      <c r="E82" s="32">
        <v>-143</v>
      </c>
      <c r="F82" s="29">
        <v>43530</v>
      </c>
      <c r="G82" s="30">
        <v>0.88194444444444453</v>
      </c>
      <c r="H82" s="7">
        <v>3900</v>
      </c>
      <c r="I82" s="7" t="s">
        <v>92</v>
      </c>
      <c r="J82" s="7">
        <v>5</v>
      </c>
      <c r="K82" s="7">
        <v>2000</v>
      </c>
      <c r="L82" s="7" t="s">
        <v>94</v>
      </c>
    </row>
    <row r="83" spans="1:12" x14ac:dyDescent="0.55000000000000004">
      <c r="A83" t="s">
        <v>2019</v>
      </c>
      <c r="B83" t="s">
        <v>1418</v>
      </c>
      <c r="C83" s="7">
        <v>41</v>
      </c>
      <c r="D83" s="32">
        <v>53.666666666666664</v>
      </c>
      <c r="E83" s="32">
        <v>-143</v>
      </c>
      <c r="F83" s="29">
        <v>43531</v>
      </c>
      <c r="G83" s="30">
        <v>0.21875</v>
      </c>
      <c r="H83" s="7">
        <v>3900</v>
      </c>
      <c r="I83" s="7" t="s">
        <v>92</v>
      </c>
      <c r="J83" s="7">
        <v>5</v>
      </c>
      <c r="K83" s="7">
        <v>2000</v>
      </c>
      <c r="L83" s="7" t="s">
        <v>93</v>
      </c>
    </row>
    <row r="84" spans="1:12" x14ac:dyDescent="0.55000000000000004">
      <c r="A84" t="s">
        <v>2019</v>
      </c>
      <c r="B84" t="s">
        <v>1419</v>
      </c>
      <c r="C84" s="7">
        <v>41</v>
      </c>
      <c r="D84" s="32">
        <v>53.666666666666664</v>
      </c>
      <c r="E84" s="32">
        <v>-143</v>
      </c>
      <c r="F84" s="29">
        <v>43531</v>
      </c>
      <c r="G84" s="30">
        <v>0.21875</v>
      </c>
      <c r="H84" s="7">
        <v>3900</v>
      </c>
      <c r="I84" s="7" t="s">
        <v>92</v>
      </c>
      <c r="J84" s="7">
        <v>5</v>
      </c>
      <c r="K84" s="7">
        <v>2000</v>
      </c>
      <c r="L84" s="7" t="s">
        <v>94</v>
      </c>
    </row>
    <row r="85" spans="1:12" x14ac:dyDescent="0.55000000000000004">
      <c r="A85" t="s">
        <v>2019</v>
      </c>
      <c r="B85" t="s">
        <v>1474</v>
      </c>
      <c r="C85" s="7">
        <v>42</v>
      </c>
      <c r="D85" s="32">
        <v>52.666666666666664</v>
      </c>
      <c r="E85" s="32">
        <v>-143</v>
      </c>
      <c r="F85" s="29">
        <v>43531</v>
      </c>
      <c r="G85" s="30">
        <v>0.54861111111111105</v>
      </c>
      <c r="H85" s="7">
        <v>3850</v>
      </c>
      <c r="I85" s="7" t="s">
        <v>92</v>
      </c>
      <c r="J85" s="7">
        <v>5</v>
      </c>
      <c r="K85" s="7">
        <v>2000</v>
      </c>
      <c r="L85" s="7" t="s">
        <v>93</v>
      </c>
    </row>
    <row r="86" spans="1:12" x14ac:dyDescent="0.55000000000000004">
      <c r="A86" t="s">
        <v>2019</v>
      </c>
      <c r="B86" t="s">
        <v>1475</v>
      </c>
      <c r="C86" s="7">
        <v>42</v>
      </c>
      <c r="D86" s="32">
        <v>52.666666666666664</v>
      </c>
      <c r="E86" s="32">
        <v>-143</v>
      </c>
      <c r="F86" s="29">
        <v>43531</v>
      </c>
      <c r="G86" s="30">
        <v>0.54861111111111105</v>
      </c>
      <c r="H86" s="7">
        <v>3850</v>
      </c>
      <c r="I86" s="7" t="s">
        <v>92</v>
      </c>
      <c r="J86" s="7">
        <v>5</v>
      </c>
      <c r="K86" s="7">
        <v>2000</v>
      </c>
      <c r="L86" s="7" t="s">
        <v>94</v>
      </c>
    </row>
    <row r="87" spans="1:12" x14ac:dyDescent="0.55000000000000004">
      <c r="A87" t="s">
        <v>2019</v>
      </c>
      <c r="B87" t="s">
        <v>1494</v>
      </c>
      <c r="C87" s="7">
        <v>43</v>
      </c>
      <c r="D87" s="32">
        <v>51.666666666666664</v>
      </c>
      <c r="E87" s="32">
        <v>-143.0025</v>
      </c>
      <c r="F87" s="3">
        <v>43531</v>
      </c>
      <c r="G87" s="5">
        <v>0.89097222222222217</v>
      </c>
      <c r="H87" s="7">
        <v>3900</v>
      </c>
      <c r="I87" s="7" t="s">
        <v>92</v>
      </c>
      <c r="J87" s="7">
        <v>5</v>
      </c>
      <c r="K87" s="7">
        <v>2000</v>
      </c>
      <c r="L87" s="7" t="s">
        <v>93</v>
      </c>
    </row>
    <row r="88" spans="1:12" x14ac:dyDescent="0.55000000000000004">
      <c r="A88" t="s">
        <v>2019</v>
      </c>
      <c r="B88" t="s">
        <v>1495</v>
      </c>
      <c r="C88" s="7">
        <v>43</v>
      </c>
      <c r="D88" s="32">
        <v>51.666666666666664</v>
      </c>
      <c r="E88" s="32">
        <v>-143.0025</v>
      </c>
      <c r="F88" s="3">
        <v>43531</v>
      </c>
      <c r="G88" s="5">
        <v>0.89097222222222217</v>
      </c>
      <c r="H88" s="7">
        <v>3900</v>
      </c>
      <c r="I88" s="7" t="s">
        <v>92</v>
      </c>
      <c r="J88" s="7">
        <v>5</v>
      </c>
      <c r="K88" s="7">
        <v>2000</v>
      </c>
      <c r="L88" s="7" t="s">
        <v>94</v>
      </c>
    </row>
    <row r="89" spans="1:12" x14ac:dyDescent="0.55000000000000004">
      <c r="A89" t="s">
        <v>2019</v>
      </c>
      <c r="B89" t="s">
        <v>1510</v>
      </c>
      <c r="C89" s="7">
        <v>44</v>
      </c>
      <c r="D89" s="32">
        <v>50.666499999999999</v>
      </c>
      <c r="E89" s="32">
        <v>-142.99950000000001</v>
      </c>
      <c r="F89" s="29">
        <v>43532</v>
      </c>
      <c r="G89" s="30">
        <v>0.24861111111111112</v>
      </c>
      <c r="H89" s="7">
        <v>4000</v>
      </c>
      <c r="I89" s="7" t="s">
        <v>92</v>
      </c>
      <c r="J89" s="7">
        <v>5</v>
      </c>
      <c r="K89" s="7">
        <v>2000</v>
      </c>
      <c r="L89" s="7" t="s">
        <v>93</v>
      </c>
    </row>
    <row r="90" spans="1:12" x14ac:dyDescent="0.55000000000000004">
      <c r="A90" t="s">
        <v>2019</v>
      </c>
      <c r="B90" t="s">
        <v>1511</v>
      </c>
      <c r="C90" s="7">
        <v>44</v>
      </c>
      <c r="D90" s="32">
        <v>50.666499999999999</v>
      </c>
      <c r="E90" s="32">
        <v>-142.99950000000001</v>
      </c>
      <c r="F90" s="29">
        <v>43532</v>
      </c>
      <c r="G90" s="30">
        <v>0.24861111111111112</v>
      </c>
      <c r="H90" s="7">
        <v>4000</v>
      </c>
      <c r="I90" s="7" t="s">
        <v>92</v>
      </c>
      <c r="J90" s="7">
        <v>5</v>
      </c>
      <c r="K90" s="7">
        <v>2000</v>
      </c>
      <c r="L90" s="7" t="s">
        <v>94</v>
      </c>
    </row>
    <row r="91" spans="1:12" x14ac:dyDescent="0.55000000000000004">
      <c r="A91" t="s">
        <v>2019</v>
      </c>
      <c r="B91" t="s">
        <v>1552</v>
      </c>
      <c r="C91" s="7">
        <v>45</v>
      </c>
      <c r="D91" s="32">
        <v>49.666666666666664</v>
      </c>
      <c r="E91" s="32">
        <v>-142.99883333333332</v>
      </c>
      <c r="F91" s="29">
        <v>43532</v>
      </c>
      <c r="G91" s="30">
        <v>0.60763888888888895</v>
      </c>
      <c r="H91" s="7">
        <v>4200</v>
      </c>
      <c r="I91" s="7" t="s">
        <v>92</v>
      </c>
      <c r="J91" s="7">
        <v>5</v>
      </c>
      <c r="K91" s="7">
        <v>2000</v>
      </c>
      <c r="L91" s="7" t="s">
        <v>93</v>
      </c>
    </row>
    <row r="92" spans="1:12" x14ac:dyDescent="0.55000000000000004">
      <c r="A92" t="s">
        <v>2019</v>
      </c>
      <c r="B92" t="s">
        <v>1524</v>
      </c>
      <c r="C92" s="7">
        <v>45</v>
      </c>
      <c r="D92" s="32">
        <v>49.666666666666664</v>
      </c>
      <c r="E92" s="32">
        <v>-142.99883333333332</v>
      </c>
      <c r="F92" s="29">
        <v>43532</v>
      </c>
      <c r="G92" s="30">
        <v>0.60763888888888895</v>
      </c>
      <c r="H92" s="7">
        <v>4200</v>
      </c>
      <c r="I92" s="7" t="s">
        <v>92</v>
      </c>
      <c r="J92" s="7">
        <v>5</v>
      </c>
      <c r="K92" s="7">
        <v>2000</v>
      </c>
      <c r="L92" s="7" t="s">
        <v>94</v>
      </c>
    </row>
    <row r="93" spans="1:12" x14ac:dyDescent="0.55000000000000004">
      <c r="A93" t="s">
        <v>2019</v>
      </c>
      <c r="B93" t="s">
        <v>1525</v>
      </c>
      <c r="C93" s="7">
        <v>46</v>
      </c>
      <c r="D93" s="32">
        <v>48.667000000000002</v>
      </c>
      <c r="E93" s="32">
        <v>-142.99700000000001</v>
      </c>
      <c r="F93" s="3">
        <v>43533</v>
      </c>
      <c r="G93" s="5">
        <v>1.3194444444444444E-2</v>
      </c>
      <c r="H93" s="19">
        <v>4300</v>
      </c>
      <c r="I93" s="7" t="s">
        <v>92</v>
      </c>
      <c r="J93" s="7">
        <v>5</v>
      </c>
      <c r="K93" s="7">
        <v>2000</v>
      </c>
      <c r="L93" s="7" t="s">
        <v>93</v>
      </c>
    </row>
    <row r="94" spans="1:12" x14ac:dyDescent="0.55000000000000004">
      <c r="A94" t="s">
        <v>2019</v>
      </c>
      <c r="B94" t="s">
        <v>1553</v>
      </c>
      <c r="C94" s="7">
        <v>46</v>
      </c>
      <c r="D94" s="32">
        <v>48.667000000000002</v>
      </c>
      <c r="E94" s="32">
        <v>-142.99700000000001</v>
      </c>
      <c r="F94" s="3">
        <v>43533</v>
      </c>
      <c r="G94" s="5">
        <v>1.3194444444444444E-2</v>
      </c>
      <c r="H94" s="19">
        <v>4300</v>
      </c>
      <c r="I94" s="7" t="s">
        <v>92</v>
      </c>
      <c r="J94" s="7">
        <v>5</v>
      </c>
      <c r="K94" s="7">
        <v>2000</v>
      </c>
      <c r="L94" s="7" t="s">
        <v>94</v>
      </c>
    </row>
    <row r="95" spans="1:12" x14ac:dyDescent="0.55000000000000004">
      <c r="A95" t="s">
        <v>2019</v>
      </c>
      <c r="B95" t="s">
        <v>1559</v>
      </c>
      <c r="C95" s="7">
        <v>47</v>
      </c>
      <c r="D95" s="32">
        <v>48.666666666666664</v>
      </c>
      <c r="E95" s="32">
        <v>-141.50133333333332</v>
      </c>
      <c r="F95" s="3">
        <v>43533</v>
      </c>
      <c r="G95" s="30">
        <v>0.35416666666666669</v>
      </c>
      <c r="H95" s="7">
        <v>4200</v>
      </c>
      <c r="I95" s="7" t="s">
        <v>92</v>
      </c>
      <c r="J95" s="7">
        <v>5</v>
      </c>
      <c r="K95" s="7">
        <v>2000</v>
      </c>
      <c r="L95" s="7" t="s">
        <v>93</v>
      </c>
    </row>
    <row r="96" spans="1:12" x14ac:dyDescent="0.55000000000000004">
      <c r="A96" t="s">
        <v>2019</v>
      </c>
      <c r="B96" t="s">
        <v>1560</v>
      </c>
      <c r="C96" s="7">
        <v>47</v>
      </c>
      <c r="D96" s="32">
        <v>48.666666666666664</v>
      </c>
      <c r="E96" s="32">
        <v>-141.50133333333332</v>
      </c>
      <c r="F96" s="3">
        <v>43533</v>
      </c>
      <c r="G96" s="30">
        <v>0.35416666666666669</v>
      </c>
      <c r="H96" s="7">
        <v>4200</v>
      </c>
      <c r="I96" s="7" t="s">
        <v>92</v>
      </c>
      <c r="J96" s="7">
        <v>5</v>
      </c>
      <c r="K96" s="7">
        <v>2000</v>
      </c>
      <c r="L96" s="7" t="s">
        <v>94</v>
      </c>
    </row>
    <row r="97" spans="1:12" x14ac:dyDescent="0.55000000000000004">
      <c r="A97" t="s">
        <v>2019</v>
      </c>
      <c r="B97" t="s">
        <v>1641</v>
      </c>
      <c r="C97" s="7">
        <v>48</v>
      </c>
      <c r="D97" s="32">
        <v>49.666666666666664</v>
      </c>
      <c r="E97" s="32">
        <v>-141.5</v>
      </c>
      <c r="F97" s="3">
        <v>43533</v>
      </c>
      <c r="G97" s="5">
        <v>0.74305555555555547</v>
      </c>
      <c r="H97" s="7">
        <v>4000</v>
      </c>
      <c r="I97" s="7" t="s">
        <v>92</v>
      </c>
      <c r="J97" s="7">
        <v>5</v>
      </c>
      <c r="K97" s="7">
        <v>2000</v>
      </c>
      <c r="L97" s="7" t="s">
        <v>93</v>
      </c>
    </row>
    <row r="98" spans="1:12" x14ac:dyDescent="0.55000000000000004">
      <c r="A98" t="s">
        <v>2019</v>
      </c>
      <c r="B98" t="s">
        <v>1642</v>
      </c>
      <c r="C98" s="7">
        <v>48</v>
      </c>
      <c r="D98" s="32">
        <v>49.666666666666664</v>
      </c>
      <c r="E98" s="32">
        <v>-141.5</v>
      </c>
      <c r="F98" s="3">
        <v>43533</v>
      </c>
      <c r="G98" s="5">
        <v>0.74305555555555547</v>
      </c>
      <c r="H98" s="7">
        <v>4000</v>
      </c>
      <c r="I98" s="7" t="s">
        <v>92</v>
      </c>
      <c r="J98" s="7">
        <v>5</v>
      </c>
      <c r="K98" s="7">
        <v>2000</v>
      </c>
      <c r="L98" s="7" t="s">
        <v>94</v>
      </c>
    </row>
    <row r="99" spans="1:12" x14ac:dyDescent="0.55000000000000004">
      <c r="A99" t="s">
        <v>2019</v>
      </c>
      <c r="B99" t="s">
        <v>1797</v>
      </c>
      <c r="C99" s="7">
        <v>49</v>
      </c>
      <c r="D99" s="32">
        <v>50.665833333333332</v>
      </c>
      <c r="E99" s="32">
        <v>-141.49916666666667</v>
      </c>
      <c r="F99" s="3">
        <v>43534</v>
      </c>
      <c r="G99" s="5">
        <v>9.7222222222222224E-2</v>
      </c>
      <c r="H99" s="19">
        <v>3900</v>
      </c>
      <c r="I99" s="7" t="s">
        <v>92</v>
      </c>
      <c r="J99" s="7">
        <v>5</v>
      </c>
      <c r="K99" s="7">
        <v>2000</v>
      </c>
      <c r="L99" s="7" t="s">
        <v>93</v>
      </c>
    </row>
    <row r="100" spans="1:12" x14ac:dyDescent="0.55000000000000004">
      <c r="A100" t="s">
        <v>2019</v>
      </c>
      <c r="B100" t="s">
        <v>1798</v>
      </c>
      <c r="C100" s="7">
        <v>49</v>
      </c>
      <c r="D100" s="32">
        <v>50.665833333333332</v>
      </c>
      <c r="E100" s="32">
        <v>-141.49916666666667</v>
      </c>
      <c r="F100" s="3">
        <v>43534</v>
      </c>
      <c r="G100" s="5">
        <v>9.7222222222222224E-2</v>
      </c>
      <c r="H100" s="19">
        <v>3900</v>
      </c>
      <c r="I100" s="7" t="s">
        <v>92</v>
      </c>
      <c r="J100" s="7">
        <v>5</v>
      </c>
      <c r="K100" s="7">
        <v>2000</v>
      </c>
      <c r="L100" s="7" t="s">
        <v>94</v>
      </c>
    </row>
    <row r="101" spans="1:12" x14ac:dyDescent="0.55000000000000004">
      <c r="A101" t="s">
        <v>2019</v>
      </c>
      <c r="B101" t="s">
        <v>1795</v>
      </c>
      <c r="C101" s="7">
        <v>50</v>
      </c>
      <c r="D101" s="32">
        <v>51.664666666666669</v>
      </c>
      <c r="E101" s="32">
        <v>-141.49816666666666</v>
      </c>
      <c r="F101" s="29">
        <v>43534</v>
      </c>
      <c r="G101" s="30">
        <v>0.45208333333333334</v>
      </c>
      <c r="H101" s="7">
        <v>3600</v>
      </c>
      <c r="I101" s="7" t="s">
        <v>92</v>
      </c>
      <c r="J101" s="7">
        <v>5</v>
      </c>
      <c r="K101" s="7">
        <v>2000</v>
      </c>
      <c r="L101" s="7" t="s">
        <v>93</v>
      </c>
    </row>
    <row r="102" spans="1:12" x14ac:dyDescent="0.55000000000000004">
      <c r="A102" t="s">
        <v>2019</v>
      </c>
      <c r="B102" t="s">
        <v>1796</v>
      </c>
      <c r="C102" s="7">
        <v>50</v>
      </c>
      <c r="D102" s="32">
        <v>51.664666666666669</v>
      </c>
      <c r="E102" s="32">
        <v>-141.49816666666666</v>
      </c>
      <c r="F102" s="29">
        <v>43534</v>
      </c>
      <c r="G102" s="30">
        <v>0.45208333333333334</v>
      </c>
      <c r="H102" s="7">
        <v>3600</v>
      </c>
      <c r="I102" s="7" t="s">
        <v>92</v>
      </c>
      <c r="J102" s="7">
        <v>5</v>
      </c>
      <c r="K102" s="7">
        <v>2000</v>
      </c>
      <c r="L102" s="7" t="s">
        <v>94</v>
      </c>
    </row>
    <row r="103" spans="1:12" x14ac:dyDescent="0.55000000000000004">
      <c r="A103" t="s">
        <v>2019</v>
      </c>
      <c r="B103" t="s">
        <v>1800</v>
      </c>
      <c r="C103" s="7">
        <v>51</v>
      </c>
      <c r="D103" s="32">
        <v>52.666666666666664</v>
      </c>
      <c r="E103" s="32">
        <v>-141.5</v>
      </c>
      <c r="F103" s="29">
        <v>43534</v>
      </c>
      <c r="G103" s="30">
        <v>0.78819444444444453</v>
      </c>
      <c r="H103" s="7">
        <v>3800</v>
      </c>
      <c r="I103" s="7" t="s">
        <v>92</v>
      </c>
      <c r="J103" s="7">
        <v>5</v>
      </c>
      <c r="K103" s="7">
        <v>2000</v>
      </c>
      <c r="L103" s="7" t="s">
        <v>93</v>
      </c>
    </row>
    <row r="104" spans="1:12" x14ac:dyDescent="0.55000000000000004">
      <c r="A104" t="s">
        <v>2019</v>
      </c>
      <c r="B104" t="s">
        <v>1801</v>
      </c>
      <c r="C104" s="7">
        <v>51</v>
      </c>
      <c r="D104" s="32">
        <v>52.666666666666664</v>
      </c>
      <c r="E104" s="32">
        <v>-141.5</v>
      </c>
      <c r="F104" s="29">
        <v>43534</v>
      </c>
      <c r="G104" s="30">
        <v>0.78819444444444453</v>
      </c>
      <c r="H104" s="7">
        <v>3800</v>
      </c>
      <c r="I104" s="7" t="s">
        <v>92</v>
      </c>
      <c r="J104" s="7">
        <v>5</v>
      </c>
      <c r="K104" s="7">
        <v>2000</v>
      </c>
      <c r="L104" s="7" t="s">
        <v>94</v>
      </c>
    </row>
    <row r="105" spans="1:12" x14ac:dyDescent="0.55000000000000004">
      <c r="A105" t="s">
        <v>2019</v>
      </c>
      <c r="B105" t="s">
        <v>1802</v>
      </c>
      <c r="C105" s="7">
        <v>52</v>
      </c>
      <c r="D105" s="32">
        <v>53.665500000000002</v>
      </c>
      <c r="E105" s="32">
        <v>-141.49733333333333</v>
      </c>
      <c r="F105" s="29">
        <v>43535</v>
      </c>
      <c r="G105" s="30">
        <v>0.12638888888888888</v>
      </c>
      <c r="H105" s="7">
        <v>3800</v>
      </c>
      <c r="I105" s="7" t="s">
        <v>92</v>
      </c>
      <c r="J105" s="7">
        <v>5</v>
      </c>
      <c r="K105" s="7">
        <v>2000</v>
      </c>
      <c r="L105" s="7" t="s">
        <v>93</v>
      </c>
    </row>
    <row r="106" spans="1:12" x14ac:dyDescent="0.55000000000000004">
      <c r="A106" t="s">
        <v>2019</v>
      </c>
      <c r="B106" t="s">
        <v>1803</v>
      </c>
      <c r="C106" s="7">
        <v>52</v>
      </c>
      <c r="D106" s="32">
        <v>53.665500000000002</v>
      </c>
      <c r="E106" s="32">
        <v>-141.49733333333333</v>
      </c>
      <c r="F106" s="29">
        <v>43535</v>
      </c>
      <c r="G106" s="30">
        <v>0.12638888888888888</v>
      </c>
      <c r="H106" s="7">
        <v>3800</v>
      </c>
      <c r="I106" s="7" t="s">
        <v>92</v>
      </c>
      <c r="J106" s="7">
        <v>5</v>
      </c>
      <c r="K106" s="7">
        <v>2000</v>
      </c>
      <c r="L106" s="7" t="s">
        <v>94</v>
      </c>
    </row>
    <row r="107" spans="1:12" x14ac:dyDescent="0.55000000000000004">
      <c r="A107" t="s">
        <v>2019</v>
      </c>
      <c r="B107" t="s">
        <v>1812</v>
      </c>
      <c r="C107" s="7">
        <v>53</v>
      </c>
      <c r="D107" s="32">
        <v>53.667833333333334</v>
      </c>
      <c r="E107" s="32">
        <v>-140.00116666666668</v>
      </c>
      <c r="F107" s="29">
        <v>43535</v>
      </c>
      <c r="G107" s="30">
        <v>0.46319444444444446</v>
      </c>
      <c r="H107" s="7">
        <v>4600</v>
      </c>
      <c r="I107" s="7" t="s">
        <v>92</v>
      </c>
      <c r="J107" s="7">
        <v>5</v>
      </c>
      <c r="K107" s="7">
        <v>2000</v>
      </c>
      <c r="L107" s="7" t="s">
        <v>93</v>
      </c>
    </row>
    <row r="108" spans="1:12" x14ac:dyDescent="0.55000000000000004">
      <c r="A108" t="s">
        <v>2019</v>
      </c>
      <c r="B108" t="s">
        <v>1813</v>
      </c>
      <c r="C108" s="7">
        <v>53</v>
      </c>
      <c r="D108" s="32">
        <v>53.667833333333334</v>
      </c>
      <c r="E108" s="32">
        <v>-140.00116666666668</v>
      </c>
      <c r="F108" s="29">
        <v>43535</v>
      </c>
      <c r="G108" s="30">
        <v>0.46319444444444446</v>
      </c>
      <c r="H108" s="7">
        <v>4600</v>
      </c>
      <c r="I108" s="7" t="s">
        <v>92</v>
      </c>
      <c r="J108" s="7">
        <v>5</v>
      </c>
      <c r="K108" s="7">
        <v>2000</v>
      </c>
      <c r="L108" s="7" t="s">
        <v>94</v>
      </c>
    </row>
    <row r="109" spans="1:12" x14ac:dyDescent="0.55000000000000004">
      <c r="A109" t="s">
        <v>2019</v>
      </c>
      <c r="B109" t="s">
        <v>1830</v>
      </c>
      <c r="C109" s="7">
        <v>54</v>
      </c>
      <c r="D109" s="32">
        <v>52.666666666666664</v>
      </c>
      <c r="E109" s="32">
        <v>-140</v>
      </c>
      <c r="F109" s="29">
        <v>43535</v>
      </c>
      <c r="G109" s="30">
        <v>0.97222222222222221</v>
      </c>
      <c r="H109" s="7">
        <v>3600</v>
      </c>
      <c r="I109" s="7" t="s">
        <v>92</v>
      </c>
      <c r="J109" s="7">
        <v>5</v>
      </c>
      <c r="K109" s="7">
        <v>2000</v>
      </c>
      <c r="L109" s="7" t="s">
        <v>93</v>
      </c>
    </row>
    <row r="110" spans="1:12" x14ac:dyDescent="0.55000000000000004">
      <c r="A110" t="s">
        <v>2019</v>
      </c>
      <c r="B110" t="s">
        <v>1831</v>
      </c>
      <c r="C110" s="7">
        <v>54</v>
      </c>
      <c r="D110" s="32">
        <v>52.666666666666664</v>
      </c>
      <c r="E110" s="32">
        <v>-140</v>
      </c>
      <c r="F110" s="29">
        <v>43535</v>
      </c>
      <c r="G110" s="30">
        <v>0.97222222222222221</v>
      </c>
      <c r="H110" s="7">
        <v>3600</v>
      </c>
      <c r="I110" s="7" t="s">
        <v>92</v>
      </c>
      <c r="J110" s="7">
        <v>5</v>
      </c>
      <c r="K110" s="7">
        <v>2000</v>
      </c>
      <c r="L110" s="7" t="s">
        <v>94</v>
      </c>
    </row>
    <row r="111" spans="1:12" x14ac:dyDescent="0.55000000000000004">
      <c r="A111" t="s">
        <v>2019</v>
      </c>
      <c r="B111" t="s">
        <v>1832</v>
      </c>
      <c r="C111" s="7">
        <v>55</v>
      </c>
      <c r="D111" s="32">
        <v>51.666666666666664</v>
      </c>
      <c r="E111" s="32">
        <v>-139.99950000000001</v>
      </c>
      <c r="F111" s="29">
        <v>43536</v>
      </c>
      <c r="G111" s="30">
        <v>0.85</v>
      </c>
      <c r="H111" s="7">
        <v>3800</v>
      </c>
      <c r="I111" s="7" t="s">
        <v>92</v>
      </c>
      <c r="J111" s="7">
        <v>5</v>
      </c>
      <c r="K111" s="7">
        <v>2000</v>
      </c>
      <c r="L111" s="7" t="s">
        <v>93</v>
      </c>
    </row>
    <row r="112" spans="1:12" x14ac:dyDescent="0.55000000000000004">
      <c r="A112" t="s">
        <v>2019</v>
      </c>
      <c r="B112" t="s">
        <v>1833</v>
      </c>
      <c r="C112" s="7">
        <v>55</v>
      </c>
      <c r="D112" s="32">
        <v>51.666666666666664</v>
      </c>
      <c r="E112" s="32">
        <v>-139.99950000000001</v>
      </c>
      <c r="F112" s="29">
        <v>43536</v>
      </c>
      <c r="G112" s="30">
        <v>0.85</v>
      </c>
      <c r="H112" s="7">
        <v>3800</v>
      </c>
      <c r="I112" s="7" t="s">
        <v>92</v>
      </c>
      <c r="J112" s="7">
        <v>5</v>
      </c>
      <c r="K112" s="7">
        <v>2000</v>
      </c>
      <c r="L112" s="7" t="s">
        <v>94</v>
      </c>
    </row>
    <row r="113" spans="1:12" x14ac:dyDescent="0.55000000000000004">
      <c r="A113" t="s">
        <v>2019</v>
      </c>
      <c r="B113" t="s">
        <v>1888</v>
      </c>
      <c r="C113" s="7">
        <v>56</v>
      </c>
      <c r="D113" s="32">
        <v>50.666666666666664</v>
      </c>
      <c r="E113" s="32">
        <v>-140.00016666666667</v>
      </c>
      <c r="F113" s="29">
        <v>43537</v>
      </c>
      <c r="G113" s="30">
        <v>0.15972222222222224</v>
      </c>
      <c r="H113" s="7">
        <v>3700</v>
      </c>
      <c r="I113" s="7" t="s">
        <v>92</v>
      </c>
      <c r="J113" s="7">
        <v>5</v>
      </c>
      <c r="K113" s="7">
        <v>2000</v>
      </c>
      <c r="L113" s="7" t="s">
        <v>93</v>
      </c>
    </row>
    <row r="114" spans="1:12" x14ac:dyDescent="0.55000000000000004">
      <c r="A114" t="s">
        <v>2019</v>
      </c>
      <c r="B114" t="s">
        <v>1889</v>
      </c>
      <c r="C114" s="7">
        <v>56</v>
      </c>
      <c r="D114" s="32">
        <v>50.666666666666664</v>
      </c>
      <c r="E114" s="32">
        <v>-140.00016666666667</v>
      </c>
      <c r="F114" s="29">
        <v>43537</v>
      </c>
      <c r="G114" s="30">
        <v>0.15972222222222224</v>
      </c>
      <c r="H114" s="7">
        <v>3700</v>
      </c>
      <c r="I114" s="7" t="s">
        <v>92</v>
      </c>
      <c r="J114" s="7">
        <v>5</v>
      </c>
      <c r="K114" s="7">
        <v>2000</v>
      </c>
      <c r="L114" s="7" t="s">
        <v>94</v>
      </c>
    </row>
    <row r="115" spans="1:12" x14ac:dyDescent="0.55000000000000004">
      <c r="A115" t="s">
        <v>2019</v>
      </c>
      <c r="B115" t="s">
        <v>1902</v>
      </c>
      <c r="C115" s="7">
        <v>57</v>
      </c>
      <c r="D115" s="32">
        <v>50.6666666666667</v>
      </c>
      <c r="E115" s="32">
        <v>-138.5</v>
      </c>
      <c r="F115" s="29">
        <v>43537</v>
      </c>
      <c r="G115" s="30">
        <v>0.51874999999999993</v>
      </c>
      <c r="H115" s="7">
        <v>3220</v>
      </c>
      <c r="I115" s="7" t="s">
        <v>92</v>
      </c>
      <c r="J115" s="7">
        <v>5</v>
      </c>
      <c r="K115" s="7">
        <v>2000</v>
      </c>
      <c r="L115" s="7" t="s">
        <v>93</v>
      </c>
    </row>
    <row r="116" spans="1:12" x14ac:dyDescent="0.55000000000000004">
      <c r="A116" t="s">
        <v>2019</v>
      </c>
      <c r="B116" t="s">
        <v>1903</v>
      </c>
      <c r="C116" s="7">
        <v>57</v>
      </c>
      <c r="D116" s="32">
        <v>50.6666666666667</v>
      </c>
      <c r="E116" s="32">
        <v>-138.5</v>
      </c>
      <c r="F116" s="29">
        <v>43537</v>
      </c>
      <c r="G116" s="30">
        <v>0.51874999999999993</v>
      </c>
      <c r="H116" s="7">
        <v>3220</v>
      </c>
      <c r="I116" s="7" t="s">
        <v>92</v>
      </c>
      <c r="J116" s="7">
        <v>5</v>
      </c>
      <c r="K116" s="7">
        <v>2000</v>
      </c>
      <c r="L116" s="7" t="s">
        <v>94</v>
      </c>
    </row>
    <row r="117" spans="1:12" x14ac:dyDescent="0.55000000000000004">
      <c r="A117" t="s">
        <v>2019</v>
      </c>
      <c r="B117" t="s">
        <v>1909</v>
      </c>
      <c r="C117" s="7">
        <v>58</v>
      </c>
      <c r="D117" s="32">
        <v>49.663666666666664</v>
      </c>
      <c r="E117" s="32">
        <v>-138.49683333333334</v>
      </c>
      <c r="F117" s="29">
        <v>43538</v>
      </c>
      <c r="G117" s="30">
        <v>0.25555555555555559</v>
      </c>
      <c r="H117" s="7">
        <v>3900</v>
      </c>
      <c r="I117" s="7" t="s">
        <v>92</v>
      </c>
      <c r="J117" s="7">
        <v>5</v>
      </c>
      <c r="K117" s="7">
        <v>2000</v>
      </c>
      <c r="L117" s="7" t="s">
        <v>93</v>
      </c>
    </row>
    <row r="118" spans="1:12" x14ac:dyDescent="0.55000000000000004">
      <c r="A118" t="s">
        <v>2019</v>
      </c>
      <c r="B118" t="s">
        <v>1910</v>
      </c>
      <c r="C118" s="7">
        <v>58</v>
      </c>
      <c r="D118" s="32">
        <v>49.663666666666664</v>
      </c>
      <c r="E118" s="32">
        <v>-138.49683333333334</v>
      </c>
      <c r="F118" s="29">
        <v>43538</v>
      </c>
      <c r="G118" s="30">
        <v>0.25555555555555559</v>
      </c>
      <c r="H118" s="7">
        <v>3900</v>
      </c>
      <c r="I118" s="7" t="s">
        <v>92</v>
      </c>
      <c r="J118" s="7">
        <v>5</v>
      </c>
      <c r="K118" s="7">
        <v>2000</v>
      </c>
      <c r="L118" s="7" t="s">
        <v>94</v>
      </c>
    </row>
    <row r="119" spans="1:12" x14ac:dyDescent="0.55000000000000004">
      <c r="A119" t="s">
        <v>2019</v>
      </c>
      <c r="B119" t="s">
        <v>1948</v>
      </c>
      <c r="C119" s="7">
        <v>59</v>
      </c>
      <c r="D119" s="32">
        <v>48.666666666666664</v>
      </c>
      <c r="E119" s="32">
        <v>-138.5</v>
      </c>
      <c r="F119" s="29">
        <v>43538</v>
      </c>
      <c r="G119" s="30">
        <v>0.81944444444444453</v>
      </c>
      <c r="H119" s="7">
        <v>4050</v>
      </c>
      <c r="I119" s="7" t="s">
        <v>92</v>
      </c>
      <c r="J119" s="7">
        <v>5</v>
      </c>
      <c r="K119" s="7">
        <v>2000</v>
      </c>
      <c r="L119" s="7" t="s">
        <v>93</v>
      </c>
    </row>
    <row r="120" spans="1:12" x14ac:dyDescent="0.55000000000000004">
      <c r="A120" t="s">
        <v>2019</v>
      </c>
      <c r="B120" t="s">
        <v>1949</v>
      </c>
      <c r="C120" s="7">
        <v>59</v>
      </c>
      <c r="D120" s="32">
        <v>48.666666666666664</v>
      </c>
      <c r="E120" s="32">
        <v>-138.5</v>
      </c>
      <c r="F120" s="29">
        <v>43538</v>
      </c>
      <c r="G120" s="30">
        <v>0.81944444444444453</v>
      </c>
      <c r="H120" s="7">
        <v>4050</v>
      </c>
      <c r="I120" s="7" t="s">
        <v>92</v>
      </c>
      <c r="J120" s="7">
        <v>5</v>
      </c>
      <c r="K120" s="7">
        <v>2000</v>
      </c>
      <c r="L120" s="7" t="s">
        <v>94</v>
      </c>
    </row>
    <row r="121" spans="1:12" x14ac:dyDescent="0.55000000000000004">
      <c r="A121" t="s">
        <v>2019</v>
      </c>
      <c r="B121" t="s">
        <v>1959</v>
      </c>
      <c r="C121" s="7">
        <v>60</v>
      </c>
      <c r="D121" s="32">
        <v>48.665666666666702</v>
      </c>
      <c r="E121" s="32">
        <v>-139.994</v>
      </c>
      <c r="F121" s="29">
        <v>43539</v>
      </c>
      <c r="G121" s="30">
        <v>0.16597222222222222</v>
      </c>
      <c r="H121" s="7">
        <v>3800</v>
      </c>
      <c r="I121" s="7" t="s">
        <v>92</v>
      </c>
      <c r="J121" s="7">
        <v>5</v>
      </c>
      <c r="K121" s="7">
        <v>2000</v>
      </c>
      <c r="L121" s="7" t="s">
        <v>93</v>
      </c>
    </row>
    <row r="122" spans="1:12" x14ac:dyDescent="0.55000000000000004">
      <c r="A122" t="s">
        <v>2019</v>
      </c>
      <c r="B122" t="s">
        <v>1960</v>
      </c>
      <c r="C122" s="7">
        <v>60</v>
      </c>
      <c r="D122" s="32">
        <v>48.665666666666702</v>
      </c>
      <c r="E122" s="32">
        <v>-139.994</v>
      </c>
      <c r="F122" s="29">
        <v>43539</v>
      </c>
      <c r="G122" s="30">
        <v>0.16597222222222222</v>
      </c>
      <c r="H122" s="7">
        <v>3800</v>
      </c>
      <c r="I122" s="7" t="s">
        <v>92</v>
      </c>
      <c r="J122" s="7">
        <v>5</v>
      </c>
      <c r="K122" s="7">
        <v>2000</v>
      </c>
      <c r="L122" s="7" t="s">
        <v>94</v>
      </c>
    </row>
  </sheetData>
  <sortState ref="B2:M80">
    <sortCondition ref="C2:C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65"/>
  <sheetViews>
    <sheetView workbookViewId="0">
      <pane ySplit="1" topLeftCell="A353" activePane="bottomLeft" state="frozen"/>
      <selection pane="bottomLeft" activeCell="C361" sqref="C361:D361"/>
    </sheetView>
  </sheetViews>
  <sheetFormatPr defaultRowHeight="14.4" x14ac:dyDescent="0.55000000000000004"/>
  <cols>
    <col min="2" max="2" width="10.41796875" style="7" customWidth="1"/>
    <col min="3" max="4" width="11.83984375" style="28" bestFit="1" customWidth="1"/>
    <col min="5" max="5" width="10.578125" style="70" customWidth="1"/>
    <col min="6" max="6" width="6.68359375" style="7" customWidth="1"/>
    <col min="7" max="7" width="5.83984375" style="7" bestFit="1" customWidth="1"/>
    <col min="8" max="8" width="12.26171875" style="36" bestFit="1" customWidth="1"/>
    <col min="9" max="9" width="14.83984375" style="7" customWidth="1"/>
    <col min="10" max="10" width="3.68359375" customWidth="1"/>
    <col min="11" max="11" width="8" customWidth="1"/>
    <col min="12" max="12" width="10" customWidth="1"/>
    <col min="13" max="13" width="15.41796875" style="31" customWidth="1"/>
    <col min="14" max="14" width="10.15625" style="39" bestFit="1" customWidth="1"/>
    <col min="15" max="15" width="8.83984375" style="39" bestFit="1" customWidth="1"/>
    <col min="18" max="18" width="3" customWidth="1"/>
    <col min="19" max="19" width="14.578125" customWidth="1"/>
    <col min="20" max="21" width="14.15625" style="39" bestFit="1" customWidth="1"/>
  </cols>
  <sheetData>
    <row r="1" spans="1:23" x14ac:dyDescent="0.55000000000000004">
      <c r="A1" t="s">
        <v>469</v>
      </c>
      <c r="B1" s="6" t="s">
        <v>15</v>
      </c>
      <c r="C1" s="26" t="s">
        <v>5</v>
      </c>
      <c r="D1" s="26" t="s">
        <v>6</v>
      </c>
      <c r="E1" s="69" t="s">
        <v>7</v>
      </c>
      <c r="F1" s="6" t="s">
        <v>8</v>
      </c>
      <c r="G1" s="6" t="s">
        <v>9</v>
      </c>
      <c r="H1" s="35" t="s">
        <v>1643</v>
      </c>
      <c r="I1" s="6" t="s">
        <v>1</v>
      </c>
      <c r="J1" s="1"/>
      <c r="K1" s="1" t="s">
        <v>504</v>
      </c>
      <c r="L1" s="2" t="s">
        <v>7</v>
      </c>
      <c r="M1" s="37" t="s">
        <v>508</v>
      </c>
      <c r="N1" s="38" t="s">
        <v>505</v>
      </c>
      <c r="O1" s="38" t="s">
        <v>506</v>
      </c>
      <c r="P1" s="38" t="s">
        <v>509</v>
      </c>
      <c r="Q1" s="38" t="s">
        <v>510</v>
      </c>
      <c r="S1" s="38" t="s">
        <v>513</v>
      </c>
      <c r="T1" s="38" t="s">
        <v>511</v>
      </c>
      <c r="U1" s="38" t="s">
        <v>512</v>
      </c>
      <c r="W1" s="38" t="s">
        <v>2</v>
      </c>
    </row>
    <row r="2" spans="1:23" x14ac:dyDescent="0.55000000000000004">
      <c r="A2" t="s">
        <v>2019</v>
      </c>
      <c r="B2" s="7">
        <v>1</v>
      </c>
      <c r="C2" s="28">
        <v>48.301166666666667</v>
      </c>
      <c r="D2" s="28">
        <v>-128.52266666666668</v>
      </c>
      <c r="E2" s="70">
        <v>43515</v>
      </c>
      <c r="F2" s="30">
        <v>0.39583333333333331</v>
      </c>
      <c r="G2" s="7">
        <v>0</v>
      </c>
      <c r="H2" s="36">
        <v>8</v>
      </c>
      <c r="I2" s="7">
        <v>250</v>
      </c>
      <c r="K2" s="23" t="s">
        <v>507</v>
      </c>
      <c r="L2" s="3">
        <v>43521</v>
      </c>
      <c r="M2" s="31">
        <v>8</v>
      </c>
      <c r="N2" s="39">
        <v>15.95</v>
      </c>
      <c r="O2" s="39">
        <v>8.67</v>
      </c>
      <c r="P2" s="39">
        <f t="shared" ref="P2:P65" si="0">(1.94*1.84*(N2-O2)*(M2/I2))</f>
        <v>0.83157401599999992</v>
      </c>
      <c r="Q2" s="39">
        <f t="shared" ref="Q2:Q65" si="1">(1.94*1.84*((2.06*O2)-N2)*(M2/I2))</f>
        <v>0.21819679743999995</v>
      </c>
      <c r="S2" s="23" t="s">
        <v>514</v>
      </c>
      <c r="T2" s="39">
        <f t="shared" ref="T2:T65" si="2">(P2/1.35)</f>
        <v>0.61598075259259244</v>
      </c>
      <c r="U2" s="39">
        <f t="shared" ref="U2:U65" si="3">(Q2/1.35)</f>
        <v>0.16162725736296291</v>
      </c>
    </row>
    <row r="3" spans="1:23" x14ac:dyDescent="0.55000000000000004">
      <c r="A3" t="s">
        <v>2019</v>
      </c>
      <c r="B3" s="7">
        <v>1</v>
      </c>
      <c r="C3" s="28">
        <v>48.301166666666667</v>
      </c>
      <c r="D3" s="28">
        <v>-128.52266666666668</v>
      </c>
      <c r="E3" s="70">
        <v>43515</v>
      </c>
      <c r="F3" s="30">
        <v>0.39583333333333331</v>
      </c>
      <c r="G3" s="7">
        <v>25</v>
      </c>
      <c r="H3" s="36">
        <v>54</v>
      </c>
      <c r="I3" s="7">
        <v>250</v>
      </c>
      <c r="L3" s="3">
        <v>43521</v>
      </c>
      <c r="M3" s="31">
        <v>8</v>
      </c>
      <c r="N3" s="39">
        <v>14.16</v>
      </c>
      <c r="O3" s="39">
        <v>9.6</v>
      </c>
      <c r="P3" s="39">
        <f t="shared" si="0"/>
        <v>0.52087603199999999</v>
      </c>
      <c r="Q3" s="39">
        <f t="shared" si="1"/>
        <v>0.64149995519999992</v>
      </c>
      <c r="T3" s="39">
        <f t="shared" si="2"/>
        <v>0.38583409777777772</v>
      </c>
      <c r="U3" s="39">
        <f t="shared" si="3"/>
        <v>0.47518515199999989</v>
      </c>
    </row>
    <row r="4" spans="1:23" x14ac:dyDescent="0.55000000000000004">
      <c r="A4" t="s">
        <v>2019</v>
      </c>
      <c r="B4" s="7">
        <v>1</v>
      </c>
      <c r="C4" s="28">
        <v>48.301166666666667</v>
      </c>
      <c r="D4" s="28">
        <v>-128.52266666666668</v>
      </c>
      <c r="E4" s="70">
        <v>43515</v>
      </c>
      <c r="F4" s="30">
        <v>0.39583333333333331</v>
      </c>
      <c r="G4" s="7">
        <v>50</v>
      </c>
      <c r="H4" s="36">
        <v>818</v>
      </c>
      <c r="I4" s="7">
        <v>250</v>
      </c>
      <c r="L4" s="3">
        <v>43521</v>
      </c>
      <c r="M4" s="31">
        <v>8</v>
      </c>
      <c r="N4" s="39">
        <v>17.34</v>
      </c>
      <c r="O4" s="39">
        <v>9.6300000000000008</v>
      </c>
      <c r="P4" s="39">
        <f t="shared" si="0"/>
        <v>0.88069171199999985</v>
      </c>
      <c r="Q4" s="39">
        <f t="shared" si="1"/>
        <v>0.28531670016000016</v>
      </c>
      <c r="T4" s="39">
        <f t="shared" si="2"/>
        <v>0.65236423111111097</v>
      </c>
      <c r="U4" s="39">
        <f t="shared" si="3"/>
        <v>0.21134570382222231</v>
      </c>
    </row>
    <row r="5" spans="1:23" x14ac:dyDescent="0.55000000000000004">
      <c r="A5" t="s">
        <v>2019</v>
      </c>
      <c r="B5" s="7">
        <v>1</v>
      </c>
      <c r="C5" s="28">
        <v>48.301166666666667</v>
      </c>
      <c r="D5" s="28">
        <v>-128.52266666666668</v>
      </c>
      <c r="E5" s="70">
        <v>43515</v>
      </c>
      <c r="F5" s="30">
        <v>0.39583333333333331</v>
      </c>
      <c r="G5" s="7">
        <v>75</v>
      </c>
      <c r="H5" s="36">
        <v>97</v>
      </c>
      <c r="I5" s="7">
        <v>250</v>
      </c>
      <c r="L5" s="3">
        <v>43521</v>
      </c>
      <c r="M5" s="31">
        <v>8</v>
      </c>
      <c r="N5" s="39">
        <v>1.58</v>
      </c>
      <c r="O5" s="39">
        <v>1.03</v>
      </c>
      <c r="P5" s="39">
        <f t="shared" si="0"/>
        <v>6.2824959999999999E-2</v>
      </c>
      <c r="Q5" s="39">
        <f t="shared" si="1"/>
        <v>6.1888296959999978E-2</v>
      </c>
      <c r="T5" s="39">
        <f t="shared" si="2"/>
        <v>4.6537007407407405E-2</v>
      </c>
      <c r="U5" s="39">
        <f t="shared" si="3"/>
        <v>4.5843182933333317E-2</v>
      </c>
    </row>
    <row r="6" spans="1:23" x14ac:dyDescent="0.55000000000000004">
      <c r="A6" t="s">
        <v>2019</v>
      </c>
      <c r="B6" s="7">
        <v>1</v>
      </c>
      <c r="C6" s="28">
        <v>48.301166666666667</v>
      </c>
      <c r="D6" s="28">
        <v>-128.52266666666668</v>
      </c>
      <c r="E6" s="70">
        <v>43515</v>
      </c>
      <c r="F6" s="30">
        <v>0.39583333333333331</v>
      </c>
      <c r="G6" s="7">
        <v>100</v>
      </c>
      <c r="H6" s="36">
        <v>40</v>
      </c>
      <c r="I6" s="7">
        <v>250</v>
      </c>
      <c r="L6" s="3">
        <v>43521</v>
      </c>
      <c r="M6" s="31">
        <v>8</v>
      </c>
      <c r="N6" s="39">
        <v>0.56000000000000005</v>
      </c>
      <c r="O6" s="39">
        <v>0.42</v>
      </c>
      <c r="P6" s="39">
        <f t="shared" si="0"/>
        <v>1.5991808000000007E-2</v>
      </c>
      <c r="Q6" s="39">
        <f t="shared" si="1"/>
        <v>3.4862141439999987E-2</v>
      </c>
      <c r="T6" s="39">
        <f t="shared" si="2"/>
        <v>1.1845783703703709E-2</v>
      </c>
      <c r="U6" s="39">
        <f t="shared" si="3"/>
        <v>2.5823808474074061E-2</v>
      </c>
    </row>
    <row r="7" spans="1:23" x14ac:dyDescent="0.55000000000000004">
      <c r="A7" t="s">
        <v>2019</v>
      </c>
      <c r="B7" s="7">
        <v>1</v>
      </c>
      <c r="C7" s="28">
        <v>48.301166666666667</v>
      </c>
      <c r="D7" s="28">
        <v>-128.52266666666668</v>
      </c>
      <c r="E7" s="70">
        <v>43515</v>
      </c>
      <c r="F7" s="30">
        <v>0.39583333333333331</v>
      </c>
      <c r="G7" s="7">
        <v>150</v>
      </c>
      <c r="H7" s="36">
        <v>444</v>
      </c>
      <c r="I7" s="7">
        <v>250</v>
      </c>
      <c r="L7" s="3">
        <v>43521</v>
      </c>
      <c r="M7" s="31">
        <v>8</v>
      </c>
      <c r="N7" s="39">
        <v>0.44</v>
      </c>
      <c r="O7" s="39">
        <v>0.34</v>
      </c>
      <c r="P7" s="39">
        <f t="shared" si="0"/>
        <v>1.1422719999999997E-2</v>
      </c>
      <c r="Q7" s="39">
        <f t="shared" si="1"/>
        <v>2.9744762880000001E-2</v>
      </c>
      <c r="T7" s="39">
        <f t="shared" si="2"/>
        <v>8.4612740740740711E-3</v>
      </c>
      <c r="U7" s="39">
        <f t="shared" si="3"/>
        <v>2.2033157688888888E-2</v>
      </c>
    </row>
    <row r="8" spans="1:23" x14ac:dyDescent="0.55000000000000004">
      <c r="A8" t="s">
        <v>2019</v>
      </c>
      <c r="B8" s="7">
        <v>2</v>
      </c>
      <c r="C8" s="28">
        <v>48.18333333333333</v>
      </c>
      <c r="D8" s="28">
        <v>-129.91666666666666</v>
      </c>
      <c r="E8" s="70">
        <v>43515</v>
      </c>
      <c r="F8" s="30">
        <v>0.79513888888888884</v>
      </c>
      <c r="G8" s="7">
        <v>0</v>
      </c>
      <c r="H8" s="36">
        <v>255</v>
      </c>
      <c r="I8" s="7">
        <v>250</v>
      </c>
      <c r="L8" s="3">
        <v>43521</v>
      </c>
      <c r="M8" s="31">
        <v>8</v>
      </c>
      <c r="N8" s="39">
        <v>13.83</v>
      </c>
      <c r="O8" s="39">
        <v>9.48</v>
      </c>
      <c r="P8" s="39">
        <f t="shared" si="0"/>
        <v>0.49688831999999999</v>
      </c>
      <c r="Q8" s="39">
        <f t="shared" si="1"/>
        <v>0.65095796736</v>
      </c>
      <c r="T8" s="39">
        <f t="shared" si="2"/>
        <v>0.36806542222222222</v>
      </c>
      <c r="U8" s="39">
        <f t="shared" si="3"/>
        <v>0.48219108693333329</v>
      </c>
    </row>
    <row r="9" spans="1:23" x14ac:dyDescent="0.55000000000000004">
      <c r="A9" t="s">
        <v>2019</v>
      </c>
      <c r="B9" s="7">
        <v>2</v>
      </c>
      <c r="C9" s="28">
        <v>48.18333333333333</v>
      </c>
      <c r="D9" s="28">
        <v>-129.91666666666666</v>
      </c>
      <c r="E9" s="70">
        <v>43515</v>
      </c>
      <c r="F9" s="30">
        <v>0.79513888888888884</v>
      </c>
      <c r="G9" s="7">
        <v>25</v>
      </c>
      <c r="H9" s="36">
        <v>844</v>
      </c>
      <c r="I9" s="7">
        <v>250</v>
      </c>
      <c r="L9" s="3">
        <v>43521</v>
      </c>
      <c r="M9" s="31">
        <v>8</v>
      </c>
      <c r="N9" s="39">
        <v>13.32</v>
      </c>
      <c r="O9" s="39">
        <v>9</v>
      </c>
      <c r="P9" s="39">
        <f t="shared" si="0"/>
        <v>0.493461504</v>
      </c>
      <c r="Q9" s="39">
        <f t="shared" si="1"/>
        <v>0.59626598399999986</v>
      </c>
      <c r="T9" s="39">
        <f t="shared" si="2"/>
        <v>0.36552703999999997</v>
      </c>
      <c r="U9" s="39">
        <f t="shared" si="3"/>
        <v>0.44167850666666653</v>
      </c>
    </row>
    <row r="10" spans="1:23" x14ac:dyDescent="0.55000000000000004">
      <c r="A10" t="s">
        <v>2019</v>
      </c>
      <c r="B10" s="7">
        <v>2</v>
      </c>
      <c r="C10" s="28">
        <v>48.18333333333333</v>
      </c>
      <c r="D10" s="28">
        <v>-129.91666666666666</v>
      </c>
      <c r="E10" s="70">
        <v>43515</v>
      </c>
      <c r="F10" s="30">
        <v>0.79513888888888884</v>
      </c>
      <c r="G10" s="7">
        <v>50</v>
      </c>
      <c r="H10" s="36">
        <v>831</v>
      </c>
      <c r="I10" s="7">
        <v>250</v>
      </c>
      <c r="L10" s="3">
        <v>43521</v>
      </c>
      <c r="M10" s="31">
        <v>8</v>
      </c>
      <c r="N10" s="39">
        <v>14.77</v>
      </c>
      <c r="O10" s="39">
        <v>8.2799999999999994</v>
      </c>
      <c r="P10" s="39">
        <f t="shared" si="0"/>
        <v>0.74133452799999999</v>
      </c>
      <c r="Q10" s="39">
        <f t="shared" si="1"/>
        <v>0.2612147609599999</v>
      </c>
      <c r="T10" s="39">
        <f t="shared" si="2"/>
        <v>0.5491366874074074</v>
      </c>
      <c r="U10" s="39">
        <f t="shared" si="3"/>
        <v>0.19349241552592583</v>
      </c>
    </row>
    <row r="11" spans="1:23" x14ac:dyDescent="0.55000000000000004">
      <c r="A11" t="s">
        <v>2019</v>
      </c>
      <c r="B11" s="7">
        <v>2</v>
      </c>
      <c r="C11" s="28">
        <v>48.18333333333333</v>
      </c>
      <c r="D11" s="28">
        <v>-129.91666666666666</v>
      </c>
      <c r="E11" s="70">
        <v>43515</v>
      </c>
      <c r="F11" s="30">
        <v>0.79513888888888884</v>
      </c>
      <c r="G11" s="7">
        <v>75</v>
      </c>
      <c r="H11" s="36">
        <v>59</v>
      </c>
      <c r="I11" s="7">
        <v>250</v>
      </c>
      <c r="L11" s="3">
        <v>43521</v>
      </c>
      <c r="M11" s="31">
        <v>8</v>
      </c>
      <c r="N11" s="39">
        <v>11.65</v>
      </c>
      <c r="O11" s="39">
        <v>8.01</v>
      </c>
      <c r="P11" s="39">
        <f t="shared" si="0"/>
        <v>0.41578700800000007</v>
      </c>
      <c r="Q11" s="39">
        <f t="shared" si="1"/>
        <v>0.55407045631999985</v>
      </c>
      <c r="T11" s="39">
        <f t="shared" si="2"/>
        <v>0.30799037629629633</v>
      </c>
      <c r="U11" s="39">
        <f t="shared" si="3"/>
        <v>0.41042256023703688</v>
      </c>
    </row>
    <row r="12" spans="1:23" x14ac:dyDescent="0.55000000000000004">
      <c r="A12" t="s">
        <v>2019</v>
      </c>
      <c r="B12" s="7">
        <v>2</v>
      </c>
      <c r="C12" s="28">
        <v>48.18333333333333</v>
      </c>
      <c r="D12" s="28">
        <v>-129.91666666666666</v>
      </c>
      <c r="E12" s="70">
        <v>43515</v>
      </c>
      <c r="F12" s="30">
        <v>0.79513888888888884</v>
      </c>
      <c r="G12" s="7">
        <v>100</v>
      </c>
      <c r="H12" s="36">
        <v>422</v>
      </c>
      <c r="I12" s="7">
        <v>250</v>
      </c>
      <c r="L12" s="3">
        <v>43521</v>
      </c>
      <c r="M12" s="31">
        <v>8</v>
      </c>
      <c r="N12" s="39">
        <v>12.22</v>
      </c>
      <c r="O12" s="39">
        <v>8.74</v>
      </c>
      <c r="P12" s="39">
        <f t="shared" si="0"/>
        <v>0.39751065600000007</v>
      </c>
      <c r="Q12" s="39">
        <f t="shared" si="1"/>
        <v>0.66073581567999995</v>
      </c>
      <c r="T12" s="39">
        <f t="shared" si="2"/>
        <v>0.2944523377777778</v>
      </c>
      <c r="U12" s="39">
        <f t="shared" si="3"/>
        <v>0.48943393754074066</v>
      </c>
    </row>
    <row r="13" spans="1:23" x14ac:dyDescent="0.55000000000000004">
      <c r="A13" t="s">
        <v>2019</v>
      </c>
      <c r="B13" s="7">
        <v>2</v>
      </c>
      <c r="C13" s="28">
        <v>48.18333333333333</v>
      </c>
      <c r="D13" s="28">
        <v>-129.91666666666666</v>
      </c>
      <c r="E13" s="70">
        <v>43515</v>
      </c>
      <c r="F13" s="30">
        <v>0.79513888888888884</v>
      </c>
      <c r="G13" s="7">
        <v>150</v>
      </c>
      <c r="H13" s="36">
        <v>839</v>
      </c>
      <c r="I13" s="7">
        <v>250</v>
      </c>
      <c r="L13" s="3">
        <v>43521</v>
      </c>
      <c r="M13" s="31">
        <v>8</v>
      </c>
      <c r="N13" s="39">
        <v>0.3</v>
      </c>
      <c r="O13" s="39">
        <v>0.16</v>
      </c>
      <c r="P13" s="39">
        <f t="shared" si="0"/>
        <v>1.5991807999999996E-2</v>
      </c>
      <c r="Q13" s="39">
        <f t="shared" si="1"/>
        <v>3.3811251200000017E-3</v>
      </c>
      <c r="T13" s="39">
        <f t="shared" si="2"/>
        <v>1.18457837037037E-2</v>
      </c>
      <c r="U13" s="39">
        <f t="shared" si="3"/>
        <v>2.5045371259259271E-3</v>
      </c>
    </row>
    <row r="14" spans="1:23" x14ac:dyDescent="0.55000000000000004">
      <c r="A14" t="s">
        <v>2019</v>
      </c>
      <c r="B14" s="7">
        <v>3</v>
      </c>
      <c r="C14" s="28">
        <v>47.666666666666664</v>
      </c>
      <c r="D14" s="28">
        <v>-136.99666666666667</v>
      </c>
      <c r="E14" s="70">
        <v>43517</v>
      </c>
      <c r="F14" s="30">
        <v>0.84791666666666676</v>
      </c>
      <c r="G14" s="7">
        <v>0</v>
      </c>
      <c r="H14" s="36">
        <v>265</v>
      </c>
      <c r="I14" s="7">
        <v>250</v>
      </c>
      <c r="L14" s="3">
        <v>43521</v>
      </c>
      <c r="M14" s="31">
        <v>8</v>
      </c>
      <c r="N14" s="39">
        <v>14.46</v>
      </c>
      <c r="O14" s="39">
        <v>8.94</v>
      </c>
      <c r="P14" s="39">
        <f t="shared" si="0"/>
        <v>0.63053414400000007</v>
      </c>
      <c r="Q14" s="39">
        <f t="shared" si="1"/>
        <v>0.45192849407999985</v>
      </c>
      <c r="T14" s="39">
        <f t="shared" si="2"/>
        <v>0.46706232888888893</v>
      </c>
      <c r="U14" s="39">
        <f t="shared" si="3"/>
        <v>0.33476184746666654</v>
      </c>
    </row>
    <row r="15" spans="1:23" x14ac:dyDescent="0.55000000000000004">
      <c r="A15" t="s">
        <v>2019</v>
      </c>
      <c r="B15" s="7">
        <v>3</v>
      </c>
      <c r="C15" s="28">
        <v>47.666666666666664</v>
      </c>
      <c r="D15" s="28">
        <v>-136.99666666666667</v>
      </c>
      <c r="E15" s="70">
        <v>43517</v>
      </c>
      <c r="F15" s="30">
        <v>0.84791666666666676</v>
      </c>
      <c r="G15" s="7">
        <v>25</v>
      </c>
      <c r="H15" s="36">
        <v>504</v>
      </c>
      <c r="I15" s="7">
        <v>240</v>
      </c>
      <c r="L15" s="3">
        <v>43521</v>
      </c>
      <c r="M15" s="31">
        <v>8</v>
      </c>
      <c r="N15" s="39">
        <v>11.76</v>
      </c>
      <c r="O15" s="39">
        <v>8.66</v>
      </c>
      <c r="P15" s="39">
        <f t="shared" si="0"/>
        <v>0.36885866666666661</v>
      </c>
      <c r="Q15" s="39">
        <f t="shared" si="1"/>
        <v>0.72339133866666683</v>
      </c>
      <c r="T15" s="39">
        <f t="shared" si="2"/>
        <v>0.27322864197530861</v>
      </c>
      <c r="U15" s="39">
        <f t="shared" si="3"/>
        <v>0.53584543604938284</v>
      </c>
    </row>
    <row r="16" spans="1:23" x14ac:dyDescent="0.55000000000000004">
      <c r="A16" t="s">
        <v>2019</v>
      </c>
      <c r="B16" s="7">
        <v>3</v>
      </c>
      <c r="C16" s="28">
        <v>47.666666666666664</v>
      </c>
      <c r="D16" s="28">
        <v>-136.99666666666667</v>
      </c>
      <c r="E16" s="70">
        <v>43517</v>
      </c>
      <c r="F16" s="30">
        <v>0.84791666666666676</v>
      </c>
      <c r="G16" s="7">
        <v>50</v>
      </c>
      <c r="H16" s="36">
        <v>904</v>
      </c>
      <c r="I16" s="7">
        <v>250</v>
      </c>
      <c r="L16" s="3">
        <v>43521</v>
      </c>
      <c r="M16" s="31">
        <v>8</v>
      </c>
      <c r="N16" s="39">
        <v>14.55</v>
      </c>
      <c r="O16" s="39">
        <v>9.65</v>
      </c>
      <c r="P16" s="39">
        <f t="shared" si="0"/>
        <v>0.55971328000000009</v>
      </c>
      <c r="Q16" s="39">
        <f t="shared" si="1"/>
        <v>0.60871674880000004</v>
      </c>
      <c r="T16" s="39">
        <f t="shared" si="2"/>
        <v>0.41460242962962968</v>
      </c>
      <c r="U16" s="39">
        <f t="shared" si="3"/>
        <v>0.45090129540740742</v>
      </c>
    </row>
    <row r="17" spans="1:21" x14ac:dyDescent="0.55000000000000004">
      <c r="A17" t="s">
        <v>2019</v>
      </c>
      <c r="B17" s="7">
        <v>3</v>
      </c>
      <c r="C17" s="28">
        <v>47.666666666666664</v>
      </c>
      <c r="D17" s="28">
        <v>-136.99666666666667</v>
      </c>
      <c r="E17" s="70">
        <v>43517</v>
      </c>
      <c r="F17" s="30">
        <v>0.84791666666666676</v>
      </c>
      <c r="G17" s="7">
        <v>75</v>
      </c>
      <c r="H17" s="36">
        <v>243</v>
      </c>
      <c r="I17" s="7">
        <v>250</v>
      </c>
      <c r="L17" s="3">
        <v>43521</v>
      </c>
      <c r="M17" s="31">
        <v>8</v>
      </c>
      <c r="N17" s="39">
        <v>13.53</v>
      </c>
      <c r="O17" s="39">
        <v>9.27</v>
      </c>
      <c r="P17" s="39">
        <f t="shared" si="0"/>
        <v>0.486607872</v>
      </c>
      <c r="Q17" s="39">
        <f t="shared" si="1"/>
        <v>0.63581144064000006</v>
      </c>
      <c r="T17" s="39">
        <f t="shared" si="2"/>
        <v>0.36045027555555553</v>
      </c>
      <c r="U17" s="39">
        <f t="shared" si="3"/>
        <v>0.47097143751111115</v>
      </c>
    </row>
    <row r="18" spans="1:21" x14ac:dyDescent="0.55000000000000004">
      <c r="A18" t="s">
        <v>2019</v>
      </c>
      <c r="B18" s="7">
        <v>3</v>
      </c>
      <c r="C18" s="28">
        <v>47.666666666666664</v>
      </c>
      <c r="D18" s="28">
        <v>-136.99666666666667</v>
      </c>
      <c r="E18" s="70">
        <v>43517</v>
      </c>
      <c r="F18" s="30">
        <v>0.84791666666666676</v>
      </c>
      <c r="G18" s="7">
        <v>100</v>
      </c>
      <c r="H18" s="36">
        <v>491</v>
      </c>
      <c r="I18" s="7">
        <v>250</v>
      </c>
      <c r="L18" s="3">
        <v>43521</v>
      </c>
      <c r="M18" s="31">
        <v>8</v>
      </c>
      <c r="N18" s="39">
        <v>7.47</v>
      </c>
      <c r="O18" s="39">
        <v>5.05</v>
      </c>
      <c r="P18" s="39">
        <f t="shared" si="0"/>
        <v>0.27642982399999999</v>
      </c>
      <c r="Q18" s="39">
        <f t="shared" si="1"/>
        <v>0.33502837760000004</v>
      </c>
      <c r="T18" s="39">
        <f t="shared" si="2"/>
        <v>0.20476283259259256</v>
      </c>
      <c r="U18" s="39">
        <f t="shared" si="3"/>
        <v>0.24816916859259261</v>
      </c>
    </row>
    <row r="19" spans="1:21" x14ac:dyDescent="0.55000000000000004">
      <c r="A19" t="s">
        <v>2019</v>
      </c>
      <c r="B19" s="7">
        <v>3</v>
      </c>
      <c r="C19" s="28">
        <v>47.666666666666664</v>
      </c>
      <c r="D19" s="28">
        <v>-136.99666666666667</v>
      </c>
      <c r="E19" s="70">
        <v>43517</v>
      </c>
      <c r="F19" s="30">
        <v>0.84791666666666676</v>
      </c>
      <c r="G19" s="7">
        <v>150</v>
      </c>
      <c r="H19" s="36">
        <v>469</v>
      </c>
      <c r="I19" s="7">
        <v>250</v>
      </c>
      <c r="L19" s="3">
        <v>43521</v>
      </c>
      <c r="M19" s="31">
        <v>8</v>
      </c>
      <c r="N19" s="39">
        <v>0.51</v>
      </c>
      <c r="O19" s="39">
        <v>0.41</v>
      </c>
      <c r="P19" s="39">
        <f t="shared" si="0"/>
        <v>1.1422720000000004E-2</v>
      </c>
      <c r="Q19" s="39">
        <f t="shared" si="1"/>
        <v>3.822042112E-2</v>
      </c>
      <c r="T19" s="39">
        <f t="shared" si="2"/>
        <v>8.4612740740740763E-3</v>
      </c>
      <c r="U19" s="39">
        <f t="shared" si="3"/>
        <v>2.8311423051851851E-2</v>
      </c>
    </row>
    <row r="20" spans="1:21" x14ac:dyDescent="0.55000000000000004">
      <c r="A20" t="s">
        <v>2019</v>
      </c>
      <c r="B20" s="7">
        <v>4</v>
      </c>
      <c r="C20" s="28">
        <v>47.661666666666669</v>
      </c>
      <c r="D20" s="28">
        <v>-138.5</v>
      </c>
      <c r="E20" s="70">
        <v>43518</v>
      </c>
      <c r="F20" s="30">
        <v>0.27083333333333331</v>
      </c>
      <c r="G20" s="7">
        <v>0</v>
      </c>
      <c r="H20" s="36">
        <v>400</v>
      </c>
      <c r="I20" s="7">
        <v>250</v>
      </c>
      <c r="L20" s="3">
        <v>43521</v>
      </c>
      <c r="M20" s="31">
        <v>8</v>
      </c>
      <c r="N20" s="39">
        <v>14.63</v>
      </c>
      <c r="O20" s="39">
        <v>8.35</v>
      </c>
      <c r="P20" s="39">
        <f t="shared" si="0"/>
        <v>0.71734681600000016</v>
      </c>
      <c r="Q20" s="39">
        <f t="shared" si="1"/>
        <v>0.29367813119999997</v>
      </c>
      <c r="T20" s="39">
        <f t="shared" si="2"/>
        <v>0.5313680118518519</v>
      </c>
      <c r="U20" s="39">
        <f t="shared" si="3"/>
        <v>0.21753935644444441</v>
      </c>
    </row>
    <row r="21" spans="1:21" x14ac:dyDescent="0.55000000000000004">
      <c r="A21" t="s">
        <v>2019</v>
      </c>
      <c r="B21" s="7">
        <v>4</v>
      </c>
      <c r="C21" s="28">
        <v>47.661666666666669</v>
      </c>
      <c r="D21" s="28">
        <v>-138.5</v>
      </c>
      <c r="E21" s="70">
        <v>43518</v>
      </c>
      <c r="F21" s="30">
        <v>0.27083333333333331</v>
      </c>
      <c r="G21" s="7">
        <v>25</v>
      </c>
      <c r="H21" s="36">
        <v>65</v>
      </c>
      <c r="I21" s="7">
        <v>250</v>
      </c>
      <c r="L21" s="3">
        <v>43521</v>
      </c>
      <c r="M21" s="31">
        <v>8</v>
      </c>
      <c r="N21" s="39">
        <v>16.2</v>
      </c>
      <c r="O21" s="39">
        <v>9.27</v>
      </c>
      <c r="P21" s="39">
        <f t="shared" si="0"/>
        <v>0.79159449599999998</v>
      </c>
      <c r="Q21" s="39">
        <f t="shared" si="1"/>
        <v>0.33082481664000007</v>
      </c>
      <c r="T21" s="39">
        <f t="shared" si="2"/>
        <v>0.58636629333333323</v>
      </c>
      <c r="U21" s="39">
        <f t="shared" si="3"/>
        <v>0.24505541973333336</v>
      </c>
    </row>
    <row r="22" spans="1:21" x14ac:dyDescent="0.55000000000000004">
      <c r="A22" t="s">
        <v>2019</v>
      </c>
      <c r="B22" s="7">
        <v>4</v>
      </c>
      <c r="C22" s="28">
        <v>47.661666666666669</v>
      </c>
      <c r="D22" s="28">
        <v>-138.5</v>
      </c>
      <c r="E22" s="70">
        <v>43518</v>
      </c>
      <c r="F22" s="30">
        <v>0.27083333333333331</v>
      </c>
      <c r="G22" s="7">
        <v>50</v>
      </c>
      <c r="H22" s="36">
        <v>810</v>
      </c>
      <c r="I22" s="7">
        <v>250</v>
      </c>
      <c r="L22" s="3">
        <v>43521</v>
      </c>
      <c r="M22" s="31">
        <v>8</v>
      </c>
      <c r="N22" s="39">
        <v>16.440000000000001</v>
      </c>
      <c r="O22" s="39">
        <v>8.6999999999999993</v>
      </c>
      <c r="P22" s="39">
        <f t="shared" si="0"/>
        <v>0.88411852800000024</v>
      </c>
      <c r="Q22" s="39">
        <f t="shared" si="1"/>
        <v>0.1692847103999999</v>
      </c>
      <c r="T22" s="39">
        <f t="shared" si="2"/>
        <v>0.65490261333333344</v>
      </c>
      <c r="U22" s="39">
        <f t="shared" si="3"/>
        <v>0.1253960817777777</v>
      </c>
    </row>
    <row r="23" spans="1:21" x14ac:dyDescent="0.55000000000000004">
      <c r="A23" t="s">
        <v>2019</v>
      </c>
      <c r="B23" s="7">
        <v>4</v>
      </c>
      <c r="C23" s="28">
        <v>47.661666666666669</v>
      </c>
      <c r="D23" s="28">
        <v>-138.5</v>
      </c>
      <c r="E23" s="70">
        <v>43518</v>
      </c>
      <c r="F23" s="30">
        <v>0.27083333333333331</v>
      </c>
      <c r="G23" s="7">
        <v>75</v>
      </c>
      <c r="H23" s="36">
        <v>222</v>
      </c>
      <c r="I23" s="7">
        <v>250</v>
      </c>
      <c r="L23" s="3">
        <v>43521</v>
      </c>
      <c r="M23" s="31">
        <v>8</v>
      </c>
      <c r="N23" s="39">
        <v>15.13</v>
      </c>
      <c r="O23" s="39">
        <v>9.66</v>
      </c>
      <c r="P23" s="39">
        <f t="shared" si="0"/>
        <v>0.62482278400000013</v>
      </c>
      <c r="Q23" s="39">
        <f t="shared" si="1"/>
        <v>0.54481805311999987</v>
      </c>
      <c r="T23" s="39">
        <f t="shared" si="2"/>
        <v>0.46283169185185191</v>
      </c>
      <c r="U23" s="39">
        <f t="shared" si="3"/>
        <v>0.40356892823703694</v>
      </c>
    </row>
    <row r="24" spans="1:21" x14ac:dyDescent="0.55000000000000004">
      <c r="A24" t="s">
        <v>2019</v>
      </c>
      <c r="B24" s="7">
        <v>4</v>
      </c>
      <c r="C24" s="28">
        <v>47.661666666666669</v>
      </c>
      <c r="D24" s="28">
        <v>-138.5</v>
      </c>
      <c r="E24" s="70">
        <v>43518</v>
      </c>
      <c r="F24" s="30">
        <v>0.27083333333333331</v>
      </c>
      <c r="G24" s="7">
        <v>100</v>
      </c>
      <c r="H24" s="36">
        <v>289</v>
      </c>
      <c r="I24" s="7">
        <v>250</v>
      </c>
      <c r="L24" s="3">
        <v>43521</v>
      </c>
      <c r="M24" s="31">
        <v>8</v>
      </c>
      <c r="N24" s="39">
        <v>4.0599999999999996</v>
      </c>
      <c r="O24" s="39">
        <v>2.69</v>
      </c>
      <c r="P24" s="39">
        <f t="shared" si="0"/>
        <v>0.15649126399999994</v>
      </c>
      <c r="Q24" s="39">
        <f t="shared" si="1"/>
        <v>0.16921617408000009</v>
      </c>
      <c r="T24" s="39">
        <f t="shared" si="2"/>
        <v>0.11591945481481476</v>
      </c>
      <c r="U24" s="39">
        <f t="shared" si="3"/>
        <v>0.12534531413333339</v>
      </c>
    </row>
    <row r="25" spans="1:21" x14ac:dyDescent="0.55000000000000004">
      <c r="A25" t="s">
        <v>2019</v>
      </c>
      <c r="B25" s="7">
        <v>4</v>
      </c>
      <c r="C25" s="28">
        <v>47.661666666666669</v>
      </c>
      <c r="D25" s="28">
        <v>-138.5</v>
      </c>
      <c r="E25" s="70">
        <v>43518</v>
      </c>
      <c r="F25" s="30">
        <v>0.27083333333333331</v>
      </c>
      <c r="G25" s="7">
        <v>150</v>
      </c>
      <c r="H25" s="36">
        <v>486</v>
      </c>
      <c r="I25" s="7">
        <v>250</v>
      </c>
      <c r="L25" s="3">
        <v>43521</v>
      </c>
      <c r="M25" s="31">
        <v>8</v>
      </c>
      <c r="N25" s="39">
        <v>0.56000000000000005</v>
      </c>
      <c r="O25" s="39">
        <v>0.48</v>
      </c>
      <c r="P25" s="39">
        <f t="shared" si="0"/>
        <v>9.1381760000000083E-3</v>
      </c>
      <c r="Q25" s="39">
        <f t="shared" si="1"/>
        <v>4.8980623359999996E-2</v>
      </c>
      <c r="T25" s="39">
        <f t="shared" si="2"/>
        <v>6.7690192592592653E-3</v>
      </c>
      <c r="U25" s="39">
        <f t="shared" si="3"/>
        <v>3.6281943229629625E-2</v>
      </c>
    </row>
    <row r="26" spans="1:21" x14ac:dyDescent="0.55000000000000004">
      <c r="A26" t="s">
        <v>2019</v>
      </c>
      <c r="B26" s="7">
        <v>5</v>
      </c>
      <c r="C26" s="28">
        <v>47.666666666666664</v>
      </c>
      <c r="D26" s="28">
        <v>-140</v>
      </c>
      <c r="E26" s="70">
        <v>43518</v>
      </c>
      <c r="F26" s="30">
        <v>0.79166666666666663</v>
      </c>
      <c r="G26" s="7">
        <v>0</v>
      </c>
      <c r="H26" s="36">
        <v>485</v>
      </c>
      <c r="I26" s="7">
        <v>250</v>
      </c>
      <c r="L26" s="3">
        <v>43521</v>
      </c>
      <c r="M26" s="31">
        <v>8</v>
      </c>
      <c r="N26" s="39">
        <v>14.1</v>
      </c>
      <c r="O26" s="39">
        <v>9.4499999999999993</v>
      </c>
      <c r="P26" s="39">
        <f t="shared" si="0"/>
        <v>0.53115648000000004</v>
      </c>
      <c r="Q26" s="39">
        <f t="shared" si="1"/>
        <v>0.61305738239999985</v>
      </c>
      <c r="T26" s="39">
        <f t="shared" si="2"/>
        <v>0.39344924444444446</v>
      </c>
      <c r="U26" s="39">
        <f t="shared" si="3"/>
        <v>0.4541165795555554</v>
      </c>
    </row>
    <row r="27" spans="1:21" x14ac:dyDescent="0.55000000000000004">
      <c r="A27" t="s">
        <v>2019</v>
      </c>
      <c r="B27" s="7">
        <v>5</v>
      </c>
      <c r="C27" s="28">
        <v>47.666666666666664</v>
      </c>
      <c r="D27" s="28">
        <v>-140</v>
      </c>
      <c r="E27" s="70">
        <v>43518</v>
      </c>
      <c r="F27" s="30">
        <v>0.79166666666666663</v>
      </c>
      <c r="G27" s="7">
        <v>25</v>
      </c>
      <c r="H27" s="36">
        <v>471</v>
      </c>
      <c r="I27" s="7">
        <v>250</v>
      </c>
      <c r="L27" s="3">
        <v>43521</v>
      </c>
      <c r="M27" s="31">
        <v>8</v>
      </c>
      <c r="N27" s="39">
        <v>12.25</v>
      </c>
      <c r="O27" s="39">
        <v>8.4</v>
      </c>
      <c r="P27" s="39">
        <f t="shared" si="0"/>
        <v>0.43977471999999995</v>
      </c>
      <c r="Q27" s="39">
        <f t="shared" si="1"/>
        <v>0.57730426880000019</v>
      </c>
      <c r="T27" s="39">
        <f t="shared" si="2"/>
        <v>0.32575905185185178</v>
      </c>
      <c r="U27" s="39">
        <f t="shared" si="3"/>
        <v>0.42763279170370383</v>
      </c>
    </row>
    <row r="28" spans="1:21" x14ac:dyDescent="0.55000000000000004">
      <c r="A28" t="s">
        <v>2019</v>
      </c>
      <c r="B28" s="7">
        <v>5</v>
      </c>
      <c r="C28" s="28">
        <v>47.666666666666664</v>
      </c>
      <c r="D28" s="28">
        <v>-140</v>
      </c>
      <c r="E28" s="70">
        <v>43518</v>
      </c>
      <c r="F28" s="30">
        <v>0.79166666666666663</v>
      </c>
      <c r="G28" s="7">
        <v>50</v>
      </c>
      <c r="H28" s="36">
        <v>458</v>
      </c>
      <c r="I28" s="7">
        <v>250</v>
      </c>
      <c r="L28" s="3">
        <v>43521</v>
      </c>
      <c r="M28" s="31">
        <v>8</v>
      </c>
      <c r="N28" s="39">
        <v>13.34</v>
      </c>
      <c r="O28" s="39">
        <v>8.6199999999999992</v>
      </c>
      <c r="P28" s="39">
        <f t="shared" si="0"/>
        <v>0.5391523840000001</v>
      </c>
      <c r="Q28" s="39">
        <f t="shared" si="1"/>
        <v>0.50456438783999968</v>
      </c>
      <c r="T28" s="39">
        <f t="shared" si="2"/>
        <v>0.39937213629629637</v>
      </c>
      <c r="U28" s="39">
        <f t="shared" si="3"/>
        <v>0.37375139839999977</v>
      </c>
    </row>
    <row r="29" spans="1:21" x14ac:dyDescent="0.55000000000000004">
      <c r="A29" t="s">
        <v>2019</v>
      </c>
      <c r="B29" s="7">
        <v>5</v>
      </c>
      <c r="C29" s="28">
        <v>47.666666666666664</v>
      </c>
      <c r="D29" s="28">
        <v>-140</v>
      </c>
      <c r="E29" s="70">
        <v>43518</v>
      </c>
      <c r="F29" s="30">
        <v>0.79166666666666663</v>
      </c>
      <c r="G29" s="7">
        <v>75</v>
      </c>
      <c r="H29" s="36">
        <v>408</v>
      </c>
      <c r="I29" s="7">
        <v>250</v>
      </c>
      <c r="L29" s="3">
        <v>43521</v>
      </c>
      <c r="M29" s="31">
        <v>8</v>
      </c>
      <c r="N29" s="39">
        <v>11.96</v>
      </c>
      <c r="O29" s="39">
        <v>8.49</v>
      </c>
      <c r="P29" s="39">
        <f t="shared" si="0"/>
        <v>0.39636838400000007</v>
      </c>
      <c r="Q29" s="39">
        <f t="shared" si="1"/>
        <v>0.63160787967999987</v>
      </c>
      <c r="T29" s="39">
        <f t="shared" si="2"/>
        <v>0.29360621037037038</v>
      </c>
      <c r="U29" s="39">
        <f t="shared" si="3"/>
        <v>0.46785768865185173</v>
      </c>
    </row>
    <row r="30" spans="1:21" x14ac:dyDescent="0.55000000000000004">
      <c r="A30" t="s">
        <v>2019</v>
      </c>
      <c r="B30" s="7">
        <v>5</v>
      </c>
      <c r="C30" s="28">
        <v>47.666666666666664</v>
      </c>
      <c r="D30" s="28">
        <v>-140</v>
      </c>
      <c r="E30" s="70">
        <v>43518</v>
      </c>
      <c r="F30" s="30">
        <v>0.79166666666666663</v>
      </c>
      <c r="G30" s="7">
        <v>100</v>
      </c>
      <c r="H30" s="36">
        <v>25</v>
      </c>
      <c r="I30" s="7">
        <v>250</v>
      </c>
      <c r="L30" s="3">
        <v>43521</v>
      </c>
      <c r="M30" s="31">
        <v>8</v>
      </c>
      <c r="N30" s="39">
        <v>7.32</v>
      </c>
      <c r="O30" s="39">
        <v>3.56</v>
      </c>
      <c r="P30" s="39">
        <f t="shared" si="0"/>
        <v>0.42949427200000001</v>
      </c>
      <c r="Q30" s="39">
        <f t="shared" si="1"/>
        <v>1.5534899200000318E-3</v>
      </c>
      <c r="T30" s="39">
        <f t="shared" si="2"/>
        <v>0.31814390518518515</v>
      </c>
      <c r="U30" s="39">
        <f t="shared" si="3"/>
        <v>1.1507332740740975E-3</v>
      </c>
    </row>
    <row r="31" spans="1:21" x14ac:dyDescent="0.55000000000000004">
      <c r="A31" t="s">
        <v>2019</v>
      </c>
      <c r="B31" s="7">
        <v>5</v>
      </c>
      <c r="C31" s="28">
        <v>47.666666666666664</v>
      </c>
      <c r="D31" s="28">
        <v>-140</v>
      </c>
      <c r="E31" s="70">
        <v>43518</v>
      </c>
      <c r="F31" s="30">
        <v>0.79166666666666663</v>
      </c>
      <c r="G31" s="7">
        <v>150</v>
      </c>
      <c r="H31" s="36">
        <v>15</v>
      </c>
      <c r="I31" s="7">
        <v>250</v>
      </c>
      <c r="L31" s="3">
        <v>43521</v>
      </c>
      <c r="M31" s="31">
        <v>8</v>
      </c>
      <c r="N31" s="39">
        <v>0.7</v>
      </c>
      <c r="O31" s="39">
        <v>0.55000000000000004</v>
      </c>
      <c r="P31" s="39">
        <f t="shared" si="0"/>
        <v>1.7134079999999989E-2</v>
      </c>
      <c r="Q31" s="39">
        <f t="shared" si="1"/>
        <v>4.9460377600000029E-2</v>
      </c>
      <c r="T31" s="39">
        <f t="shared" si="2"/>
        <v>1.2691911111111101E-2</v>
      </c>
      <c r="U31" s="39">
        <f t="shared" si="3"/>
        <v>3.6637316740740757E-2</v>
      </c>
    </row>
    <row r="32" spans="1:21" x14ac:dyDescent="0.55000000000000004">
      <c r="A32" t="s">
        <v>2019</v>
      </c>
      <c r="B32" s="7">
        <v>6</v>
      </c>
      <c r="C32" s="28">
        <v>47.666166666666669</v>
      </c>
      <c r="D32" s="28">
        <v>-141.49850000000001</v>
      </c>
      <c r="E32" s="70">
        <v>43519</v>
      </c>
      <c r="F32" s="30">
        <v>0.25</v>
      </c>
      <c r="G32" s="7">
        <v>0</v>
      </c>
      <c r="H32" s="36">
        <v>852</v>
      </c>
      <c r="I32" s="7">
        <v>250</v>
      </c>
      <c r="L32" s="3">
        <v>43521</v>
      </c>
      <c r="M32" s="31">
        <v>8</v>
      </c>
      <c r="N32" s="39">
        <v>15.8</v>
      </c>
      <c r="O32" s="39">
        <v>8.56</v>
      </c>
      <c r="P32" s="39">
        <f t="shared" si="0"/>
        <v>0.82700492799999992</v>
      </c>
      <c r="Q32" s="39">
        <f t="shared" si="1"/>
        <v>0.20944699392000007</v>
      </c>
      <c r="T32" s="39">
        <f t="shared" si="2"/>
        <v>0.61259624296296289</v>
      </c>
      <c r="U32" s="39">
        <f t="shared" si="3"/>
        <v>0.15514592142222228</v>
      </c>
    </row>
    <row r="33" spans="1:21" x14ac:dyDescent="0.55000000000000004">
      <c r="A33" t="s">
        <v>2019</v>
      </c>
      <c r="B33" s="7">
        <v>6</v>
      </c>
      <c r="C33" s="28">
        <v>47.666166666666669</v>
      </c>
      <c r="D33" s="28">
        <v>-141.49850000000001</v>
      </c>
      <c r="E33" s="70">
        <v>43519</v>
      </c>
      <c r="F33" s="30">
        <v>0.25</v>
      </c>
      <c r="G33" s="7">
        <v>25</v>
      </c>
      <c r="H33" s="36">
        <v>406</v>
      </c>
      <c r="I33" s="7">
        <v>250</v>
      </c>
      <c r="L33" s="3">
        <v>43521</v>
      </c>
      <c r="M33" s="31">
        <v>8</v>
      </c>
      <c r="N33" s="39">
        <v>14.61</v>
      </c>
      <c r="O33" s="39">
        <v>9.4</v>
      </c>
      <c r="P33" s="39">
        <f t="shared" si="0"/>
        <v>0.5951237119999998</v>
      </c>
      <c r="Q33" s="39">
        <f t="shared" si="1"/>
        <v>0.54303610880000008</v>
      </c>
      <c r="T33" s="39">
        <f t="shared" si="2"/>
        <v>0.44083237925925911</v>
      </c>
      <c r="U33" s="39">
        <f t="shared" si="3"/>
        <v>0.40224896948148153</v>
      </c>
    </row>
    <row r="34" spans="1:21" x14ac:dyDescent="0.55000000000000004">
      <c r="A34" t="s">
        <v>2019</v>
      </c>
      <c r="B34" s="7">
        <v>6</v>
      </c>
      <c r="C34" s="28">
        <v>47.666166666666669</v>
      </c>
      <c r="D34" s="28">
        <v>-141.49850000000001</v>
      </c>
      <c r="E34" s="70">
        <v>43519</v>
      </c>
      <c r="F34" s="30">
        <v>0.25</v>
      </c>
      <c r="G34" s="7">
        <v>50</v>
      </c>
      <c r="H34" s="36">
        <v>60</v>
      </c>
      <c r="I34" s="7">
        <v>250</v>
      </c>
      <c r="L34" s="3">
        <v>43521</v>
      </c>
      <c r="M34" s="31">
        <v>8</v>
      </c>
      <c r="N34" s="39">
        <v>12.78</v>
      </c>
      <c r="O34" s="39">
        <v>8.94</v>
      </c>
      <c r="P34" s="39">
        <f t="shared" si="0"/>
        <v>0.43863244799999995</v>
      </c>
      <c r="Q34" s="39">
        <f t="shared" si="1"/>
        <v>0.64383019007999998</v>
      </c>
      <c r="T34" s="39">
        <f t="shared" si="2"/>
        <v>0.32491292444444436</v>
      </c>
      <c r="U34" s="39">
        <f t="shared" si="3"/>
        <v>0.47691125191111106</v>
      </c>
    </row>
    <row r="35" spans="1:21" x14ac:dyDescent="0.55000000000000004">
      <c r="A35" t="s">
        <v>2019</v>
      </c>
      <c r="B35" s="7">
        <v>6</v>
      </c>
      <c r="C35" s="28">
        <v>47.666166666666669</v>
      </c>
      <c r="D35" s="28">
        <v>-141.49850000000001</v>
      </c>
      <c r="E35" s="70">
        <v>43519</v>
      </c>
      <c r="F35" s="30">
        <v>0.25</v>
      </c>
      <c r="G35" s="7">
        <v>75</v>
      </c>
      <c r="H35" s="36">
        <v>450</v>
      </c>
      <c r="I35" s="7">
        <v>250</v>
      </c>
      <c r="L35" s="3">
        <v>43521</v>
      </c>
      <c r="M35" s="31">
        <v>8</v>
      </c>
      <c r="N35" s="39">
        <v>12.31</v>
      </c>
      <c r="O35" s="39">
        <v>8.69</v>
      </c>
      <c r="P35" s="39">
        <f t="shared" si="0"/>
        <v>0.41350246400000007</v>
      </c>
      <c r="Q35" s="39">
        <f t="shared" si="1"/>
        <v>0.63868996607999973</v>
      </c>
      <c r="T35" s="39">
        <f t="shared" si="2"/>
        <v>0.3062981214814815</v>
      </c>
      <c r="U35" s="39">
        <f t="shared" si="3"/>
        <v>0.47310367857777752</v>
      </c>
    </row>
    <row r="36" spans="1:21" x14ac:dyDescent="0.55000000000000004">
      <c r="A36" t="s">
        <v>2019</v>
      </c>
      <c r="B36" s="7">
        <v>6</v>
      </c>
      <c r="C36" s="28">
        <v>47.666166666666669</v>
      </c>
      <c r="D36" s="28">
        <v>-141.49850000000001</v>
      </c>
      <c r="E36" s="70">
        <v>43519</v>
      </c>
      <c r="F36" s="30">
        <v>0.25</v>
      </c>
      <c r="G36" s="7">
        <v>100</v>
      </c>
      <c r="H36" s="36">
        <v>238</v>
      </c>
      <c r="I36" s="7">
        <v>250</v>
      </c>
      <c r="L36" s="3">
        <v>43521</v>
      </c>
      <c r="M36" s="31">
        <v>8</v>
      </c>
      <c r="N36" s="39">
        <v>2.36</v>
      </c>
      <c r="O36" s="39">
        <v>1.56</v>
      </c>
      <c r="P36" s="39">
        <f t="shared" si="0"/>
        <v>9.1381759999999979E-2</v>
      </c>
      <c r="Q36" s="39">
        <f t="shared" si="1"/>
        <v>9.7504337920000017E-2</v>
      </c>
      <c r="T36" s="39">
        <f t="shared" si="2"/>
        <v>6.7690192592592568E-2</v>
      </c>
      <c r="U36" s="39">
        <f t="shared" si="3"/>
        <v>7.22254354962963E-2</v>
      </c>
    </row>
    <row r="37" spans="1:21" x14ac:dyDescent="0.55000000000000004">
      <c r="A37" t="s">
        <v>2019</v>
      </c>
      <c r="B37" s="7">
        <v>6</v>
      </c>
      <c r="C37" s="28">
        <v>47.666166666666669</v>
      </c>
      <c r="D37" s="28">
        <v>-141.49850000000001</v>
      </c>
      <c r="E37" s="70">
        <v>43519</v>
      </c>
      <c r="F37" s="30">
        <v>0.25</v>
      </c>
      <c r="G37" s="7">
        <v>150</v>
      </c>
      <c r="H37" s="36">
        <v>426</v>
      </c>
      <c r="I37" s="7">
        <v>250</v>
      </c>
      <c r="L37" s="3">
        <v>43521</v>
      </c>
      <c r="M37" s="31">
        <v>8</v>
      </c>
      <c r="N37" s="39">
        <v>0.67</v>
      </c>
      <c r="O37" s="39">
        <v>0.49</v>
      </c>
      <c r="P37" s="39">
        <f t="shared" si="0"/>
        <v>2.0560896000000002E-2</v>
      </c>
      <c r="Q37" s="39">
        <f t="shared" si="1"/>
        <v>3.8768711680000005E-2</v>
      </c>
      <c r="T37" s="39">
        <f t="shared" si="2"/>
        <v>1.5230293333333334E-2</v>
      </c>
      <c r="U37" s="39">
        <f t="shared" si="3"/>
        <v>2.8717564207407408E-2</v>
      </c>
    </row>
    <row r="38" spans="1:21" x14ac:dyDescent="0.55000000000000004">
      <c r="A38" t="s">
        <v>2019</v>
      </c>
      <c r="B38" s="7">
        <v>7</v>
      </c>
      <c r="C38" s="28">
        <v>47.666666666666664</v>
      </c>
      <c r="D38" s="28">
        <v>-143</v>
      </c>
      <c r="E38" s="70">
        <v>43519</v>
      </c>
      <c r="F38" s="30">
        <v>0.63888888888888895</v>
      </c>
      <c r="G38" s="7">
        <v>0</v>
      </c>
      <c r="H38" s="36">
        <v>410</v>
      </c>
      <c r="I38" s="7">
        <v>250</v>
      </c>
      <c r="L38" s="3">
        <v>43521</v>
      </c>
      <c r="M38" s="31">
        <v>8</v>
      </c>
      <c r="N38" s="39">
        <v>17.84</v>
      </c>
      <c r="O38" s="39">
        <v>9.7100000000000009</v>
      </c>
      <c r="P38" s="39">
        <f t="shared" si="0"/>
        <v>0.92866713599999984</v>
      </c>
      <c r="Q38" s="39">
        <f t="shared" si="1"/>
        <v>0.24702774272000014</v>
      </c>
      <c r="T38" s="39">
        <f t="shared" si="2"/>
        <v>0.68790158222222209</v>
      </c>
      <c r="U38" s="39">
        <f t="shared" si="3"/>
        <v>0.18298351312592601</v>
      </c>
    </row>
    <row r="39" spans="1:21" x14ac:dyDescent="0.55000000000000004">
      <c r="A39" t="s">
        <v>2019</v>
      </c>
      <c r="B39" s="7">
        <v>7</v>
      </c>
      <c r="C39" s="28">
        <v>47.666666666666664</v>
      </c>
      <c r="D39" s="28">
        <v>-143</v>
      </c>
      <c r="E39" s="70">
        <v>43519</v>
      </c>
      <c r="F39" s="30">
        <v>0.63888888888888895</v>
      </c>
      <c r="G39" s="7">
        <v>25</v>
      </c>
      <c r="H39" s="36">
        <v>20</v>
      </c>
      <c r="I39" s="7">
        <v>250</v>
      </c>
      <c r="L39" s="3">
        <v>43521</v>
      </c>
      <c r="M39" s="31">
        <v>8</v>
      </c>
      <c r="N39" s="39">
        <v>19.420000000000002</v>
      </c>
      <c r="O39" s="39">
        <v>10.73</v>
      </c>
      <c r="P39" s="39">
        <f t="shared" si="0"/>
        <v>0.99263436800000016</v>
      </c>
      <c r="Q39" s="39">
        <f t="shared" si="1"/>
        <v>0.30656295936000016</v>
      </c>
      <c r="T39" s="39">
        <f t="shared" si="2"/>
        <v>0.73528471703703713</v>
      </c>
      <c r="U39" s="39">
        <f t="shared" si="3"/>
        <v>0.22708367360000012</v>
      </c>
    </row>
    <row r="40" spans="1:21" x14ac:dyDescent="0.55000000000000004">
      <c r="A40" t="s">
        <v>2019</v>
      </c>
      <c r="B40" s="7">
        <v>7</v>
      </c>
      <c r="C40" s="28">
        <v>47.666666666666664</v>
      </c>
      <c r="D40" s="28">
        <v>-143</v>
      </c>
      <c r="E40" s="70">
        <v>43519</v>
      </c>
      <c r="F40" s="30">
        <v>0.63888888888888895</v>
      </c>
      <c r="G40" s="7">
        <v>50</v>
      </c>
      <c r="H40" s="36">
        <v>75</v>
      </c>
      <c r="I40" s="7">
        <v>250</v>
      </c>
      <c r="L40" s="3">
        <v>43521</v>
      </c>
      <c r="M40" s="31">
        <v>8</v>
      </c>
      <c r="N40" s="39">
        <v>17.2</v>
      </c>
      <c r="O40" s="39">
        <v>9.0500000000000007</v>
      </c>
      <c r="P40" s="39">
        <f t="shared" si="0"/>
        <v>0.93095167999999984</v>
      </c>
      <c r="Q40" s="39">
        <f t="shared" si="1"/>
        <v>0.16482984960000016</v>
      </c>
      <c r="T40" s="39">
        <f t="shared" si="2"/>
        <v>0.68959383703703692</v>
      </c>
      <c r="U40" s="39">
        <f t="shared" si="3"/>
        <v>0.122096184888889</v>
      </c>
    </row>
    <row r="41" spans="1:21" x14ac:dyDescent="0.55000000000000004">
      <c r="A41" t="s">
        <v>2019</v>
      </c>
      <c r="B41" s="7">
        <v>7</v>
      </c>
      <c r="C41" s="28">
        <v>47.666666666666664</v>
      </c>
      <c r="D41" s="28">
        <v>-143</v>
      </c>
      <c r="E41" s="70">
        <v>43519</v>
      </c>
      <c r="F41" s="30">
        <v>0.63888888888888895</v>
      </c>
      <c r="G41" s="7">
        <v>75</v>
      </c>
      <c r="H41" s="36">
        <v>287</v>
      </c>
      <c r="I41" s="7">
        <v>250</v>
      </c>
      <c r="L41" s="3">
        <v>43521</v>
      </c>
      <c r="M41" s="31">
        <v>8</v>
      </c>
      <c r="N41" s="39">
        <v>17.989999999999998</v>
      </c>
      <c r="O41" s="39">
        <v>9.6300000000000008</v>
      </c>
      <c r="P41" s="39">
        <f t="shared" si="0"/>
        <v>0.95493939199999966</v>
      </c>
      <c r="Q41" s="39">
        <f t="shared" si="1"/>
        <v>0.21106902016000034</v>
      </c>
      <c r="T41" s="39">
        <f t="shared" si="2"/>
        <v>0.70736251259259231</v>
      </c>
      <c r="U41" s="39">
        <f t="shared" si="3"/>
        <v>0.15634742234074098</v>
      </c>
    </row>
    <row r="42" spans="1:21" x14ac:dyDescent="0.55000000000000004">
      <c r="A42" t="s">
        <v>2019</v>
      </c>
      <c r="B42" s="7">
        <v>7</v>
      </c>
      <c r="C42" s="28">
        <v>47.666666666666664</v>
      </c>
      <c r="D42" s="28">
        <v>-143</v>
      </c>
      <c r="E42" s="70">
        <v>43519</v>
      </c>
      <c r="F42" s="30">
        <v>0.63888888888888895</v>
      </c>
      <c r="G42" s="7">
        <v>100</v>
      </c>
      <c r="H42" s="36">
        <v>30</v>
      </c>
      <c r="I42" s="7">
        <v>250</v>
      </c>
      <c r="L42" s="3">
        <v>43521</v>
      </c>
      <c r="M42" s="31">
        <v>8</v>
      </c>
      <c r="N42" s="39">
        <v>10.26</v>
      </c>
      <c r="O42" s="39">
        <v>6.59</v>
      </c>
      <c r="P42" s="39">
        <f t="shared" si="0"/>
        <v>0.41921382400000001</v>
      </c>
      <c r="Q42" s="39">
        <f t="shared" si="1"/>
        <v>0.37870885888000005</v>
      </c>
      <c r="T42" s="39">
        <f t="shared" si="2"/>
        <v>0.31052875851851852</v>
      </c>
      <c r="U42" s="39">
        <f t="shared" si="3"/>
        <v>0.28052508065185189</v>
      </c>
    </row>
    <row r="43" spans="1:21" x14ac:dyDescent="0.55000000000000004">
      <c r="A43" t="s">
        <v>2019</v>
      </c>
      <c r="B43" s="7">
        <v>7</v>
      </c>
      <c r="C43" s="28">
        <v>47.666666666666664</v>
      </c>
      <c r="D43" s="28">
        <v>-143</v>
      </c>
      <c r="E43" s="70">
        <v>43519</v>
      </c>
      <c r="F43" s="30">
        <v>0.63888888888888895</v>
      </c>
      <c r="G43" s="7">
        <v>150</v>
      </c>
      <c r="H43" s="36">
        <v>36</v>
      </c>
      <c r="I43" s="7">
        <v>250</v>
      </c>
      <c r="L43" s="3">
        <v>43521</v>
      </c>
      <c r="M43" s="31">
        <v>8</v>
      </c>
      <c r="N43" s="39">
        <v>0.91</v>
      </c>
      <c r="O43" s="39">
        <v>0.65</v>
      </c>
      <c r="P43" s="39">
        <f t="shared" si="0"/>
        <v>2.9699072E-2</v>
      </c>
      <c r="Q43" s="39">
        <f t="shared" si="1"/>
        <v>4.9003468800000012E-2</v>
      </c>
      <c r="T43" s="39">
        <f t="shared" si="2"/>
        <v>2.199931259259259E-2</v>
      </c>
      <c r="U43" s="39">
        <f t="shared" si="3"/>
        <v>3.6298865777777786E-2</v>
      </c>
    </row>
    <row r="44" spans="1:21" x14ac:dyDescent="0.55000000000000004">
      <c r="A44" t="s">
        <v>2019</v>
      </c>
      <c r="B44" s="7">
        <v>8</v>
      </c>
      <c r="C44" s="28">
        <v>47.670166666666667</v>
      </c>
      <c r="D44" s="28">
        <v>-144.49549999999999</v>
      </c>
      <c r="E44" s="70">
        <v>43519</v>
      </c>
      <c r="F44" s="30">
        <v>0.48958333333333331</v>
      </c>
      <c r="G44" s="7">
        <v>0</v>
      </c>
      <c r="H44" s="36">
        <v>1315</v>
      </c>
      <c r="I44" s="7">
        <v>250</v>
      </c>
      <c r="L44" s="3">
        <v>43521</v>
      </c>
      <c r="M44" s="31">
        <v>8</v>
      </c>
      <c r="N44" s="39">
        <v>16.46</v>
      </c>
      <c r="O44" s="39">
        <v>9.2899999999999991</v>
      </c>
      <c r="P44" s="39">
        <f t="shared" si="0"/>
        <v>0.8190090240000002</v>
      </c>
      <c r="Q44" s="39">
        <f t="shared" si="1"/>
        <v>0.30583190527999982</v>
      </c>
      <c r="T44" s="39">
        <f t="shared" si="2"/>
        <v>0.6066733511111112</v>
      </c>
      <c r="U44" s="39">
        <f t="shared" si="3"/>
        <v>0.22654215205925912</v>
      </c>
    </row>
    <row r="45" spans="1:21" x14ac:dyDescent="0.55000000000000004">
      <c r="A45" t="s">
        <v>2019</v>
      </c>
      <c r="B45" s="7">
        <v>8</v>
      </c>
      <c r="C45" s="28">
        <v>47.670166666666667</v>
      </c>
      <c r="D45" s="28">
        <v>-144.49549999999999</v>
      </c>
      <c r="E45" s="70">
        <v>43519</v>
      </c>
      <c r="F45" s="30">
        <v>0.48958333333333331</v>
      </c>
      <c r="G45" s="7">
        <v>25</v>
      </c>
      <c r="H45" s="36">
        <v>251</v>
      </c>
      <c r="I45" s="7">
        <v>250</v>
      </c>
      <c r="L45" s="3">
        <v>43521</v>
      </c>
      <c r="M45" s="31">
        <v>8</v>
      </c>
      <c r="N45" s="39">
        <v>18.79</v>
      </c>
      <c r="O45" s="39">
        <v>10.24</v>
      </c>
      <c r="P45" s="39">
        <f t="shared" si="0"/>
        <v>0.97664255999999994</v>
      </c>
      <c r="Q45" s="39">
        <f t="shared" si="1"/>
        <v>0.2632251596800001</v>
      </c>
      <c r="T45" s="39">
        <f t="shared" si="2"/>
        <v>0.7234389333333332</v>
      </c>
      <c r="U45" s="39">
        <f t="shared" si="3"/>
        <v>0.19498159976296303</v>
      </c>
    </row>
    <row r="46" spans="1:21" x14ac:dyDescent="0.55000000000000004">
      <c r="A46" t="s">
        <v>2019</v>
      </c>
      <c r="B46" s="7">
        <v>8</v>
      </c>
      <c r="C46" s="28">
        <v>47.670166666666667</v>
      </c>
      <c r="D46" s="28">
        <v>-144.49549999999999</v>
      </c>
      <c r="E46" s="70">
        <v>43519</v>
      </c>
      <c r="F46" s="30">
        <v>0.48958333333333331</v>
      </c>
      <c r="G46" s="7">
        <v>50</v>
      </c>
      <c r="H46" s="36">
        <v>2</v>
      </c>
      <c r="I46" s="7">
        <v>250</v>
      </c>
      <c r="L46" s="3">
        <v>43521</v>
      </c>
      <c r="M46" s="31">
        <v>8</v>
      </c>
      <c r="N46" s="39">
        <v>15.97</v>
      </c>
      <c r="O46" s="39">
        <v>9.07</v>
      </c>
      <c r="P46" s="39">
        <f t="shared" si="0"/>
        <v>0.78816768000000004</v>
      </c>
      <c r="Q46" s="39">
        <f t="shared" si="1"/>
        <v>0.31003546624</v>
      </c>
      <c r="T46" s="39">
        <f t="shared" si="2"/>
        <v>0.5838279111111111</v>
      </c>
      <c r="U46" s="39">
        <f t="shared" si="3"/>
        <v>0.22965590091851851</v>
      </c>
    </row>
    <row r="47" spans="1:21" x14ac:dyDescent="0.55000000000000004">
      <c r="A47" t="s">
        <v>2019</v>
      </c>
      <c r="B47" s="7">
        <v>8</v>
      </c>
      <c r="C47" s="28">
        <v>47.670166666666667</v>
      </c>
      <c r="D47" s="28">
        <v>-144.49549999999999</v>
      </c>
      <c r="E47" s="70">
        <v>43519</v>
      </c>
      <c r="F47" s="30">
        <v>0.48958333333333331</v>
      </c>
      <c r="G47" s="7">
        <v>75</v>
      </c>
      <c r="H47" s="36">
        <v>35</v>
      </c>
      <c r="I47" s="7">
        <v>250</v>
      </c>
      <c r="L47" s="3">
        <v>43521</v>
      </c>
      <c r="M47" s="31">
        <v>8</v>
      </c>
      <c r="N47" s="39">
        <v>10.3</v>
      </c>
      <c r="O47" s="39">
        <v>6.17</v>
      </c>
      <c r="P47" s="39">
        <f t="shared" si="0"/>
        <v>0.47175833600000011</v>
      </c>
      <c r="Q47" s="39">
        <f t="shared" si="1"/>
        <v>0.27531039743999997</v>
      </c>
      <c r="T47" s="39">
        <f t="shared" si="2"/>
        <v>0.3494506192592593</v>
      </c>
      <c r="U47" s="39">
        <f t="shared" si="3"/>
        <v>0.20393362773333329</v>
      </c>
    </row>
    <row r="48" spans="1:21" x14ac:dyDescent="0.55000000000000004">
      <c r="A48" t="s">
        <v>2019</v>
      </c>
      <c r="B48" s="7">
        <v>8</v>
      </c>
      <c r="C48" s="28">
        <v>47.670166666666667</v>
      </c>
      <c r="D48" s="28">
        <v>-144.49549999999999</v>
      </c>
      <c r="E48" s="70">
        <v>43519</v>
      </c>
      <c r="F48" s="30">
        <v>0.48958333333333331</v>
      </c>
      <c r="G48" s="7">
        <v>100</v>
      </c>
      <c r="H48" s="36">
        <v>264</v>
      </c>
      <c r="I48" s="7">
        <v>250</v>
      </c>
      <c r="L48" s="3">
        <v>43521</v>
      </c>
      <c r="M48" s="31">
        <v>8</v>
      </c>
      <c r="N48" s="39">
        <v>9.99</v>
      </c>
      <c r="O48" s="39">
        <v>6.85</v>
      </c>
      <c r="P48" s="39">
        <f t="shared" si="0"/>
        <v>0.35867340800000008</v>
      </c>
      <c r="Q48" s="39">
        <f t="shared" si="1"/>
        <v>0.47073029119999987</v>
      </c>
      <c r="T48" s="39">
        <f t="shared" si="2"/>
        <v>0.26568400592592595</v>
      </c>
      <c r="U48" s="39">
        <f t="shared" si="3"/>
        <v>0.3486891045925925</v>
      </c>
    </row>
    <row r="49" spans="1:21" x14ac:dyDescent="0.55000000000000004">
      <c r="A49" t="s">
        <v>2019</v>
      </c>
      <c r="B49" s="7">
        <v>8</v>
      </c>
      <c r="C49" s="28">
        <v>47.670166666666667</v>
      </c>
      <c r="D49" s="28">
        <v>-144.49549999999999</v>
      </c>
      <c r="E49" s="70">
        <v>43519</v>
      </c>
      <c r="F49" s="30">
        <v>0.48958333333333331</v>
      </c>
      <c r="G49" s="7">
        <v>150</v>
      </c>
      <c r="H49" s="36">
        <v>87</v>
      </c>
      <c r="I49" s="7">
        <v>250</v>
      </c>
      <c r="L49" s="3">
        <v>43521</v>
      </c>
      <c r="M49" s="31">
        <v>8</v>
      </c>
      <c r="N49" s="39">
        <v>1.03</v>
      </c>
      <c r="O49" s="39">
        <v>0.63</v>
      </c>
      <c r="P49" s="39">
        <f t="shared" si="0"/>
        <v>4.5690880000000003E-2</v>
      </c>
      <c r="Q49" s="39">
        <f t="shared" si="1"/>
        <v>3.0590044160000007E-2</v>
      </c>
      <c r="T49" s="39">
        <f t="shared" si="2"/>
        <v>3.3845096296296298E-2</v>
      </c>
      <c r="U49" s="39">
        <f t="shared" si="3"/>
        <v>2.2659291970370372E-2</v>
      </c>
    </row>
    <row r="50" spans="1:21" x14ac:dyDescent="0.55000000000000004">
      <c r="A50" t="s">
        <v>2019</v>
      </c>
      <c r="B50" s="7">
        <v>9</v>
      </c>
      <c r="C50" s="28">
        <v>47.666166666666669</v>
      </c>
      <c r="D50" s="28">
        <v>-145.86566666666667</v>
      </c>
      <c r="E50" s="70">
        <v>43520</v>
      </c>
      <c r="F50" s="30">
        <v>0.34375</v>
      </c>
      <c r="G50" s="7">
        <v>0</v>
      </c>
      <c r="H50" s="36">
        <v>53</v>
      </c>
      <c r="I50" s="7">
        <v>250</v>
      </c>
      <c r="L50" s="3">
        <v>43521</v>
      </c>
      <c r="M50" s="31">
        <v>8</v>
      </c>
      <c r="N50" s="39">
        <v>16.82</v>
      </c>
      <c r="O50" s="39">
        <v>8.8000000000000007</v>
      </c>
      <c r="P50" s="39">
        <f t="shared" si="0"/>
        <v>0.91610214400000001</v>
      </c>
      <c r="Q50" s="39">
        <f t="shared" si="1"/>
        <v>0.14940917760000039</v>
      </c>
      <c r="T50" s="39">
        <f t="shared" si="2"/>
        <v>0.67859418074074074</v>
      </c>
      <c r="U50" s="39">
        <f t="shared" si="3"/>
        <v>0.11067346488888917</v>
      </c>
    </row>
    <row r="51" spans="1:21" x14ac:dyDescent="0.55000000000000004">
      <c r="A51" t="s">
        <v>2019</v>
      </c>
      <c r="B51" s="7">
        <v>9</v>
      </c>
      <c r="C51" s="28">
        <v>47.666166666666669</v>
      </c>
      <c r="D51" s="28">
        <v>-145.86566666666667</v>
      </c>
      <c r="E51" s="70">
        <v>43520</v>
      </c>
      <c r="F51" s="30">
        <v>0.34375</v>
      </c>
      <c r="G51" s="7">
        <v>25</v>
      </c>
      <c r="H51" s="36">
        <v>405</v>
      </c>
      <c r="I51" s="7">
        <v>250</v>
      </c>
      <c r="L51" s="3">
        <v>43521</v>
      </c>
      <c r="M51" s="31">
        <v>8</v>
      </c>
      <c r="N51" s="39">
        <v>18.579999999999998</v>
      </c>
      <c r="O51" s="39">
        <v>9.92</v>
      </c>
      <c r="P51" s="39">
        <f t="shared" si="0"/>
        <v>0.98920755199999977</v>
      </c>
      <c r="Q51" s="39">
        <f t="shared" si="1"/>
        <v>0.2119143014400004</v>
      </c>
      <c r="T51" s="39">
        <f t="shared" si="2"/>
        <v>0.73274633481481455</v>
      </c>
      <c r="U51" s="39">
        <f t="shared" si="3"/>
        <v>0.15697355662222251</v>
      </c>
    </row>
    <row r="52" spans="1:21" x14ac:dyDescent="0.55000000000000004">
      <c r="A52" t="s">
        <v>2019</v>
      </c>
      <c r="B52" s="7">
        <v>9</v>
      </c>
      <c r="C52" s="28">
        <v>47.666166666666669</v>
      </c>
      <c r="D52" s="28">
        <v>-145.86566666666667</v>
      </c>
      <c r="E52" s="70">
        <v>43520</v>
      </c>
      <c r="F52" s="30">
        <v>0.34375</v>
      </c>
      <c r="G52" s="7">
        <v>50</v>
      </c>
      <c r="H52" s="36">
        <v>270</v>
      </c>
      <c r="I52" s="7">
        <v>250</v>
      </c>
      <c r="L52" s="3">
        <v>43521</v>
      </c>
      <c r="M52" s="31">
        <v>8</v>
      </c>
      <c r="N52" s="39">
        <v>14.82</v>
      </c>
      <c r="O52" s="39">
        <v>9.5299999999999994</v>
      </c>
      <c r="P52" s="39">
        <f t="shared" si="0"/>
        <v>0.60426188800000014</v>
      </c>
      <c r="Q52" s="39">
        <f t="shared" si="1"/>
        <v>0.54963844095999981</v>
      </c>
      <c r="T52" s="39">
        <f t="shared" si="2"/>
        <v>0.4476013985185186</v>
      </c>
      <c r="U52" s="39">
        <f t="shared" si="3"/>
        <v>0.40713958589629612</v>
      </c>
    </row>
    <row r="53" spans="1:21" x14ac:dyDescent="0.55000000000000004">
      <c r="A53" t="s">
        <v>2019</v>
      </c>
      <c r="B53" s="7">
        <v>9</v>
      </c>
      <c r="C53" s="28">
        <v>47.666166666666669</v>
      </c>
      <c r="D53" s="28">
        <v>-145.86566666666667</v>
      </c>
      <c r="E53" s="70">
        <v>43520</v>
      </c>
      <c r="F53" s="30">
        <v>0.34375</v>
      </c>
      <c r="G53" s="7">
        <v>75</v>
      </c>
      <c r="H53" s="36">
        <v>503</v>
      </c>
      <c r="I53" s="7">
        <v>250</v>
      </c>
      <c r="L53" s="3">
        <v>43521</v>
      </c>
      <c r="M53" s="31">
        <v>8</v>
      </c>
      <c r="N53" s="39">
        <v>9.52</v>
      </c>
      <c r="O53" s="39">
        <v>6.39</v>
      </c>
      <c r="P53" s="39">
        <f t="shared" si="0"/>
        <v>0.35753113600000003</v>
      </c>
      <c r="Q53" s="39">
        <f t="shared" si="1"/>
        <v>0.41617538047999997</v>
      </c>
      <c r="T53" s="39">
        <f t="shared" si="2"/>
        <v>0.26483787851851853</v>
      </c>
      <c r="U53" s="39">
        <f t="shared" si="3"/>
        <v>0.30827805961481475</v>
      </c>
    </row>
    <row r="54" spans="1:21" x14ac:dyDescent="0.55000000000000004">
      <c r="A54" t="s">
        <v>2019</v>
      </c>
      <c r="B54" s="7">
        <v>9</v>
      </c>
      <c r="C54" s="28">
        <v>47.666166666666669</v>
      </c>
      <c r="D54" s="28">
        <v>-145.86566666666667</v>
      </c>
      <c r="E54" s="70">
        <v>43520</v>
      </c>
      <c r="F54" s="30">
        <v>0.34375</v>
      </c>
      <c r="G54" s="7">
        <v>100</v>
      </c>
      <c r="H54" s="36">
        <v>23</v>
      </c>
      <c r="I54" s="7">
        <v>250</v>
      </c>
      <c r="L54" s="3">
        <v>43521</v>
      </c>
      <c r="M54" s="31">
        <v>8</v>
      </c>
      <c r="N54" s="39">
        <v>4.3600000000000003</v>
      </c>
      <c r="O54" s="39">
        <v>2.71</v>
      </c>
      <c r="P54" s="39">
        <f t="shared" si="0"/>
        <v>0.18847488000000004</v>
      </c>
      <c r="Q54" s="39">
        <f t="shared" si="1"/>
        <v>0.13965417472</v>
      </c>
      <c r="T54" s="39">
        <f t="shared" si="2"/>
        <v>0.13961102222222224</v>
      </c>
      <c r="U54" s="39">
        <f t="shared" si="3"/>
        <v>0.10344753682962962</v>
      </c>
    </row>
    <row r="55" spans="1:21" x14ac:dyDescent="0.55000000000000004">
      <c r="A55" t="s">
        <v>2019</v>
      </c>
      <c r="B55" s="7">
        <v>9</v>
      </c>
      <c r="C55" s="28">
        <v>47.666166666666669</v>
      </c>
      <c r="D55" s="28">
        <v>-145.86566666666667</v>
      </c>
      <c r="E55" s="70">
        <v>43520</v>
      </c>
      <c r="F55" s="30">
        <v>0.34375</v>
      </c>
      <c r="G55" s="7">
        <v>150</v>
      </c>
      <c r="H55" s="36">
        <v>41</v>
      </c>
      <c r="I55" s="7">
        <v>250</v>
      </c>
      <c r="L55" s="3">
        <v>43521</v>
      </c>
      <c r="M55" s="31">
        <v>8</v>
      </c>
      <c r="N55" s="39">
        <v>1.02</v>
      </c>
      <c r="O55" s="39">
        <v>0.75</v>
      </c>
      <c r="P55" s="39">
        <f t="shared" si="0"/>
        <v>3.0841344E-2</v>
      </c>
      <c r="Q55" s="39">
        <f t="shared" si="1"/>
        <v>5.9969279999999993E-2</v>
      </c>
      <c r="T55" s="39">
        <f t="shared" si="2"/>
        <v>2.2845439999999998E-2</v>
      </c>
      <c r="U55" s="39">
        <f t="shared" si="3"/>
        <v>4.442168888888888E-2</v>
      </c>
    </row>
    <row r="56" spans="1:21" x14ac:dyDescent="0.55000000000000004">
      <c r="A56" t="s">
        <v>2019</v>
      </c>
      <c r="B56" s="7">
        <v>10</v>
      </c>
      <c r="C56" s="28">
        <v>47.666666666666664</v>
      </c>
      <c r="D56" s="28">
        <v>-147.5</v>
      </c>
      <c r="E56" s="70">
        <v>43520</v>
      </c>
      <c r="F56" s="30">
        <v>0.70138888888888884</v>
      </c>
      <c r="G56" s="7">
        <v>0</v>
      </c>
      <c r="H56" s="36">
        <v>237</v>
      </c>
      <c r="I56" s="7">
        <v>250</v>
      </c>
      <c r="L56" s="3">
        <v>43524</v>
      </c>
      <c r="M56" s="31">
        <v>8</v>
      </c>
      <c r="N56" s="39">
        <v>16.850000000000001</v>
      </c>
      <c r="O56" s="39">
        <v>9.33</v>
      </c>
      <c r="P56" s="39">
        <f t="shared" si="0"/>
        <v>0.85898854400000013</v>
      </c>
      <c r="Q56" s="39">
        <f t="shared" si="1"/>
        <v>0.27069561855999974</v>
      </c>
      <c r="T56" s="39">
        <f t="shared" si="2"/>
        <v>0.63628781037037041</v>
      </c>
      <c r="U56" s="39">
        <f t="shared" si="3"/>
        <v>0.20051527300740721</v>
      </c>
    </row>
    <row r="57" spans="1:21" x14ac:dyDescent="0.55000000000000004">
      <c r="A57" t="s">
        <v>2019</v>
      </c>
      <c r="B57" s="7">
        <v>10</v>
      </c>
      <c r="C57" s="28">
        <v>47.666666666666664</v>
      </c>
      <c r="D57" s="28">
        <v>-147.5</v>
      </c>
      <c r="E57" s="70">
        <v>43520</v>
      </c>
      <c r="F57" s="30">
        <v>0.70138888888888884</v>
      </c>
      <c r="G57" s="7">
        <v>25</v>
      </c>
      <c r="H57" s="36">
        <v>69</v>
      </c>
      <c r="I57" s="7">
        <v>250</v>
      </c>
      <c r="L57" s="3">
        <v>43524</v>
      </c>
      <c r="M57" s="31">
        <v>8</v>
      </c>
      <c r="N57" s="39">
        <v>15.24</v>
      </c>
      <c r="O57" s="39">
        <v>8.2100000000000009</v>
      </c>
      <c r="P57" s="39">
        <f t="shared" si="0"/>
        <v>0.80301721599999987</v>
      </c>
      <c r="Q57" s="39">
        <f t="shared" si="1"/>
        <v>0.19105641472000012</v>
      </c>
      <c r="T57" s="39">
        <f t="shared" si="2"/>
        <v>0.59482756740740728</v>
      </c>
      <c r="U57" s="39">
        <f t="shared" si="3"/>
        <v>0.14152327016296304</v>
      </c>
    </row>
    <row r="58" spans="1:21" x14ac:dyDescent="0.55000000000000004">
      <c r="A58" t="s">
        <v>2019</v>
      </c>
      <c r="B58" s="7">
        <v>10</v>
      </c>
      <c r="C58" s="28">
        <v>47.666666666666664</v>
      </c>
      <c r="D58" s="28">
        <v>-147.5</v>
      </c>
      <c r="E58" s="70">
        <v>43520</v>
      </c>
      <c r="F58" s="30">
        <v>0.70138888888888884</v>
      </c>
      <c r="G58" s="7">
        <v>50</v>
      </c>
      <c r="H58" s="36">
        <v>498</v>
      </c>
      <c r="I58" s="7">
        <v>250</v>
      </c>
      <c r="L58" s="3">
        <v>43524</v>
      </c>
      <c r="M58" s="31">
        <v>8</v>
      </c>
      <c r="N58" s="39">
        <v>15.74</v>
      </c>
      <c r="O58" s="39">
        <v>8.85</v>
      </c>
      <c r="P58" s="39">
        <f t="shared" si="0"/>
        <v>0.78702540800000009</v>
      </c>
      <c r="Q58" s="39">
        <f t="shared" si="1"/>
        <v>0.28453995519999975</v>
      </c>
      <c r="T58" s="39">
        <f t="shared" si="2"/>
        <v>0.58298178370370368</v>
      </c>
      <c r="U58" s="39">
        <f t="shared" si="3"/>
        <v>0.21077033718518498</v>
      </c>
    </row>
    <row r="59" spans="1:21" x14ac:dyDescent="0.55000000000000004">
      <c r="A59" t="s">
        <v>2019</v>
      </c>
      <c r="B59" s="7">
        <v>10</v>
      </c>
      <c r="C59" s="28">
        <v>47.666666666666664</v>
      </c>
      <c r="D59" s="28">
        <v>-147.5</v>
      </c>
      <c r="E59" s="70">
        <v>43520</v>
      </c>
      <c r="F59" s="30">
        <v>0.70138888888888884</v>
      </c>
      <c r="G59" s="7">
        <v>75</v>
      </c>
      <c r="H59" s="36">
        <v>830</v>
      </c>
      <c r="I59" s="7">
        <v>250</v>
      </c>
      <c r="L59" s="3">
        <v>43524</v>
      </c>
      <c r="M59" s="31">
        <v>8</v>
      </c>
      <c r="N59" s="39">
        <v>14.67</v>
      </c>
      <c r="O59" s="39">
        <v>9.74</v>
      </c>
      <c r="P59" s="39">
        <f t="shared" si="0"/>
        <v>0.56314009600000003</v>
      </c>
      <c r="Q59" s="39">
        <f t="shared" si="1"/>
        <v>0.61618720768000024</v>
      </c>
      <c r="T59" s="39">
        <f t="shared" si="2"/>
        <v>0.41714081185185187</v>
      </c>
      <c r="U59" s="39">
        <f t="shared" si="3"/>
        <v>0.45643496865185201</v>
      </c>
    </row>
    <row r="60" spans="1:21" x14ac:dyDescent="0.55000000000000004">
      <c r="A60" t="s">
        <v>2019</v>
      </c>
      <c r="B60" s="7">
        <v>10</v>
      </c>
      <c r="C60" s="28">
        <v>47.666666666666664</v>
      </c>
      <c r="D60" s="28">
        <v>-147.5</v>
      </c>
      <c r="E60" s="70">
        <v>43520</v>
      </c>
      <c r="F60" s="30">
        <v>0.70138888888888884</v>
      </c>
      <c r="G60" s="7">
        <v>100</v>
      </c>
      <c r="H60" s="36">
        <v>68</v>
      </c>
      <c r="I60" s="7">
        <v>250</v>
      </c>
      <c r="L60" s="3">
        <v>43524</v>
      </c>
      <c r="M60" s="31">
        <v>8</v>
      </c>
      <c r="N60" s="39">
        <v>12.05</v>
      </c>
      <c r="O60" s="39">
        <v>8.65</v>
      </c>
      <c r="P60" s="39">
        <f t="shared" si="0"/>
        <v>0.38837248000000008</v>
      </c>
      <c r="Q60" s="39">
        <f t="shared" si="1"/>
        <v>0.65897671680000025</v>
      </c>
      <c r="T60" s="39">
        <f t="shared" si="2"/>
        <v>0.28768331851851858</v>
      </c>
      <c r="U60" s="39">
        <f t="shared" si="3"/>
        <v>0.48813090133333348</v>
      </c>
    </row>
    <row r="61" spans="1:21" x14ac:dyDescent="0.55000000000000004">
      <c r="A61" t="s">
        <v>2019</v>
      </c>
      <c r="B61" s="7">
        <v>10</v>
      </c>
      <c r="C61" s="28">
        <v>47.666666666666664</v>
      </c>
      <c r="D61" s="28">
        <v>-147.5</v>
      </c>
      <c r="E61" s="70">
        <v>43520</v>
      </c>
      <c r="F61" s="30">
        <v>0.70138888888888884</v>
      </c>
      <c r="G61" s="7">
        <v>150</v>
      </c>
      <c r="H61" s="36">
        <v>299</v>
      </c>
      <c r="I61" s="7">
        <v>250</v>
      </c>
      <c r="L61" s="3">
        <v>43524</v>
      </c>
      <c r="M61" s="31">
        <v>8</v>
      </c>
      <c r="N61" s="39">
        <v>0.8</v>
      </c>
      <c r="O61" s="39">
        <v>0.64</v>
      </c>
      <c r="P61" s="39">
        <f t="shared" si="0"/>
        <v>1.8276352000000003E-2</v>
      </c>
      <c r="Q61" s="39">
        <f t="shared" si="1"/>
        <v>5.9215380479999996E-2</v>
      </c>
      <c r="T61" s="39">
        <f t="shared" si="2"/>
        <v>1.353803851851852E-2</v>
      </c>
      <c r="U61" s="39">
        <f t="shared" si="3"/>
        <v>4.3863244799999992E-2</v>
      </c>
    </row>
    <row r="62" spans="1:21" x14ac:dyDescent="0.55000000000000004">
      <c r="A62" t="s">
        <v>2019</v>
      </c>
      <c r="B62" s="7">
        <v>11</v>
      </c>
      <c r="C62" s="28">
        <v>48.667499999999997</v>
      </c>
      <c r="D62" s="32">
        <v>-147.5</v>
      </c>
      <c r="E62" s="71">
        <v>43521</v>
      </c>
      <c r="F62" s="49">
        <v>8.6805555555555566E-2</v>
      </c>
      <c r="G62" s="7">
        <v>0</v>
      </c>
      <c r="H62" s="36">
        <v>226</v>
      </c>
      <c r="I62" s="7">
        <v>250</v>
      </c>
      <c r="L62" s="3">
        <v>43524</v>
      </c>
      <c r="M62" s="31">
        <v>8</v>
      </c>
      <c r="N62" s="39">
        <v>13.91</v>
      </c>
      <c r="O62" s="39">
        <v>8.73</v>
      </c>
      <c r="P62" s="39">
        <f t="shared" si="0"/>
        <v>0.59169689599999997</v>
      </c>
      <c r="Q62" s="39">
        <f t="shared" si="1"/>
        <v>0.46533876736000024</v>
      </c>
      <c r="T62" s="39">
        <f t="shared" si="2"/>
        <v>0.43829399703703698</v>
      </c>
      <c r="U62" s="39">
        <f t="shared" si="3"/>
        <v>0.34469538322962978</v>
      </c>
    </row>
    <row r="63" spans="1:21" x14ac:dyDescent="0.55000000000000004">
      <c r="A63" t="s">
        <v>2019</v>
      </c>
      <c r="B63" s="7">
        <v>11</v>
      </c>
      <c r="C63" s="28">
        <v>48.667499999999997</v>
      </c>
      <c r="D63" s="32">
        <v>-147.5</v>
      </c>
      <c r="E63" s="71">
        <v>43521</v>
      </c>
      <c r="F63" s="49">
        <v>8.6805555555555566E-2</v>
      </c>
      <c r="G63" s="7">
        <v>25</v>
      </c>
      <c r="H63" s="36">
        <v>821</v>
      </c>
      <c r="I63" s="7">
        <v>250</v>
      </c>
      <c r="L63" s="3">
        <v>43524</v>
      </c>
      <c r="M63" s="31">
        <v>8</v>
      </c>
      <c r="N63" s="39">
        <v>12.79</v>
      </c>
      <c r="O63" s="39">
        <v>8.33</v>
      </c>
      <c r="P63" s="39">
        <f t="shared" si="0"/>
        <v>0.50945331199999988</v>
      </c>
      <c r="Q63" s="39">
        <f t="shared" si="1"/>
        <v>0.49915001856000019</v>
      </c>
      <c r="T63" s="39">
        <f t="shared" si="2"/>
        <v>0.37737282370370356</v>
      </c>
      <c r="U63" s="39">
        <f t="shared" si="3"/>
        <v>0.36974075448888899</v>
      </c>
    </row>
    <row r="64" spans="1:21" x14ac:dyDescent="0.55000000000000004">
      <c r="A64" t="s">
        <v>2019</v>
      </c>
      <c r="B64" s="7">
        <v>11</v>
      </c>
      <c r="C64" s="28">
        <v>48.667499999999997</v>
      </c>
      <c r="D64" s="32">
        <v>-147.5</v>
      </c>
      <c r="E64" s="71">
        <v>43521</v>
      </c>
      <c r="F64" s="49">
        <v>8.6805555555555566E-2</v>
      </c>
      <c r="G64" s="7">
        <v>50</v>
      </c>
      <c r="H64" s="36">
        <v>216</v>
      </c>
      <c r="I64" s="7">
        <v>250</v>
      </c>
      <c r="L64" s="3">
        <v>43524</v>
      </c>
      <c r="M64" s="31">
        <v>8</v>
      </c>
      <c r="N64" s="39">
        <v>13.69</v>
      </c>
      <c r="O64" s="39">
        <v>9.2899999999999991</v>
      </c>
      <c r="P64" s="39">
        <f t="shared" si="0"/>
        <v>0.50259967999999999</v>
      </c>
      <c r="Q64" s="39">
        <f t="shared" si="1"/>
        <v>0.62224124928000002</v>
      </c>
      <c r="T64" s="39">
        <f t="shared" si="2"/>
        <v>0.37229605925925924</v>
      </c>
      <c r="U64" s="39">
        <f t="shared" si="3"/>
        <v>0.46091944391111112</v>
      </c>
    </row>
    <row r="65" spans="1:21" x14ac:dyDescent="0.55000000000000004">
      <c r="A65" t="s">
        <v>2019</v>
      </c>
      <c r="B65" s="7">
        <v>11</v>
      </c>
      <c r="C65" s="28">
        <v>48.667499999999997</v>
      </c>
      <c r="D65" s="32">
        <v>-147.5</v>
      </c>
      <c r="E65" s="71">
        <v>43521</v>
      </c>
      <c r="F65" s="49">
        <v>8.6805555555555566E-2</v>
      </c>
      <c r="G65" s="7">
        <v>75</v>
      </c>
      <c r="H65" s="36">
        <v>210</v>
      </c>
      <c r="I65" s="7">
        <v>250</v>
      </c>
      <c r="L65" s="3">
        <v>43524</v>
      </c>
      <c r="M65" s="31">
        <v>8</v>
      </c>
      <c r="N65" s="39">
        <v>13.13</v>
      </c>
      <c r="O65" s="39">
        <v>8.7799999999999994</v>
      </c>
      <c r="P65" s="39">
        <f t="shared" si="0"/>
        <v>0.49688832000000016</v>
      </c>
      <c r="Q65" s="39">
        <f t="shared" si="1"/>
        <v>0.56620138495999994</v>
      </c>
      <c r="T65" s="39">
        <f t="shared" si="2"/>
        <v>0.36806542222222233</v>
      </c>
      <c r="U65" s="39">
        <f t="shared" si="3"/>
        <v>0.41940843330370364</v>
      </c>
    </row>
    <row r="66" spans="1:21" x14ac:dyDescent="0.55000000000000004">
      <c r="A66" t="s">
        <v>2019</v>
      </c>
      <c r="B66" s="7">
        <v>11</v>
      </c>
      <c r="C66" s="28">
        <v>48.667499999999997</v>
      </c>
      <c r="D66" s="32">
        <v>-147.5</v>
      </c>
      <c r="E66" s="71">
        <v>43521</v>
      </c>
      <c r="F66" s="49">
        <v>8.6805555555555566E-2</v>
      </c>
      <c r="G66" s="7">
        <v>100</v>
      </c>
      <c r="H66" s="36">
        <v>845</v>
      </c>
      <c r="I66" s="7">
        <v>250</v>
      </c>
      <c r="L66" s="3">
        <v>43524</v>
      </c>
      <c r="M66" s="31">
        <v>8</v>
      </c>
      <c r="N66" s="39">
        <v>12.73</v>
      </c>
      <c r="O66" s="39">
        <v>8.7899999999999991</v>
      </c>
      <c r="P66" s="39">
        <f t="shared" ref="P66:P129" si="4">(1.94*1.84*(N66-O66)*(M66/I66))</f>
        <v>0.45005516800000017</v>
      </c>
      <c r="Q66" s="39">
        <f t="shared" ref="Q66:Q129" si="5">(1.94*1.84*((2.06*O66)-N66)*(M66/I66))</f>
        <v>0.61424534527999974</v>
      </c>
      <c r="T66" s="39">
        <f t="shared" ref="T66:T129" si="6">(P66/1.35)</f>
        <v>0.33337419851851863</v>
      </c>
      <c r="U66" s="39">
        <f t="shared" ref="U66:U129" si="7">(Q66/1.35)</f>
        <v>0.45499655205925904</v>
      </c>
    </row>
    <row r="67" spans="1:21" x14ac:dyDescent="0.55000000000000004">
      <c r="A67" t="s">
        <v>2019</v>
      </c>
      <c r="B67" s="7">
        <v>11</v>
      </c>
      <c r="C67" s="28">
        <v>48.667499999999997</v>
      </c>
      <c r="D67" s="32">
        <v>-147.5</v>
      </c>
      <c r="E67" s="71">
        <v>43521</v>
      </c>
      <c r="F67" s="49">
        <v>8.6805555555555566E-2</v>
      </c>
      <c r="G67" s="7">
        <v>150</v>
      </c>
      <c r="H67" s="36">
        <v>431</v>
      </c>
      <c r="I67" s="7">
        <v>250</v>
      </c>
      <c r="L67" s="3">
        <v>43524</v>
      </c>
      <c r="M67" s="31">
        <v>8</v>
      </c>
      <c r="N67" s="39">
        <v>0.74</v>
      </c>
      <c r="O67" s="39">
        <v>0.54</v>
      </c>
      <c r="P67" s="39">
        <f t="shared" si="4"/>
        <v>2.2845439999999995E-2</v>
      </c>
      <c r="Q67" s="39">
        <f t="shared" si="5"/>
        <v>4.2538209280000003E-2</v>
      </c>
      <c r="T67" s="39">
        <f t="shared" si="6"/>
        <v>1.6922548148148142E-2</v>
      </c>
      <c r="U67" s="39">
        <f t="shared" si="7"/>
        <v>3.1509784651851849E-2</v>
      </c>
    </row>
    <row r="68" spans="1:21" x14ac:dyDescent="0.55000000000000004">
      <c r="A68" t="s">
        <v>2019</v>
      </c>
      <c r="B68" s="7">
        <v>12</v>
      </c>
      <c r="C68" s="28">
        <v>49.666666666666664</v>
      </c>
      <c r="D68" s="28">
        <v>-147.5</v>
      </c>
      <c r="E68" s="71">
        <v>43521</v>
      </c>
      <c r="F68" s="49">
        <v>0.46875</v>
      </c>
      <c r="G68" s="7">
        <v>0</v>
      </c>
      <c r="H68" s="36">
        <v>502</v>
      </c>
      <c r="I68" s="7">
        <v>250</v>
      </c>
      <c r="L68" s="3">
        <v>43524</v>
      </c>
      <c r="M68" s="31">
        <v>8</v>
      </c>
      <c r="N68" s="39">
        <v>12.82</v>
      </c>
      <c r="O68" s="39">
        <v>8.81</v>
      </c>
      <c r="P68" s="39">
        <f t="shared" si="4"/>
        <v>0.458051072</v>
      </c>
      <c r="Q68" s="39">
        <f t="shared" si="5"/>
        <v>0.6086710579200002</v>
      </c>
      <c r="T68" s="39">
        <f t="shared" si="6"/>
        <v>0.33929709037037037</v>
      </c>
      <c r="U68" s="39">
        <f t="shared" si="7"/>
        <v>0.45086745031111125</v>
      </c>
    </row>
    <row r="69" spans="1:21" x14ac:dyDescent="0.55000000000000004">
      <c r="A69" t="s">
        <v>2019</v>
      </c>
      <c r="B69" s="7">
        <v>12</v>
      </c>
      <c r="C69" s="28">
        <v>49.666666666666664</v>
      </c>
      <c r="D69" s="28">
        <v>-147.5</v>
      </c>
      <c r="E69" s="71">
        <v>43521</v>
      </c>
      <c r="F69" s="49">
        <v>0.46875</v>
      </c>
      <c r="G69" s="7">
        <v>25</v>
      </c>
      <c r="H69" s="36">
        <v>249</v>
      </c>
      <c r="I69" s="7">
        <v>250</v>
      </c>
      <c r="L69" s="3">
        <v>43524</v>
      </c>
      <c r="M69" s="31">
        <v>8</v>
      </c>
      <c r="N69" s="39">
        <v>13.24</v>
      </c>
      <c r="O69" s="39">
        <v>8.7100000000000009</v>
      </c>
      <c r="P69" s="39">
        <f t="shared" si="4"/>
        <v>0.51744921599999982</v>
      </c>
      <c r="Q69" s="39">
        <f t="shared" si="5"/>
        <v>0.53716483072000021</v>
      </c>
      <c r="T69" s="39">
        <f t="shared" si="6"/>
        <v>0.38329571555555542</v>
      </c>
      <c r="U69" s="39">
        <f t="shared" si="7"/>
        <v>0.39789987460740756</v>
      </c>
    </row>
    <row r="70" spans="1:21" x14ac:dyDescent="0.55000000000000004">
      <c r="A70" t="s">
        <v>2019</v>
      </c>
      <c r="B70" s="7">
        <v>12</v>
      </c>
      <c r="C70" s="28">
        <v>49.666666666666664</v>
      </c>
      <c r="D70" s="28">
        <v>-147.5</v>
      </c>
      <c r="E70" s="71">
        <v>43521</v>
      </c>
      <c r="F70" s="49">
        <v>0.46875</v>
      </c>
      <c r="G70" s="7">
        <v>50</v>
      </c>
      <c r="H70" s="36">
        <v>31</v>
      </c>
      <c r="I70" s="7">
        <v>250</v>
      </c>
      <c r="L70" s="3">
        <v>43524</v>
      </c>
      <c r="M70" s="31">
        <v>8</v>
      </c>
      <c r="N70" s="39">
        <v>13.24</v>
      </c>
      <c r="O70" s="39">
        <v>9.11</v>
      </c>
      <c r="P70" s="39">
        <f t="shared" si="4"/>
        <v>0.47175833600000011</v>
      </c>
      <c r="Q70" s="39">
        <f t="shared" si="5"/>
        <v>0.63128804352000001</v>
      </c>
      <c r="T70" s="39">
        <f t="shared" si="6"/>
        <v>0.3494506192592593</v>
      </c>
      <c r="U70" s="39">
        <f t="shared" si="7"/>
        <v>0.46762077297777777</v>
      </c>
    </row>
    <row r="71" spans="1:21" x14ac:dyDescent="0.55000000000000004">
      <c r="A71" t="s">
        <v>2019</v>
      </c>
      <c r="B71" s="7">
        <v>12</v>
      </c>
      <c r="C71" s="28">
        <v>49.666666666666664</v>
      </c>
      <c r="D71" s="28">
        <v>-147.5</v>
      </c>
      <c r="E71" s="71">
        <v>43521</v>
      </c>
      <c r="F71" s="49">
        <v>0.46875</v>
      </c>
      <c r="G71" s="7">
        <v>75</v>
      </c>
      <c r="H71" s="36">
        <v>235</v>
      </c>
      <c r="I71" s="7">
        <v>250</v>
      </c>
      <c r="L71" s="3">
        <v>43524</v>
      </c>
      <c r="M71" s="31">
        <v>8</v>
      </c>
      <c r="N71" s="39">
        <v>13.45</v>
      </c>
      <c r="O71" s="39">
        <v>8.9</v>
      </c>
      <c r="P71" s="39">
        <f t="shared" si="4"/>
        <v>0.51973375999999982</v>
      </c>
      <c r="Q71" s="39">
        <f t="shared" si="5"/>
        <v>0.55788564480000002</v>
      </c>
      <c r="T71" s="39">
        <f t="shared" si="6"/>
        <v>0.38498797037037019</v>
      </c>
      <c r="U71" s="39">
        <f t="shared" si="7"/>
        <v>0.41324862577777777</v>
      </c>
    </row>
    <row r="72" spans="1:21" x14ac:dyDescent="0.55000000000000004">
      <c r="A72" t="s">
        <v>2019</v>
      </c>
      <c r="B72" s="7">
        <v>12</v>
      </c>
      <c r="C72" s="28">
        <v>49.666666666666664</v>
      </c>
      <c r="D72" s="28">
        <v>-147.5</v>
      </c>
      <c r="E72" s="71">
        <v>43521</v>
      </c>
      <c r="F72" s="49">
        <v>0.46875</v>
      </c>
      <c r="G72" s="7">
        <v>100</v>
      </c>
      <c r="H72" s="36">
        <v>220</v>
      </c>
      <c r="I72" s="7">
        <v>250</v>
      </c>
      <c r="L72" s="3">
        <v>43524</v>
      </c>
      <c r="M72" s="31">
        <v>8</v>
      </c>
      <c r="N72" s="39">
        <v>12.39</v>
      </c>
      <c r="O72" s="39">
        <v>8.69</v>
      </c>
      <c r="P72" s="39">
        <f t="shared" si="4"/>
        <v>0.42264064000000012</v>
      </c>
      <c r="Q72" s="39">
        <f t="shared" si="5"/>
        <v>0.62955179007999984</v>
      </c>
      <c r="T72" s="39">
        <f t="shared" si="6"/>
        <v>0.31306714074074082</v>
      </c>
      <c r="U72" s="39">
        <f t="shared" si="7"/>
        <v>0.46633465931851836</v>
      </c>
    </row>
    <row r="73" spans="1:21" x14ac:dyDescent="0.55000000000000004">
      <c r="A73" t="s">
        <v>2019</v>
      </c>
      <c r="B73" s="7">
        <v>12</v>
      </c>
      <c r="C73" s="28">
        <v>49.666666666666664</v>
      </c>
      <c r="D73" s="28">
        <v>-147.5</v>
      </c>
      <c r="E73" s="71">
        <v>43521</v>
      </c>
      <c r="F73" s="49">
        <v>0.46875</v>
      </c>
      <c r="G73" s="7">
        <v>150</v>
      </c>
      <c r="H73" s="36">
        <v>95</v>
      </c>
      <c r="I73" s="7">
        <v>250</v>
      </c>
      <c r="L73" s="3">
        <v>43524</v>
      </c>
      <c r="M73" s="31">
        <v>8</v>
      </c>
      <c r="N73" s="39">
        <v>0.98</v>
      </c>
      <c r="O73" s="39">
        <v>0.7</v>
      </c>
      <c r="P73" s="39">
        <f t="shared" si="4"/>
        <v>3.1983615999999999E-2</v>
      </c>
      <c r="Q73" s="39">
        <f t="shared" si="5"/>
        <v>5.2772966399999996E-2</v>
      </c>
      <c r="T73" s="39">
        <f t="shared" si="6"/>
        <v>2.3691567407407407E-2</v>
      </c>
      <c r="U73" s="39">
        <f t="shared" si="7"/>
        <v>3.9091086222222217E-2</v>
      </c>
    </row>
    <row r="74" spans="1:21" x14ac:dyDescent="0.55000000000000004">
      <c r="A74" t="s">
        <v>2019</v>
      </c>
      <c r="B74" s="7">
        <v>13</v>
      </c>
      <c r="C74" s="32">
        <v>50.666666666666664</v>
      </c>
      <c r="D74" s="32">
        <v>-147.5</v>
      </c>
      <c r="E74" s="71">
        <v>43521</v>
      </c>
      <c r="F74" s="30">
        <v>0.85833333333333339</v>
      </c>
      <c r="G74" s="7">
        <v>0</v>
      </c>
      <c r="H74" s="36">
        <v>809</v>
      </c>
      <c r="I74" s="7">
        <v>250</v>
      </c>
      <c r="L74" s="3">
        <v>43524</v>
      </c>
      <c r="M74" s="31">
        <v>8</v>
      </c>
      <c r="N74" s="39">
        <v>12.03</v>
      </c>
      <c r="O74" s="39">
        <v>8.0299999999999994</v>
      </c>
      <c r="P74" s="39">
        <f t="shared" si="4"/>
        <v>0.4569088</v>
      </c>
      <c r="Q74" s="39">
        <f t="shared" si="5"/>
        <v>0.51537028095999982</v>
      </c>
      <c r="T74" s="39">
        <f t="shared" si="6"/>
        <v>0.33845096296296295</v>
      </c>
      <c r="U74" s="39">
        <f t="shared" si="7"/>
        <v>0.38175576367407393</v>
      </c>
    </row>
    <row r="75" spans="1:21" x14ac:dyDescent="0.55000000000000004">
      <c r="A75" t="s">
        <v>2019</v>
      </c>
      <c r="B75" s="7">
        <v>13</v>
      </c>
      <c r="C75" s="32">
        <v>50.666666666666664</v>
      </c>
      <c r="D75" s="32">
        <v>-147.5</v>
      </c>
      <c r="E75" s="71">
        <v>43521</v>
      </c>
      <c r="F75" s="30">
        <v>0.85833333333333339</v>
      </c>
      <c r="G75" s="7">
        <v>25</v>
      </c>
      <c r="H75" s="36">
        <v>258</v>
      </c>
      <c r="I75" s="7">
        <v>250</v>
      </c>
      <c r="L75" s="3">
        <v>43524</v>
      </c>
      <c r="M75" s="31">
        <v>8</v>
      </c>
      <c r="N75" s="39">
        <v>11.43</v>
      </c>
      <c r="O75" s="39">
        <v>7.78</v>
      </c>
      <c r="P75" s="39">
        <f t="shared" si="4"/>
        <v>0.41692927999999996</v>
      </c>
      <c r="Q75" s="39">
        <f t="shared" si="5"/>
        <v>0.52507959296000029</v>
      </c>
      <c r="T75" s="39">
        <f t="shared" si="6"/>
        <v>0.30883650370370364</v>
      </c>
      <c r="U75" s="39">
        <f t="shared" si="7"/>
        <v>0.38894784663703724</v>
      </c>
    </row>
    <row r="76" spans="1:21" x14ac:dyDescent="0.55000000000000004">
      <c r="A76" t="s">
        <v>2019</v>
      </c>
      <c r="B76" s="7">
        <v>13</v>
      </c>
      <c r="C76" s="32">
        <v>50.666666666666664</v>
      </c>
      <c r="D76" s="32">
        <v>-147.5</v>
      </c>
      <c r="E76" s="71">
        <v>43521</v>
      </c>
      <c r="F76" s="30">
        <v>0.85833333333333339</v>
      </c>
      <c r="G76" s="7">
        <v>50</v>
      </c>
      <c r="H76" s="36">
        <v>483</v>
      </c>
      <c r="I76" s="7">
        <v>250</v>
      </c>
      <c r="L76" s="3">
        <v>43524</v>
      </c>
      <c r="M76" s="31">
        <v>8</v>
      </c>
      <c r="N76" s="39">
        <v>11.19</v>
      </c>
      <c r="O76" s="39">
        <v>7.2</v>
      </c>
      <c r="P76" s="39">
        <f t="shared" si="4"/>
        <v>0.45576652799999989</v>
      </c>
      <c r="Q76" s="39">
        <f t="shared" si="5"/>
        <v>0.41601546240000009</v>
      </c>
      <c r="T76" s="39">
        <f t="shared" si="6"/>
        <v>0.33760483555555543</v>
      </c>
      <c r="U76" s="39">
        <f t="shared" si="7"/>
        <v>0.30815960177777785</v>
      </c>
    </row>
    <row r="77" spans="1:21" x14ac:dyDescent="0.55000000000000004">
      <c r="A77" t="s">
        <v>2019</v>
      </c>
      <c r="B77" s="7">
        <v>13</v>
      </c>
      <c r="C77" s="32">
        <v>50.666666666666664</v>
      </c>
      <c r="D77" s="32">
        <v>-147.5</v>
      </c>
      <c r="E77" s="71">
        <v>43521</v>
      </c>
      <c r="F77" s="30">
        <v>0.85833333333333339</v>
      </c>
      <c r="G77" s="7">
        <v>75</v>
      </c>
      <c r="H77" s="36">
        <v>67</v>
      </c>
      <c r="I77" s="7">
        <v>250</v>
      </c>
      <c r="L77" s="3">
        <v>43524</v>
      </c>
      <c r="M77" s="31">
        <v>8</v>
      </c>
      <c r="N77" s="39">
        <v>10.58</v>
      </c>
      <c r="O77" s="39">
        <v>6.63</v>
      </c>
      <c r="P77" s="39">
        <f t="shared" si="4"/>
        <v>0.45119744000000006</v>
      </c>
      <c r="Q77" s="39">
        <f t="shared" si="5"/>
        <v>0.35156847615999998</v>
      </c>
      <c r="T77" s="39">
        <f t="shared" si="6"/>
        <v>0.33422032592592593</v>
      </c>
      <c r="U77" s="39">
        <f t="shared" si="7"/>
        <v>0.26042109345185183</v>
      </c>
    </row>
    <row r="78" spans="1:21" x14ac:dyDescent="0.55000000000000004">
      <c r="A78" t="s">
        <v>2019</v>
      </c>
      <c r="B78" s="7">
        <v>13</v>
      </c>
      <c r="C78" s="32">
        <v>50.666666666666664</v>
      </c>
      <c r="D78" s="32">
        <v>-147.5</v>
      </c>
      <c r="E78" s="71">
        <v>43521</v>
      </c>
      <c r="F78" s="30">
        <v>0.85833333333333339</v>
      </c>
      <c r="G78" s="7">
        <v>100</v>
      </c>
      <c r="H78" s="36">
        <v>470</v>
      </c>
      <c r="I78" s="7">
        <v>250</v>
      </c>
      <c r="L78" s="3">
        <v>43524</v>
      </c>
      <c r="M78" s="31">
        <v>8</v>
      </c>
      <c r="N78" s="39">
        <v>3.91</v>
      </c>
      <c r="O78" s="39">
        <v>2.34</v>
      </c>
      <c r="P78" s="39">
        <f t="shared" si="4"/>
        <v>0.17933670400000004</v>
      </c>
      <c r="Q78" s="39">
        <f t="shared" si="5"/>
        <v>0.10399244288000002</v>
      </c>
      <c r="T78" s="39">
        <f t="shared" si="6"/>
        <v>0.13284200296296297</v>
      </c>
      <c r="U78" s="39">
        <f t="shared" si="7"/>
        <v>7.7031439170370378E-2</v>
      </c>
    </row>
    <row r="79" spans="1:21" x14ac:dyDescent="0.55000000000000004">
      <c r="A79" t="s">
        <v>2019</v>
      </c>
      <c r="B79" s="7">
        <v>13</v>
      </c>
      <c r="C79" s="32">
        <v>50.666666666666664</v>
      </c>
      <c r="D79" s="32">
        <v>-147.5</v>
      </c>
      <c r="E79" s="71">
        <v>43521</v>
      </c>
      <c r="F79" s="30">
        <v>0.85833333333333339</v>
      </c>
      <c r="G79" s="7">
        <v>150</v>
      </c>
      <c r="H79" s="36">
        <v>41</v>
      </c>
      <c r="I79" s="7">
        <v>250</v>
      </c>
      <c r="L79" s="3">
        <v>43524</v>
      </c>
      <c r="M79" s="31">
        <v>8</v>
      </c>
      <c r="N79" s="39">
        <v>0.52</v>
      </c>
      <c r="O79" s="39">
        <v>0.34</v>
      </c>
      <c r="P79" s="39">
        <f t="shared" si="4"/>
        <v>2.0560895999999999E-2</v>
      </c>
      <c r="Q79" s="39">
        <f t="shared" si="5"/>
        <v>2.060658688E-2</v>
      </c>
      <c r="T79" s="39">
        <f t="shared" si="6"/>
        <v>1.5230293333333332E-2</v>
      </c>
      <c r="U79" s="39">
        <f t="shared" si="7"/>
        <v>1.5264138429629629E-2</v>
      </c>
    </row>
    <row r="80" spans="1:21" x14ac:dyDescent="0.55000000000000004">
      <c r="A80" t="s">
        <v>2019</v>
      </c>
      <c r="B80" s="7">
        <v>14</v>
      </c>
      <c r="C80" s="32">
        <v>51.665666666666667</v>
      </c>
      <c r="D80" s="32">
        <v>-147.50133333333332</v>
      </c>
      <c r="E80" s="70">
        <v>43522</v>
      </c>
      <c r="F80" s="30">
        <v>0.21875</v>
      </c>
      <c r="G80" s="7">
        <v>0</v>
      </c>
      <c r="H80" s="36">
        <v>78</v>
      </c>
      <c r="I80" s="7">
        <v>250</v>
      </c>
      <c r="L80" s="3">
        <v>43524</v>
      </c>
      <c r="M80" s="31">
        <v>8</v>
      </c>
      <c r="N80" s="39">
        <v>11.96</v>
      </c>
      <c r="O80" s="39">
        <v>8.6300000000000008</v>
      </c>
      <c r="P80" s="39">
        <f t="shared" si="4"/>
        <v>0.38037657600000002</v>
      </c>
      <c r="Q80" s="39">
        <f t="shared" si="5"/>
        <v>0.66455100416000012</v>
      </c>
      <c r="T80" s="39">
        <f t="shared" si="6"/>
        <v>0.28176042666666667</v>
      </c>
      <c r="U80" s="39">
        <f t="shared" si="7"/>
        <v>0.49226000308148155</v>
      </c>
    </row>
    <row r="81" spans="1:21" x14ac:dyDescent="0.55000000000000004">
      <c r="A81" t="s">
        <v>2019</v>
      </c>
      <c r="B81" s="7">
        <v>14</v>
      </c>
      <c r="C81" s="32">
        <v>51.665666666666667</v>
      </c>
      <c r="D81" s="32">
        <v>-147.50133333333332</v>
      </c>
      <c r="E81" s="70">
        <v>43522</v>
      </c>
      <c r="F81" s="30">
        <v>0.21875</v>
      </c>
      <c r="G81" s="7">
        <v>25</v>
      </c>
      <c r="H81" s="36">
        <v>56</v>
      </c>
      <c r="I81" s="7">
        <v>250</v>
      </c>
      <c r="L81" s="3">
        <v>43524</v>
      </c>
      <c r="M81" s="31">
        <v>8</v>
      </c>
      <c r="N81" s="39">
        <v>12</v>
      </c>
      <c r="O81" s="39">
        <v>8.17</v>
      </c>
      <c r="P81" s="39">
        <f t="shared" si="4"/>
        <v>0.43749017600000001</v>
      </c>
      <c r="Q81" s="39">
        <f t="shared" si="5"/>
        <v>0.55174022144000012</v>
      </c>
      <c r="T81" s="39">
        <f t="shared" si="6"/>
        <v>0.324066797037037</v>
      </c>
      <c r="U81" s="39">
        <f t="shared" si="7"/>
        <v>0.40869646032592599</v>
      </c>
    </row>
    <row r="82" spans="1:21" x14ac:dyDescent="0.55000000000000004">
      <c r="A82" t="s">
        <v>2019</v>
      </c>
      <c r="B82" s="7">
        <v>14</v>
      </c>
      <c r="C82" s="32">
        <v>51.665666666666667</v>
      </c>
      <c r="D82" s="32">
        <v>-147.50133333333332</v>
      </c>
      <c r="E82" s="70">
        <v>43522</v>
      </c>
      <c r="F82" s="30">
        <v>0.21875</v>
      </c>
      <c r="G82" s="7">
        <v>50</v>
      </c>
      <c r="H82" s="36">
        <v>419</v>
      </c>
      <c r="I82" s="7">
        <v>240</v>
      </c>
      <c r="L82" s="3">
        <v>43524</v>
      </c>
      <c r="M82" s="31">
        <v>8</v>
      </c>
      <c r="N82" s="39">
        <v>11.84</v>
      </c>
      <c r="O82" s="39">
        <v>8.16</v>
      </c>
      <c r="P82" s="39">
        <f t="shared" si="4"/>
        <v>0.43787093333333332</v>
      </c>
      <c r="Q82" s="39">
        <f t="shared" si="5"/>
        <v>0.59131613866666666</v>
      </c>
      <c r="T82" s="39">
        <f t="shared" si="6"/>
        <v>0.32434883950617283</v>
      </c>
      <c r="U82" s="39">
        <f t="shared" si="7"/>
        <v>0.43801195456790121</v>
      </c>
    </row>
    <row r="83" spans="1:21" x14ac:dyDescent="0.55000000000000004">
      <c r="A83" t="s">
        <v>2019</v>
      </c>
      <c r="B83" s="7">
        <v>14</v>
      </c>
      <c r="C83" s="32">
        <v>51.665666666666667</v>
      </c>
      <c r="D83" s="32">
        <v>-147.50133333333332</v>
      </c>
      <c r="E83" s="70">
        <v>43522</v>
      </c>
      <c r="F83" s="30">
        <v>0.21875</v>
      </c>
      <c r="G83" s="7">
        <v>75</v>
      </c>
      <c r="H83" s="36">
        <v>204</v>
      </c>
      <c r="I83" s="7">
        <v>250</v>
      </c>
      <c r="L83" s="3">
        <v>43524</v>
      </c>
      <c r="M83" s="31">
        <v>8</v>
      </c>
      <c r="N83" s="39">
        <v>11.7</v>
      </c>
      <c r="O83" s="39">
        <v>7.91</v>
      </c>
      <c r="P83" s="39">
        <f t="shared" si="4"/>
        <v>0.4329210879999999</v>
      </c>
      <c r="Q83" s="39">
        <f t="shared" si="5"/>
        <v>0.52482829312000001</v>
      </c>
      <c r="T83" s="39">
        <f t="shared" si="6"/>
        <v>0.32068228740740728</v>
      </c>
      <c r="U83" s="39">
        <f t="shared" si="7"/>
        <v>0.38876169860740739</v>
      </c>
    </row>
    <row r="84" spans="1:21" x14ac:dyDescent="0.55000000000000004">
      <c r="A84" t="s">
        <v>2019</v>
      </c>
      <c r="B84" s="7">
        <v>14</v>
      </c>
      <c r="C84" s="32">
        <v>51.665666666666667</v>
      </c>
      <c r="D84" s="32">
        <v>-147.50133333333332</v>
      </c>
      <c r="E84" s="70">
        <v>43522</v>
      </c>
      <c r="F84" s="30">
        <v>0.21875</v>
      </c>
      <c r="G84" s="7">
        <v>100</v>
      </c>
      <c r="H84" s="36">
        <v>1312</v>
      </c>
      <c r="I84" s="7">
        <v>250</v>
      </c>
      <c r="L84" s="3">
        <v>43524</v>
      </c>
      <c r="M84" s="31">
        <v>8</v>
      </c>
      <c r="N84" s="39">
        <v>9.82</v>
      </c>
      <c r="O84" s="39">
        <v>6</v>
      </c>
      <c r="P84" s="39">
        <f t="shared" si="4"/>
        <v>0.43634790400000006</v>
      </c>
      <c r="Q84" s="39">
        <f t="shared" si="5"/>
        <v>0.29013708799999988</v>
      </c>
      <c r="T84" s="39">
        <f t="shared" si="6"/>
        <v>0.32322066962962964</v>
      </c>
      <c r="U84" s="39">
        <f t="shared" si="7"/>
        <v>0.21491636148148138</v>
      </c>
    </row>
    <row r="85" spans="1:21" x14ac:dyDescent="0.55000000000000004">
      <c r="A85" t="s">
        <v>2019</v>
      </c>
      <c r="B85" s="7">
        <v>14</v>
      </c>
      <c r="C85" s="32">
        <v>51.665666666666667</v>
      </c>
      <c r="D85" s="32">
        <v>-147.50133333333332</v>
      </c>
      <c r="E85" s="70">
        <v>43522</v>
      </c>
      <c r="F85" s="30">
        <v>0.21875</v>
      </c>
      <c r="G85" s="7">
        <v>150</v>
      </c>
      <c r="H85" s="36">
        <v>77</v>
      </c>
      <c r="I85" s="7">
        <v>250</v>
      </c>
      <c r="L85" s="3">
        <v>43524</v>
      </c>
      <c r="M85" s="31">
        <v>8</v>
      </c>
      <c r="N85" s="39">
        <v>0.43</v>
      </c>
      <c r="O85" s="39">
        <v>0.33</v>
      </c>
      <c r="P85" s="39">
        <f t="shared" si="4"/>
        <v>1.1422719999999997E-2</v>
      </c>
      <c r="Q85" s="39">
        <f t="shared" si="5"/>
        <v>2.8533954560000008E-2</v>
      </c>
      <c r="T85" s="39">
        <f t="shared" si="6"/>
        <v>8.4612740740740711E-3</v>
      </c>
      <c r="U85" s="39">
        <f t="shared" si="7"/>
        <v>2.1136262637037041E-2</v>
      </c>
    </row>
    <row r="86" spans="1:21" x14ac:dyDescent="0.55000000000000004">
      <c r="A86" t="s">
        <v>2019</v>
      </c>
      <c r="B86" s="7">
        <v>15</v>
      </c>
      <c r="C86" s="32">
        <v>52.666666666666664</v>
      </c>
      <c r="D86" s="32">
        <v>-147.5</v>
      </c>
      <c r="E86" s="70">
        <v>43522</v>
      </c>
      <c r="F86" s="30">
        <v>0.5625</v>
      </c>
      <c r="G86" s="7">
        <v>0</v>
      </c>
      <c r="H86" s="36">
        <v>23</v>
      </c>
      <c r="I86" s="7">
        <v>250</v>
      </c>
      <c r="L86" s="3">
        <v>43524</v>
      </c>
      <c r="M86" s="31">
        <v>8</v>
      </c>
      <c r="N86" s="39">
        <v>13.68</v>
      </c>
      <c r="O86" s="39">
        <v>9.25</v>
      </c>
      <c r="P86" s="39">
        <f t="shared" si="4"/>
        <v>0.50602649599999994</v>
      </c>
      <c r="Q86" s="39">
        <f t="shared" si="5"/>
        <v>0.61397119999999994</v>
      </c>
      <c r="T86" s="39">
        <f t="shared" si="6"/>
        <v>0.37483444148148143</v>
      </c>
      <c r="U86" s="39">
        <f t="shared" si="7"/>
        <v>0.45479348148148141</v>
      </c>
    </row>
    <row r="87" spans="1:21" x14ac:dyDescent="0.55000000000000004">
      <c r="A87" t="s">
        <v>2019</v>
      </c>
      <c r="B87" s="7">
        <v>15</v>
      </c>
      <c r="C87" s="32">
        <v>52.666666666666664</v>
      </c>
      <c r="D87" s="32">
        <v>-147.5</v>
      </c>
      <c r="E87" s="70">
        <v>43522</v>
      </c>
      <c r="F87" s="30">
        <v>0.5625</v>
      </c>
      <c r="G87" s="7">
        <v>25</v>
      </c>
      <c r="H87" s="36">
        <v>66</v>
      </c>
      <c r="I87" s="7">
        <v>250</v>
      </c>
      <c r="L87" s="3">
        <v>43524</v>
      </c>
      <c r="M87" s="31">
        <v>8</v>
      </c>
      <c r="N87" s="39">
        <v>13.82</v>
      </c>
      <c r="O87" s="39">
        <v>9.44</v>
      </c>
      <c r="P87" s="39">
        <f t="shared" si="4"/>
        <v>0.5003151360000001</v>
      </c>
      <c r="Q87" s="39">
        <f t="shared" si="5"/>
        <v>0.64268791808000003</v>
      </c>
      <c r="T87" s="39">
        <f t="shared" si="6"/>
        <v>0.37060380444444452</v>
      </c>
      <c r="U87" s="39">
        <f t="shared" si="7"/>
        <v>0.4760651245037037</v>
      </c>
    </row>
    <row r="88" spans="1:21" x14ac:dyDescent="0.55000000000000004">
      <c r="A88" t="s">
        <v>2019</v>
      </c>
      <c r="B88" s="7">
        <v>15</v>
      </c>
      <c r="C88" s="32">
        <v>52.666666666666664</v>
      </c>
      <c r="D88" s="32">
        <v>-147.5</v>
      </c>
      <c r="E88" s="70">
        <v>43522</v>
      </c>
      <c r="F88" s="30">
        <v>0.5625</v>
      </c>
      <c r="G88" s="7">
        <v>50</v>
      </c>
      <c r="H88" s="36">
        <v>292</v>
      </c>
      <c r="I88" s="7">
        <v>250</v>
      </c>
      <c r="L88" s="3">
        <v>43524</v>
      </c>
      <c r="M88" s="31">
        <v>8</v>
      </c>
      <c r="N88" s="39">
        <v>14.28</v>
      </c>
      <c r="O88" s="39">
        <v>9.15</v>
      </c>
      <c r="P88" s="39">
        <f t="shared" si="4"/>
        <v>0.58598553599999992</v>
      </c>
      <c r="Q88" s="39">
        <f t="shared" si="5"/>
        <v>0.52190407680000006</v>
      </c>
      <c r="T88" s="39">
        <f t="shared" si="6"/>
        <v>0.4340633599999999</v>
      </c>
      <c r="U88" s="39">
        <f t="shared" si="7"/>
        <v>0.38659561244444446</v>
      </c>
    </row>
    <row r="89" spans="1:21" x14ac:dyDescent="0.55000000000000004">
      <c r="A89" t="s">
        <v>2019</v>
      </c>
      <c r="B89" s="7">
        <v>15</v>
      </c>
      <c r="C89" s="32">
        <v>52.666666666666664</v>
      </c>
      <c r="D89" s="32">
        <v>-147.5</v>
      </c>
      <c r="E89" s="70">
        <v>43522</v>
      </c>
      <c r="F89" s="30">
        <v>0.5625</v>
      </c>
      <c r="G89" s="7">
        <v>75</v>
      </c>
      <c r="H89" s="36">
        <v>63</v>
      </c>
      <c r="I89" s="7">
        <v>250</v>
      </c>
      <c r="L89" s="3">
        <v>43524</v>
      </c>
      <c r="M89" s="31">
        <v>8</v>
      </c>
      <c r="N89" s="39">
        <v>12.72</v>
      </c>
      <c r="O89" s="39">
        <v>8.48</v>
      </c>
      <c r="P89" s="39">
        <f t="shared" si="4"/>
        <v>0.484323328</v>
      </c>
      <c r="Q89" s="39">
        <f t="shared" si="5"/>
        <v>0.54244212736000008</v>
      </c>
      <c r="T89" s="39">
        <f t="shared" si="6"/>
        <v>0.3587580207407407</v>
      </c>
      <c r="U89" s="39">
        <f t="shared" si="7"/>
        <v>0.40180898322962966</v>
      </c>
    </row>
    <row r="90" spans="1:21" x14ac:dyDescent="0.55000000000000004">
      <c r="A90" t="s">
        <v>2019</v>
      </c>
      <c r="B90" s="7">
        <v>15</v>
      </c>
      <c r="C90" s="32">
        <v>52.666666666666664</v>
      </c>
      <c r="D90" s="32">
        <v>-147.5</v>
      </c>
      <c r="E90" s="70">
        <v>43522</v>
      </c>
      <c r="F90" s="30">
        <v>0.5625</v>
      </c>
      <c r="G90" s="7">
        <v>100</v>
      </c>
      <c r="H90" s="36">
        <v>227</v>
      </c>
      <c r="I90" s="7">
        <v>250</v>
      </c>
      <c r="L90" s="3">
        <v>43524</v>
      </c>
      <c r="M90" s="31">
        <v>8</v>
      </c>
      <c r="N90" s="39">
        <v>9.4700000000000006</v>
      </c>
      <c r="O90" s="39">
        <v>4.84</v>
      </c>
      <c r="P90" s="39">
        <f t="shared" si="4"/>
        <v>0.52887193600000015</v>
      </c>
      <c r="Q90" s="39">
        <f t="shared" si="5"/>
        <v>5.7159290879999894E-2</v>
      </c>
      <c r="T90" s="39">
        <f t="shared" si="6"/>
        <v>0.39175698962962974</v>
      </c>
      <c r="U90" s="39">
        <f t="shared" si="7"/>
        <v>4.2340215466666588E-2</v>
      </c>
    </row>
    <row r="91" spans="1:21" x14ac:dyDescent="0.55000000000000004">
      <c r="A91" t="s">
        <v>2019</v>
      </c>
      <c r="B91" s="7">
        <v>15</v>
      </c>
      <c r="C91" s="32">
        <v>52.666666666666664</v>
      </c>
      <c r="D91" s="32">
        <v>-147.5</v>
      </c>
      <c r="E91" s="70">
        <v>43522</v>
      </c>
      <c r="F91" s="30">
        <v>0.5625</v>
      </c>
      <c r="G91" s="7">
        <v>150</v>
      </c>
      <c r="H91" s="36">
        <v>492</v>
      </c>
      <c r="I91" s="7">
        <v>250</v>
      </c>
      <c r="L91" s="3">
        <v>43524</v>
      </c>
      <c r="M91" s="31">
        <v>8</v>
      </c>
      <c r="N91" s="39">
        <v>0.56000000000000005</v>
      </c>
      <c r="O91" s="39">
        <v>0.36</v>
      </c>
      <c r="P91" s="39">
        <f t="shared" si="4"/>
        <v>2.2845440000000009E-2</v>
      </c>
      <c r="Q91" s="39">
        <f t="shared" si="5"/>
        <v>2.0743659519999999E-2</v>
      </c>
      <c r="T91" s="39">
        <f t="shared" si="6"/>
        <v>1.6922548148148153E-2</v>
      </c>
      <c r="U91" s="39">
        <f t="shared" si="7"/>
        <v>1.5365673718518517E-2</v>
      </c>
    </row>
    <row r="92" spans="1:21" x14ac:dyDescent="0.55000000000000004">
      <c r="A92" t="s">
        <v>2019</v>
      </c>
      <c r="B92" s="7">
        <v>16</v>
      </c>
      <c r="C92" s="32">
        <v>53.666666666666664</v>
      </c>
      <c r="D92" s="32">
        <v>-147.5</v>
      </c>
      <c r="E92" s="70">
        <v>43522</v>
      </c>
      <c r="F92" s="30">
        <v>0.89236111111111116</v>
      </c>
      <c r="G92" s="7">
        <v>0</v>
      </c>
      <c r="H92" s="36">
        <v>417</v>
      </c>
      <c r="I92" s="7">
        <v>250</v>
      </c>
      <c r="L92" s="3">
        <v>43524</v>
      </c>
      <c r="M92" s="31">
        <v>8</v>
      </c>
      <c r="N92" s="39">
        <v>16.3</v>
      </c>
      <c r="O92" s="39">
        <v>9.73</v>
      </c>
      <c r="P92" s="39">
        <f t="shared" si="4"/>
        <v>0.75047270399999999</v>
      </c>
      <c r="Q92" s="39">
        <f t="shared" si="5"/>
        <v>0.42764379136000003</v>
      </c>
      <c r="T92" s="39">
        <f t="shared" si="6"/>
        <v>0.55590570666666661</v>
      </c>
      <c r="U92" s="39">
        <f t="shared" si="7"/>
        <v>0.31677317878518518</v>
      </c>
    </row>
    <row r="93" spans="1:21" x14ac:dyDescent="0.55000000000000004">
      <c r="A93" t="s">
        <v>2019</v>
      </c>
      <c r="B93" s="7">
        <v>16</v>
      </c>
      <c r="C93" s="32">
        <v>53.666666666666664</v>
      </c>
      <c r="D93" s="32">
        <v>-147.5</v>
      </c>
      <c r="E93" s="70">
        <v>43522</v>
      </c>
      <c r="F93" s="30">
        <v>0.89236111111111116</v>
      </c>
      <c r="G93" s="7">
        <v>25</v>
      </c>
      <c r="H93" s="36">
        <v>217</v>
      </c>
      <c r="I93" s="7">
        <v>250</v>
      </c>
      <c r="L93" s="3">
        <v>43524</v>
      </c>
      <c r="M93" s="31">
        <v>8</v>
      </c>
      <c r="N93" s="39">
        <v>14.2</v>
      </c>
      <c r="O93" s="39">
        <v>9.6999999999999993</v>
      </c>
      <c r="P93" s="39">
        <f t="shared" si="4"/>
        <v>0.51402239999999999</v>
      </c>
      <c r="Q93" s="39">
        <f t="shared" si="5"/>
        <v>0.66046167040000003</v>
      </c>
      <c r="T93" s="39">
        <f t="shared" si="6"/>
        <v>0.38075733333333328</v>
      </c>
      <c r="U93" s="39">
        <f t="shared" si="7"/>
        <v>0.48923086696296297</v>
      </c>
    </row>
    <row r="94" spans="1:21" x14ac:dyDescent="0.55000000000000004">
      <c r="A94" t="s">
        <v>2019</v>
      </c>
      <c r="B94" s="7">
        <v>16</v>
      </c>
      <c r="C94" s="32">
        <v>53.666666666666664</v>
      </c>
      <c r="D94" s="32">
        <v>-147.5</v>
      </c>
      <c r="E94" s="70">
        <v>43522</v>
      </c>
      <c r="F94" s="30">
        <v>0.89236111111111116</v>
      </c>
      <c r="G94" s="7">
        <v>50</v>
      </c>
      <c r="H94" s="36">
        <v>436</v>
      </c>
      <c r="I94" s="7">
        <v>250</v>
      </c>
      <c r="L94" s="3">
        <v>43524</v>
      </c>
      <c r="M94" s="31">
        <v>8</v>
      </c>
      <c r="N94" s="39">
        <v>15.69</v>
      </c>
      <c r="O94" s="39">
        <v>9.01</v>
      </c>
      <c r="P94" s="39">
        <f t="shared" si="4"/>
        <v>0.76303769600000004</v>
      </c>
      <c r="Q94" s="39">
        <f t="shared" si="5"/>
        <v>0.32790060032000012</v>
      </c>
      <c r="T94" s="39">
        <f t="shared" si="6"/>
        <v>0.56521310814814818</v>
      </c>
      <c r="U94" s="39">
        <f t="shared" si="7"/>
        <v>0.24288933357037046</v>
      </c>
    </row>
    <row r="95" spans="1:21" x14ac:dyDescent="0.55000000000000004">
      <c r="A95" t="s">
        <v>2019</v>
      </c>
      <c r="B95" s="7">
        <v>16</v>
      </c>
      <c r="C95" s="32">
        <v>53.666666666666664</v>
      </c>
      <c r="D95" s="32">
        <v>-147.5</v>
      </c>
      <c r="E95" s="70">
        <v>43522</v>
      </c>
      <c r="F95" s="30">
        <v>0.89236111111111116</v>
      </c>
      <c r="G95" s="7">
        <v>75</v>
      </c>
      <c r="H95" s="36">
        <v>1316</v>
      </c>
      <c r="I95" s="7">
        <v>250</v>
      </c>
      <c r="L95" s="3">
        <v>43524</v>
      </c>
      <c r="M95" s="31">
        <v>8</v>
      </c>
      <c r="N95" s="39">
        <v>8.4600000000000009</v>
      </c>
      <c r="O95" s="39">
        <v>7.99</v>
      </c>
      <c r="P95" s="39">
        <f t="shared" si="4"/>
        <v>5.3686784000000078E-2</v>
      </c>
      <c r="Q95" s="39">
        <f t="shared" si="5"/>
        <v>0.9137490636800002</v>
      </c>
      <c r="T95" s="39">
        <f t="shared" si="6"/>
        <v>3.9767988148148206E-2</v>
      </c>
      <c r="U95" s="39">
        <f t="shared" si="7"/>
        <v>0.67685115828148157</v>
      </c>
    </row>
    <row r="96" spans="1:21" x14ac:dyDescent="0.55000000000000004">
      <c r="A96" t="s">
        <v>2019</v>
      </c>
      <c r="B96" s="7">
        <v>16</v>
      </c>
      <c r="C96" s="32">
        <v>53.666666666666664</v>
      </c>
      <c r="D96" s="32">
        <v>-147.5</v>
      </c>
      <c r="E96" s="70">
        <v>43522</v>
      </c>
      <c r="F96" s="30">
        <v>0.89236111111111116</v>
      </c>
      <c r="G96" s="7">
        <v>100</v>
      </c>
      <c r="H96" s="36">
        <v>8</v>
      </c>
      <c r="I96" s="7">
        <v>250</v>
      </c>
      <c r="L96" s="3">
        <v>43524</v>
      </c>
      <c r="M96" s="31">
        <v>8</v>
      </c>
      <c r="N96" s="39">
        <v>4.95</v>
      </c>
      <c r="O96" s="39">
        <v>2.71</v>
      </c>
      <c r="P96" s="39">
        <f t="shared" si="4"/>
        <v>0.255868928</v>
      </c>
      <c r="Q96" s="39">
        <f t="shared" si="5"/>
        <v>7.2260126719999998E-2</v>
      </c>
      <c r="T96" s="39">
        <f t="shared" si="6"/>
        <v>0.18953253925925925</v>
      </c>
      <c r="U96" s="39">
        <f t="shared" si="7"/>
        <v>5.352601979259259E-2</v>
      </c>
    </row>
    <row r="97" spans="1:21" x14ac:dyDescent="0.55000000000000004">
      <c r="A97" t="s">
        <v>2019</v>
      </c>
      <c r="B97" s="7">
        <v>16</v>
      </c>
      <c r="C97" s="32">
        <v>53.666666666666664</v>
      </c>
      <c r="D97" s="32">
        <v>-147.5</v>
      </c>
      <c r="E97" s="70">
        <v>43522</v>
      </c>
      <c r="F97" s="30">
        <v>0.89236111111111116</v>
      </c>
      <c r="G97" s="7">
        <v>150</v>
      </c>
      <c r="H97" s="36">
        <v>303</v>
      </c>
      <c r="I97" s="7">
        <v>250</v>
      </c>
      <c r="L97" s="3">
        <v>43524</v>
      </c>
      <c r="M97" s="31">
        <v>8</v>
      </c>
      <c r="N97" s="39">
        <v>0.71</v>
      </c>
      <c r="O97" s="39">
        <v>0.45</v>
      </c>
      <c r="P97" s="39">
        <f t="shared" si="4"/>
        <v>2.9699071999999993E-2</v>
      </c>
      <c r="Q97" s="39">
        <f t="shared" si="5"/>
        <v>2.4787302400000009E-2</v>
      </c>
      <c r="T97" s="39">
        <f t="shared" si="6"/>
        <v>2.1999312592592586E-2</v>
      </c>
      <c r="U97" s="39">
        <f t="shared" si="7"/>
        <v>1.8360964740740747E-2</v>
      </c>
    </row>
    <row r="98" spans="1:21" x14ac:dyDescent="0.55000000000000004">
      <c r="A98" t="s">
        <v>2019</v>
      </c>
      <c r="B98" s="7">
        <v>17</v>
      </c>
      <c r="C98" s="32">
        <v>54.666666666666664</v>
      </c>
      <c r="D98" s="32">
        <v>-147.5</v>
      </c>
      <c r="E98" s="70">
        <v>43523</v>
      </c>
      <c r="F98" s="30">
        <v>0.23958333333333334</v>
      </c>
      <c r="G98" s="7">
        <v>0</v>
      </c>
      <c r="H98" s="36">
        <v>298</v>
      </c>
      <c r="I98" s="7">
        <v>250</v>
      </c>
      <c r="L98" s="3">
        <v>43588</v>
      </c>
      <c r="M98" s="31">
        <v>8</v>
      </c>
      <c r="N98" s="39">
        <v>10.68</v>
      </c>
      <c r="O98" s="39">
        <v>7.39</v>
      </c>
      <c r="P98" s="39">
        <f t="shared" si="4"/>
        <v>0.37580748799999997</v>
      </c>
      <c r="Q98" s="39">
        <f t="shared" si="5"/>
        <v>0.51897986048</v>
      </c>
      <c r="T98" s="39">
        <f t="shared" si="6"/>
        <v>0.27837591703703701</v>
      </c>
      <c r="U98" s="39">
        <f t="shared" si="7"/>
        <v>0.38442952628148147</v>
      </c>
    </row>
    <row r="99" spans="1:21" x14ac:dyDescent="0.55000000000000004">
      <c r="A99" t="s">
        <v>2019</v>
      </c>
      <c r="B99" s="7">
        <v>17</v>
      </c>
      <c r="C99" s="32">
        <v>54.666666666666664</v>
      </c>
      <c r="D99" s="32">
        <v>-147.5</v>
      </c>
      <c r="E99" s="70">
        <v>43523</v>
      </c>
      <c r="F99" s="30">
        <v>0.23958333333333334</v>
      </c>
      <c r="G99" s="7">
        <v>25</v>
      </c>
      <c r="H99" s="36">
        <v>256</v>
      </c>
      <c r="I99" s="7">
        <v>250</v>
      </c>
      <c r="L99" s="3">
        <v>43588</v>
      </c>
      <c r="M99" s="31">
        <v>8</v>
      </c>
      <c r="N99" s="39">
        <v>10.64</v>
      </c>
      <c r="O99" s="39">
        <v>7.4</v>
      </c>
      <c r="P99" s="39">
        <f t="shared" si="4"/>
        <v>0.37009612800000002</v>
      </c>
      <c r="Q99" s="39">
        <f t="shared" si="5"/>
        <v>0.52590202880000003</v>
      </c>
      <c r="T99" s="39">
        <f t="shared" si="6"/>
        <v>0.27414527999999999</v>
      </c>
      <c r="U99" s="39">
        <f t="shared" si="7"/>
        <v>0.38955705837037036</v>
      </c>
    </row>
    <row r="100" spans="1:21" x14ac:dyDescent="0.55000000000000004">
      <c r="A100" t="s">
        <v>2019</v>
      </c>
      <c r="B100" s="7">
        <v>17</v>
      </c>
      <c r="C100" s="32">
        <v>54.666666666666664</v>
      </c>
      <c r="D100" s="32">
        <v>-147.5</v>
      </c>
      <c r="E100" s="70">
        <v>43523</v>
      </c>
      <c r="F100" s="30">
        <v>0.23958333333333334</v>
      </c>
      <c r="G100" s="7">
        <v>50</v>
      </c>
      <c r="H100" s="36">
        <v>247</v>
      </c>
      <c r="I100" s="7">
        <v>250</v>
      </c>
      <c r="L100" s="3">
        <v>43588</v>
      </c>
      <c r="M100" s="31">
        <v>8</v>
      </c>
      <c r="N100" s="39">
        <v>11.84</v>
      </c>
      <c r="O100" s="39">
        <v>8.4499999999999993</v>
      </c>
      <c r="P100" s="39">
        <f t="shared" si="4"/>
        <v>0.38723020800000008</v>
      </c>
      <c r="Q100" s="39">
        <f t="shared" si="5"/>
        <v>0.63590282239999996</v>
      </c>
      <c r="T100" s="39">
        <f t="shared" si="6"/>
        <v>0.28683719111111117</v>
      </c>
      <c r="U100" s="39">
        <f t="shared" si="7"/>
        <v>0.47103912770370365</v>
      </c>
    </row>
    <row r="101" spans="1:21" x14ac:dyDescent="0.55000000000000004">
      <c r="A101" t="s">
        <v>2019</v>
      </c>
      <c r="B101" s="7">
        <v>17</v>
      </c>
      <c r="C101" s="32">
        <v>54.666666666666664</v>
      </c>
      <c r="D101" s="32">
        <v>-147.5</v>
      </c>
      <c r="E101" s="70">
        <v>43523</v>
      </c>
      <c r="F101" s="30">
        <v>0.23958333333333334</v>
      </c>
      <c r="G101" s="7">
        <v>75</v>
      </c>
      <c r="H101" s="36">
        <v>253</v>
      </c>
      <c r="I101" s="7">
        <v>250</v>
      </c>
      <c r="L101" s="3">
        <v>43588</v>
      </c>
      <c r="M101" s="31">
        <v>8</v>
      </c>
      <c r="N101" s="39">
        <v>10.15</v>
      </c>
      <c r="O101" s="39">
        <v>7.18</v>
      </c>
      <c r="P101" s="39">
        <f t="shared" si="4"/>
        <v>0.33925478400000009</v>
      </c>
      <c r="Q101" s="39">
        <f t="shared" si="5"/>
        <v>0.53010558975999977</v>
      </c>
      <c r="T101" s="39">
        <f t="shared" si="6"/>
        <v>0.25129984000000005</v>
      </c>
      <c r="U101" s="39">
        <f t="shared" si="7"/>
        <v>0.39267080722962944</v>
      </c>
    </row>
    <row r="102" spans="1:21" x14ac:dyDescent="0.55000000000000004">
      <c r="A102" t="s">
        <v>2019</v>
      </c>
      <c r="B102" s="7">
        <v>17</v>
      </c>
      <c r="C102" s="32">
        <v>54.666666666666664</v>
      </c>
      <c r="D102" s="32">
        <v>-147.5</v>
      </c>
      <c r="E102" s="70">
        <v>43523</v>
      </c>
      <c r="F102" s="30">
        <v>0.23958333333333334</v>
      </c>
      <c r="G102" s="7">
        <v>100</v>
      </c>
      <c r="H102" s="36">
        <v>446</v>
      </c>
      <c r="I102" s="7">
        <v>250</v>
      </c>
      <c r="L102" s="3">
        <v>43588</v>
      </c>
      <c r="M102" s="31">
        <v>8</v>
      </c>
      <c r="N102" s="39">
        <v>9.16</v>
      </c>
      <c r="O102" s="39">
        <v>3.99</v>
      </c>
      <c r="P102" s="39">
        <f t="shared" si="4"/>
        <v>0.59055462400000003</v>
      </c>
      <c r="Q102" s="39">
        <f t="shared" si="5"/>
        <v>-0.10744210431999998</v>
      </c>
      <c r="T102" s="39">
        <f t="shared" si="6"/>
        <v>0.43744786962962962</v>
      </c>
      <c r="U102" s="39">
        <f t="shared" si="7"/>
        <v>-7.9586743940740723E-2</v>
      </c>
    </row>
    <row r="103" spans="1:21" x14ac:dyDescent="0.55000000000000004">
      <c r="A103" t="s">
        <v>2019</v>
      </c>
      <c r="B103" s="7">
        <v>17</v>
      </c>
      <c r="C103" s="32">
        <v>54.666666666666664</v>
      </c>
      <c r="D103" s="32">
        <v>-147.5</v>
      </c>
      <c r="E103" s="70">
        <v>43523</v>
      </c>
      <c r="F103" s="30">
        <v>0.23958333333333334</v>
      </c>
      <c r="G103" s="7">
        <v>150</v>
      </c>
      <c r="H103" s="36">
        <v>52</v>
      </c>
      <c r="I103" s="7">
        <v>250</v>
      </c>
      <c r="L103" s="3">
        <v>43588</v>
      </c>
      <c r="M103" s="31">
        <v>8</v>
      </c>
      <c r="N103" s="39">
        <v>0.6</v>
      </c>
      <c r="O103" s="39">
        <v>0.45</v>
      </c>
      <c r="P103" s="39">
        <f t="shared" si="4"/>
        <v>1.7134079999999996E-2</v>
      </c>
      <c r="Q103" s="39">
        <f t="shared" si="5"/>
        <v>3.7352294400000007E-2</v>
      </c>
      <c r="T103" s="39">
        <f t="shared" si="6"/>
        <v>1.2691911111111107E-2</v>
      </c>
      <c r="U103" s="39">
        <f t="shared" si="7"/>
        <v>2.7668366222222227E-2</v>
      </c>
    </row>
    <row r="104" spans="1:21" x14ac:dyDescent="0.55000000000000004">
      <c r="A104" t="s">
        <v>2019</v>
      </c>
      <c r="B104" s="7">
        <v>18</v>
      </c>
      <c r="C104" s="32">
        <v>55.668333333333337</v>
      </c>
      <c r="D104" s="32">
        <v>-147.49950000000001</v>
      </c>
      <c r="E104" s="70">
        <v>43523</v>
      </c>
      <c r="F104" s="30">
        <v>0.60416666666666663</v>
      </c>
      <c r="G104" s="7">
        <v>0</v>
      </c>
      <c r="H104" s="36">
        <v>17</v>
      </c>
      <c r="I104" s="7">
        <v>250</v>
      </c>
      <c r="L104" s="3">
        <v>43588</v>
      </c>
      <c r="M104" s="31">
        <v>8</v>
      </c>
      <c r="N104" s="39">
        <v>19.100000000000001</v>
      </c>
      <c r="O104" s="39">
        <v>10.3</v>
      </c>
      <c r="P104" s="39">
        <f t="shared" si="4"/>
        <v>1.00519936</v>
      </c>
      <c r="Q104" s="39">
        <f t="shared" si="5"/>
        <v>0.24193320960000023</v>
      </c>
      <c r="T104" s="39">
        <f t="shared" si="6"/>
        <v>0.74459211851851848</v>
      </c>
      <c r="U104" s="39">
        <f t="shared" si="7"/>
        <v>0.17920978488888906</v>
      </c>
    </row>
    <row r="105" spans="1:21" x14ac:dyDescent="0.55000000000000004">
      <c r="A105" t="s">
        <v>2019</v>
      </c>
      <c r="B105" s="7">
        <v>18</v>
      </c>
      <c r="C105" s="32">
        <v>55.668333333333337</v>
      </c>
      <c r="D105" s="32">
        <v>-147.49950000000001</v>
      </c>
      <c r="E105" s="70">
        <v>43523</v>
      </c>
      <c r="F105" s="30">
        <v>0.60416666666666663</v>
      </c>
      <c r="G105" s="7">
        <v>25</v>
      </c>
      <c r="H105" s="36">
        <v>416</v>
      </c>
      <c r="I105" s="7">
        <v>250</v>
      </c>
      <c r="L105" s="3">
        <v>43588</v>
      </c>
      <c r="M105" s="31">
        <v>8</v>
      </c>
      <c r="N105" s="39">
        <v>17.61</v>
      </c>
      <c r="O105" s="39">
        <v>9.2899999999999991</v>
      </c>
      <c r="P105" s="39">
        <f t="shared" si="4"/>
        <v>0.950370304</v>
      </c>
      <c r="Q105" s="39">
        <f t="shared" si="5"/>
        <v>0.17447062528000001</v>
      </c>
      <c r="T105" s="39">
        <f t="shared" si="6"/>
        <v>0.70397800296296287</v>
      </c>
      <c r="U105" s="39">
        <f t="shared" si="7"/>
        <v>0.1292375002074074</v>
      </c>
    </row>
    <row r="106" spans="1:21" x14ac:dyDescent="0.55000000000000004">
      <c r="A106" t="s">
        <v>2019</v>
      </c>
      <c r="B106" s="7">
        <v>18</v>
      </c>
      <c r="C106" s="32">
        <v>55.668333333333337</v>
      </c>
      <c r="D106" s="32">
        <v>-147.49950000000001</v>
      </c>
      <c r="E106" s="70">
        <v>43523</v>
      </c>
      <c r="F106" s="30">
        <v>0.60416666666666663</v>
      </c>
      <c r="G106" s="7">
        <v>50</v>
      </c>
      <c r="H106" s="36">
        <v>91</v>
      </c>
      <c r="I106" s="7">
        <v>250</v>
      </c>
      <c r="L106" s="3">
        <v>43588</v>
      </c>
      <c r="M106" s="31">
        <v>8</v>
      </c>
      <c r="N106" s="39">
        <v>17.170000000000002</v>
      </c>
      <c r="O106" s="39">
        <v>9.2899999999999991</v>
      </c>
      <c r="P106" s="39">
        <f t="shared" si="4"/>
        <v>0.90011033600000034</v>
      </c>
      <c r="Q106" s="39">
        <f t="shared" si="5"/>
        <v>0.22473059327999975</v>
      </c>
      <c r="T106" s="39">
        <f t="shared" si="6"/>
        <v>0.66674839703703725</v>
      </c>
      <c r="U106" s="39">
        <f t="shared" si="7"/>
        <v>0.16646710613333313</v>
      </c>
    </row>
    <row r="107" spans="1:21" x14ac:dyDescent="0.55000000000000004">
      <c r="A107" t="s">
        <v>2019</v>
      </c>
      <c r="B107" s="7">
        <v>18</v>
      </c>
      <c r="C107" s="32">
        <v>55.668333333333337</v>
      </c>
      <c r="D107" s="32">
        <v>-147.49950000000001</v>
      </c>
      <c r="E107" s="70">
        <v>43523</v>
      </c>
      <c r="F107" s="30">
        <v>0.60416666666666663</v>
      </c>
      <c r="G107" s="7">
        <v>75</v>
      </c>
      <c r="H107" s="36">
        <v>474</v>
      </c>
      <c r="I107" s="7">
        <v>250</v>
      </c>
      <c r="L107" s="3">
        <v>43588</v>
      </c>
      <c r="M107" s="31">
        <v>8</v>
      </c>
      <c r="N107" s="39">
        <v>15.54</v>
      </c>
      <c r="O107" s="39">
        <v>8.86</v>
      </c>
      <c r="P107" s="39">
        <f t="shared" si="4"/>
        <v>0.76303769600000004</v>
      </c>
      <c r="Q107" s="39">
        <f t="shared" si="5"/>
        <v>0.30973847552000006</v>
      </c>
      <c r="T107" s="39">
        <f t="shared" si="6"/>
        <v>0.56521310814814818</v>
      </c>
      <c r="U107" s="39">
        <f t="shared" si="7"/>
        <v>0.22943590779259262</v>
      </c>
    </row>
    <row r="108" spans="1:21" x14ac:dyDescent="0.55000000000000004">
      <c r="A108" t="s">
        <v>2019</v>
      </c>
      <c r="B108" s="7">
        <v>18</v>
      </c>
      <c r="C108" s="32">
        <v>55.668333333333337</v>
      </c>
      <c r="D108" s="32">
        <v>-147.49950000000001</v>
      </c>
      <c r="E108" s="70">
        <v>43523</v>
      </c>
      <c r="F108" s="30">
        <v>0.60416666666666663</v>
      </c>
      <c r="G108" s="7">
        <v>100</v>
      </c>
      <c r="H108" s="36">
        <v>404</v>
      </c>
      <c r="I108" s="7">
        <v>250</v>
      </c>
      <c r="L108" s="3">
        <v>43588</v>
      </c>
      <c r="M108" s="31">
        <v>8</v>
      </c>
      <c r="N108" s="39">
        <v>2.84</v>
      </c>
      <c r="O108" s="39">
        <v>1.86</v>
      </c>
      <c r="P108" s="39">
        <f t="shared" si="4"/>
        <v>0.11194265599999997</v>
      </c>
      <c r="Q108" s="39">
        <f t="shared" si="5"/>
        <v>0.11326769152000006</v>
      </c>
      <c r="T108" s="39">
        <f t="shared" si="6"/>
        <v>8.2920485925925907E-2</v>
      </c>
      <c r="U108" s="39">
        <f t="shared" si="7"/>
        <v>8.3901993718518558E-2</v>
      </c>
    </row>
    <row r="109" spans="1:21" x14ac:dyDescent="0.55000000000000004">
      <c r="A109" t="s">
        <v>2019</v>
      </c>
      <c r="B109" s="7">
        <v>18</v>
      </c>
      <c r="C109" s="32">
        <v>55.668333333333337</v>
      </c>
      <c r="D109" s="32">
        <v>-147.49950000000001</v>
      </c>
      <c r="E109" s="70">
        <v>43523</v>
      </c>
      <c r="F109" s="30">
        <v>0.60416666666666663</v>
      </c>
      <c r="G109" s="7">
        <v>150</v>
      </c>
      <c r="H109" s="36">
        <v>451</v>
      </c>
      <c r="I109" s="7">
        <v>250</v>
      </c>
      <c r="L109" s="3">
        <v>43588</v>
      </c>
      <c r="M109" s="31">
        <v>8</v>
      </c>
      <c r="N109" s="39">
        <v>0.36</v>
      </c>
      <c r="O109" s="39">
        <v>0.33</v>
      </c>
      <c r="P109" s="39">
        <f t="shared" si="4"/>
        <v>3.4268159999999966E-3</v>
      </c>
      <c r="Q109" s="39">
        <f t="shared" si="5"/>
        <v>3.652985856000001E-2</v>
      </c>
      <c r="T109" s="39">
        <f t="shared" si="6"/>
        <v>2.5383822222222194E-3</v>
      </c>
      <c r="U109" s="39">
        <f t="shared" si="7"/>
        <v>2.7059154488888893E-2</v>
      </c>
    </row>
    <row r="110" spans="1:21" x14ac:dyDescent="0.55000000000000004">
      <c r="A110" t="s">
        <v>2019</v>
      </c>
      <c r="B110" s="7">
        <v>19</v>
      </c>
      <c r="C110" s="32">
        <v>56.666666666666664</v>
      </c>
      <c r="D110" s="32">
        <v>-147.5</v>
      </c>
      <c r="E110" s="70">
        <v>43523</v>
      </c>
      <c r="F110" s="30">
        <v>0.93541666666666667</v>
      </c>
      <c r="G110" s="7">
        <v>0</v>
      </c>
      <c r="H110" s="36">
        <v>295</v>
      </c>
      <c r="I110" s="7">
        <v>250</v>
      </c>
      <c r="L110" s="3">
        <v>43588</v>
      </c>
      <c r="M110" s="31">
        <v>8</v>
      </c>
      <c r="N110" s="39">
        <v>20.58</v>
      </c>
      <c r="O110" s="39">
        <v>10.55</v>
      </c>
      <c r="P110" s="39">
        <f t="shared" si="4"/>
        <v>1.1456988159999997</v>
      </c>
      <c r="Q110" s="39">
        <f t="shared" si="5"/>
        <v>0.13170396160000025</v>
      </c>
      <c r="T110" s="39">
        <f t="shared" si="6"/>
        <v>0.84866578962962935</v>
      </c>
      <c r="U110" s="39">
        <f t="shared" si="7"/>
        <v>9.7558490074074258E-2</v>
      </c>
    </row>
    <row r="111" spans="1:21" x14ac:dyDescent="0.55000000000000004">
      <c r="A111" t="s">
        <v>2019</v>
      </c>
      <c r="B111" s="7">
        <v>19</v>
      </c>
      <c r="C111" s="32">
        <v>56.666666666666664</v>
      </c>
      <c r="D111" s="32">
        <v>-147.5</v>
      </c>
      <c r="E111" s="70">
        <v>43523</v>
      </c>
      <c r="F111" s="30">
        <v>0.93541666666666667</v>
      </c>
      <c r="G111" s="7">
        <v>25</v>
      </c>
      <c r="H111" s="36">
        <v>42</v>
      </c>
      <c r="I111" s="7">
        <v>250</v>
      </c>
      <c r="L111" s="3">
        <v>43588</v>
      </c>
      <c r="M111" s="31">
        <v>8</v>
      </c>
      <c r="N111" s="39">
        <v>19.93</v>
      </c>
      <c r="O111" s="39">
        <v>11.03</v>
      </c>
      <c r="P111" s="39">
        <f t="shared" si="4"/>
        <v>1.0166220800000001</v>
      </c>
      <c r="Q111" s="39">
        <f t="shared" si="5"/>
        <v>0.31889949695999981</v>
      </c>
      <c r="T111" s="39">
        <f t="shared" si="6"/>
        <v>0.75305339259259263</v>
      </c>
      <c r="U111" s="39">
        <f t="shared" si="7"/>
        <v>0.23622184959999984</v>
      </c>
    </row>
    <row r="112" spans="1:21" x14ac:dyDescent="0.55000000000000004">
      <c r="A112" t="s">
        <v>2019</v>
      </c>
      <c r="B112" s="7">
        <v>19</v>
      </c>
      <c r="C112" s="32">
        <v>56.666666666666664</v>
      </c>
      <c r="D112" s="32">
        <v>-147.5</v>
      </c>
      <c r="E112" s="70">
        <v>43523</v>
      </c>
      <c r="F112" s="30">
        <v>0.93541666666666667</v>
      </c>
      <c r="G112" s="7">
        <v>50</v>
      </c>
      <c r="H112" s="36">
        <v>302</v>
      </c>
      <c r="I112" s="7">
        <v>250</v>
      </c>
      <c r="L112" s="3">
        <v>43588</v>
      </c>
      <c r="M112" s="31">
        <v>8</v>
      </c>
      <c r="N112" s="39">
        <v>20.67</v>
      </c>
      <c r="O112" s="39">
        <v>11.15</v>
      </c>
      <c r="P112" s="39">
        <f t="shared" si="4"/>
        <v>1.0874429440000002</v>
      </c>
      <c r="Q112" s="39">
        <f t="shared" si="5"/>
        <v>0.2626083327999999</v>
      </c>
      <c r="T112" s="39">
        <f t="shared" si="6"/>
        <v>0.80551329185185194</v>
      </c>
      <c r="U112" s="39">
        <f t="shared" si="7"/>
        <v>0.19452469096296288</v>
      </c>
    </row>
    <row r="113" spans="1:23" x14ac:dyDescent="0.55000000000000004">
      <c r="A113" t="s">
        <v>2019</v>
      </c>
      <c r="B113" s="7">
        <v>19</v>
      </c>
      <c r="C113" s="32">
        <v>56.666666666666664</v>
      </c>
      <c r="D113" s="32">
        <v>-147.5</v>
      </c>
      <c r="E113" s="70">
        <v>43523</v>
      </c>
      <c r="F113" s="30">
        <v>0.93541666666666667</v>
      </c>
      <c r="G113" s="7">
        <v>75</v>
      </c>
      <c r="H113" s="36">
        <v>76</v>
      </c>
      <c r="I113" s="7">
        <v>250</v>
      </c>
      <c r="L113" s="3">
        <v>43588</v>
      </c>
      <c r="M113" s="31">
        <v>8</v>
      </c>
      <c r="N113" s="39">
        <v>19.43</v>
      </c>
      <c r="O113" s="39">
        <v>10.67</v>
      </c>
      <c r="P113" s="39">
        <f t="shared" si="4"/>
        <v>1.000630272</v>
      </c>
      <c r="Q113" s="39">
        <f t="shared" si="5"/>
        <v>0.29130220544000002</v>
      </c>
      <c r="T113" s="39">
        <f t="shared" si="6"/>
        <v>0.74120760888888881</v>
      </c>
      <c r="U113" s="39">
        <f t="shared" si="7"/>
        <v>0.21577941143703702</v>
      </c>
    </row>
    <row r="114" spans="1:23" x14ac:dyDescent="0.55000000000000004">
      <c r="A114" t="s">
        <v>2019</v>
      </c>
      <c r="B114" s="7">
        <v>19</v>
      </c>
      <c r="C114" s="32">
        <v>56.666666666666664</v>
      </c>
      <c r="D114" s="32">
        <v>-147.5</v>
      </c>
      <c r="E114" s="70">
        <v>43523</v>
      </c>
      <c r="F114" s="30">
        <v>0.93541666666666667</v>
      </c>
      <c r="G114" s="7">
        <v>100</v>
      </c>
      <c r="H114" s="36">
        <v>283</v>
      </c>
      <c r="I114" s="7">
        <v>250</v>
      </c>
      <c r="L114" s="3">
        <v>43588</v>
      </c>
      <c r="M114" s="31">
        <v>8</v>
      </c>
      <c r="N114" s="39">
        <v>1.43</v>
      </c>
      <c r="O114" s="39">
        <v>1.01</v>
      </c>
      <c r="P114" s="39">
        <f t="shared" si="4"/>
        <v>4.7975423999999989E-2</v>
      </c>
      <c r="Q114" s="39">
        <f t="shared" si="5"/>
        <v>7.4316216320000017E-2</v>
      </c>
      <c r="T114" s="39">
        <f t="shared" si="6"/>
        <v>3.5537351111111101E-2</v>
      </c>
      <c r="U114" s="39">
        <f t="shared" si="7"/>
        <v>5.5049049125925932E-2</v>
      </c>
    </row>
    <row r="115" spans="1:23" x14ac:dyDescent="0.55000000000000004">
      <c r="A115" t="s">
        <v>2019</v>
      </c>
      <c r="B115" s="7">
        <v>19</v>
      </c>
      <c r="C115" s="32">
        <v>56.666666666666664</v>
      </c>
      <c r="D115" s="32">
        <v>-147.5</v>
      </c>
      <c r="E115" s="70">
        <v>43523</v>
      </c>
      <c r="F115" s="30">
        <v>0.93541666666666667</v>
      </c>
      <c r="G115" s="7">
        <v>150</v>
      </c>
      <c r="H115" s="36">
        <v>481</v>
      </c>
      <c r="I115" s="7">
        <v>250</v>
      </c>
      <c r="L115" s="3">
        <v>43588</v>
      </c>
      <c r="M115" s="31">
        <v>8</v>
      </c>
      <c r="N115" s="39">
        <v>0.55000000000000004</v>
      </c>
      <c r="O115" s="39">
        <v>0.42</v>
      </c>
      <c r="P115" s="39">
        <f t="shared" si="4"/>
        <v>1.4849536000000007E-2</v>
      </c>
      <c r="Q115" s="39">
        <f t="shared" si="5"/>
        <v>3.6004413439999994E-2</v>
      </c>
      <c r="T115" s="39">
        <f t="shared" si="6"/>
        <v>1.09996562962963E-2</v>
      </c>
      <c r="U115" s="39">
        <f t="shared" si="7"/>
        <v>2.6669935881481473E-2</v>
      </c>
    </row>
    <row r="116" spans="1:23" x14ac:dyDescent="0.55000000000000004">
      <c r="A116" t="s">
        <v>2019</v>
      </c>
      <c r="B116" s="7">
        <v>20</v>
      </c>
      <c r="C116" s="32">
        <v>56.667333333333332</v>
      </c>
      <c r="D116" s="32">
        <v>-146</v>
      </c>
      <c r="E116" s="71">
        <v>43524</v>
      </c>
      <c r="F116" s="30">
        <v>0.26041666666666669</v>
      </c>
      <c r="G116" s="7">
        <v>0</v>
      </c>
      <c r="H116" s="36">
        <v>463</v>
      </c>
      <c r="I116" s="7">
        <v>250</v>
      </c>
      <c r="L116" s="3">
        <v>43588</v>
      </c>
      <c r="M116" s="31">
        <v>8</v>
      </c>
      <c r="N116" s="39">
        <v>8.67</v>
      </c>
      <c r="O116" s="39">
        <v>7.89</v>
      </c>
      <c r="P116" s="39">
        <f t="shared" si="4"/>
        <v>8.9097216000000035E-2</v>
      </c>
      <c r="Q116" s="39">
        <f t="shared" si="5"/>
        <v>0.86623054847999992</v>
      </c>
      <c r="T116" s="39">
        <f t="shared" si="6"/>
        <v>6.5997937777777793E-2</v>
      </c>
      <c r="U116" s="39">
        <f t="shared" si="7"/>
        <v>0.64165225813333326</v>
      </c>
    </row>
    <row r="117" spans="1:23" x14ac:dyDescent="0.55000000000000004">
      <c r="A117" t="s">
        <v>2019</v>
      </c>
      <c r="B117" s="7">
        <v>20</v>
      </c>
      <c r="C117" s="32">
        <v>56.667333333333332</v>
      </c>
      <c r="D117" s="32">
        <v>-146</v>
      </c>
      <c r="E117" s="71">
        <v>43524</v>
      </c>
      <c r="F117" s="30">
        <v>0.26041666666666669</v>
      </c>
      <c r="G117" s="7">
        <v>25</v>
      </c>
      <c r="H117" s="36">
        <v>407</v>
      </c>
      <c r="I117" s="7">
        <v>250</v>
      </c>
      <c r="L117" s="3">
        <v>43588</v>
      </c>
      <c r="M117" s="31">
        <v>8</v>
      </c>
      <c r="N117" s="39">
        <v>15.02</v>
      </c>
      <c r="O117" s="53">
        <f>(N117*0.54)</f>
        <v>8.1108000000000011</v>
      </c>
      <c r="P117" s="53">
        <f t="shared" si="4"/>
        <v>0.78921857023999986</v>
      </c>
      <c r="Q117" s="53">
        <f t="shared" si="5"/>
        <v>0.19284384194560017</v>
      </c>
      <c r="R117" s="23"/>
      <c r="S117" s="23"/>
      <c r="T117" s="53">
        <f t="shared" si="6"/>
        <v>0.58460634832592584</v>
      </c>
      <c r="U117" s="53">
        <f t="shared" si="7"/>
        <v>0.14284729033007418</v>
      </c>
      <c r="V117" s="23"/>
      <c r="W117" s="23" t="s">
        <v>1232</v>
      </c>
    </row>
    <row r="118" spans="1:23" x14ac:dyDescent="0.55000000000000004">
      <c r="A118" t="s">
        <v>2019</v>
      </c>
      <c r="B118" s="7">
        <v>20</v>
      </c>
      <c r="C118" s="32">
        <v>56.667333333333332</v>
      </c>
      <c r="D118" s="32">
        <v>-146</v>
      </c>
      <c r="E118" s="71">
        <v>43524</v>
      </c>
      <c r="F118" s="30">
        <v>0.26041666666666669</v>
      </c>
      <c r="G118" s="7">
        <v>50</v>
      </c>
      <c r="H118" s="36">
        <v>240</v>
      </c>
      <c r="I118" s="7">
        <v>250</v>
      </c>
      <c r="L118" s="3">
        <v>43588</v>
      </c>
      <c r="M118" s="31">
        <v>8</v>
      </c>
      <c r="N118" s="39">
        <v>17</v>
      </c>
      <c r="O118" s="39">
        <v>9.2799999999999994</v>
      </c>
      <c r="P118" s="39">
        <f t="shared" si="4"/>
        <v>0.88183398400000013</v>
      </c>
      <c r="Q118" s="39">
        <f t="shared" si="5"/>
        <v>0.24179613695999974</v>
      </c>
      <c r="T118" s="39">
        <f t="shared" si="6"/>
        <v>0.65321035851851861</v>
      </c>
      <c r="U118" s="39">
        <f t="shared" si="7"/>
        <v>0.1791082495999998</v>
      </c>
    </row>
    <row r="119" spans="1:23" x14ac:dyDescent="0.55000000000000004">
      <c r="A119" t="s">
        <v>2019</v>
      </c>
      <c r="B119" s="7">
        <v>20</v>
      </c>
      <c r="C119" s="32">
        <v>56.667333333333332</v>
      </c>
      <c r="D119" s="32">
        <v>-146</v>
      </c>
      <c r="E119" s="71">
        <v>43524</v>
      </c>
      <c r="F119" s="30">
        <v>0.26041666666666669</v>
      </c>
      <c r="G119" s="7">
        <v>75</v>
      </c>
      <c r="H119" s="36">
        <v>822</v>
      </c>
      <c r="I119" s="7">
        <v>250</v>
      </c>
      <c r="L119" s="3">
        <v>43588</v>
      </c>
      <c r="M119" s="31">
        <v>8</v>
      </c>
      <c r="N119" s="39">
        <v>2.86</v>
      </c>
      <c r="O119" s="39">
        <v>2.16</v>
      </c>
      <c r="P119" s="39">
        <f t="shared" si="4"/>
        <v>7.9959039999999981E-2</v>
      </c>
      <c r="Q119" s="39">
        <f t="shared" si="5"/>
        <v>0.18157555712000004</v>
      </c>
      <c r="T119" s="39">
        <f t="shared" si="6"/>
        <v>5.9228918518518497E-2</v>
      </c>
      <c r="U119" s="39">
        <f t="shared" si="7"/>
        <v>0.1345004126814815</v>
      </c>
    </row>
    <row r="120" spans="1:23" x14ac:dyDescent="0.55000000000000004">
      <c r="A120" t="s">
        <v>2019</v>
      </c>
      <c r="B120" s="7">
        <v>20</v>
      </c>
      <c r="C120" s="32">
        <v>56.667333333333332</v>
      </c>
      <c r="D120" s="32">
        <v>-146</v>
      </c>
      <c r="E120" s="71">
        <v>43524</v>
      </c>
      <c r="F120" s="30">
        <v>0.26041666666666669</v>
      </c>
      <c r="G120" s="7">
        <v>100</v>
      </c>
      <c r="H120" s="36">
        <v>279</v>
      </c>
      <c r="I120" s="7">
        <v>250</v>
      </c>
      <c r="L120" s="3">
        <v>43588</v>
      </c>
      <c r="M120" s="31">
        <v>8</v>
      </c>
      <c r="N120" s="39">
        <v>0.69</v>
      </c>
      <c r="O120" s="39">
        <v>0.55000000000000004</v>
      </c>
      <c r="P120" s="39">
        <f t="shared" si="4"/>
        <v>1.5991807999999989E-2</v>
      </c>
      <c r="Q120" s="39">
        <f t="shared" si="5"/>
        <v>5.0602649600000028E-2</v>
      </c>
      <c r="T120" s="39">
        <f t="shared" si="6"/>
        <v>1.1845783703703695E-2</v>
      </c>
      <c r="U120" s="39">
        <f t="shared" si="7"/>
        <v>3.7483444148148165E-2</v>
      </c>
    </row>
    <row r="121" spans="1:23" x14ac:dyDescent="0.55000000000000004">
      <c r="A121" t="s">
        <v>2019</v>
      </c>
      <c r="B121" s="7">
        <v>20</v>
      </c>
      <c r="C121" s="32">
        <v>56.667333333333332</v>
      </c>
      <c r="D121" s="32">
        <v>-146</v>
      </c>
      <c r="E121" s="71">
        <v>43524</v>
      </c>
      <c r="F121" s="30">
        <v>0.26041666666666669</v>
      </c>
      <c r="G121" s="7">
        <v>150</v>
      </c>
      <c r="H121" s="36">
        <v>236</v>
      </c>
      <c r="I121" s="7">
        <v>250</v>
      </c>
      <c r="L121" s="3">
        <v>43588</v>
      </c>
      <c r="M121" s="31">
        <v>8</v>
      </c>
      <c r="N121" s="39">
        <v>0.31</v>
      </c>
      <c r="O121" s="39">
        <v>0.28999999999999998</v>
      </c>
      <c r="P121" s="39">
        <f t="shared" si="4"/>
        <v>2.2845440000000021E-3</v>
      </c>
      <c r="Q121" s="39">
        <f t="shared" si="5"/>
        <v>3.2828897279999991E-2</v>
      </c>
      <c r="T121" s="39">
        <f t="shared" si="6"/>
        <v>1.6922548148148163E-3</v>
      </c>
      <c r="U121" s="39">
        <f t="shared" si="7"/>
        <v>2.4317701688888881E-2</v>
      </c>
    </row>
    <row r="122" spans="1:23" x14ac:dyDescent="0.55000000000000004">
      <c r="A122" t="s">
        <v>2019</v>
      </c>
      <c r="B122" s="7">
        <v>21</v>
      </c>
      <c r="C122" s="32">
        <v>56.666666666666664</v>
      </c>
      <c r="D122" s="32">
        <v>-144.5</v>
      </c>
      <c r="E122" s="71">
        <v>43524</v>
      </c>
      <c r="F122" s="30">
        <v>0.57638888888888895</v>
      </c>
      <c r="G122" s="7">
        <v>0</v>
      </c>
      <c r="H122" s="36">
        <v>380</v>
      </c>
      <c r="I122" s="7">
        <v>250</v>
      </c>
      <c r="L122" s="3">
        <v>43588</v>
      </c>
      <c r="M122" s="31">
        <v>8</v>
      </c>
      <c r="N122" s="39">
        <v>20.100000000000001</v>
      </c>
      <c r="O122" s="39">
        <v>10.91</v>
      </c>
      <c r="P122" s="39">
        <f t="shared" si="4"/>
        <v>1.0497479680000001</v>
      </c>
      <c r="Q122" s="39">
        <f t="shared" si="5"/>
        <v>0.27124390912000013</v>
      </c>
      <c r="T122" s="39">
        <f t="shared" si="6"/>
        <v>0.77759108740740746</v>
      </c>
      <c r="U122" s="39">
        <f t="shared" si="7"/>
        <v>0.20092141416296305</v>
      </c>
    </row>
    <row r="123" spans="1:23" x14ac:dyDescent="0.55000000000000004">
      <c r="A123" t="s">
        <v>2019</v>
      </c>
      <c r="B123" s="7">
        <v>21</v>
      </c>
      <c r="C123" s="32">
        <v>56.666666666666664</v>
      </c>
      <c r="D123" s="32">
        <v>-144.5</v>
      </c>
      <c r="E123" s="71">
        <v>43524</v>
      </c>
      <c r="F123" s="30">
        <v>0.57638888888888895</v>
      </c>
      <c r="G123" s="7">
        <v>25</v>
      </c>
      <c r="H123" s="36">
        <v>196</v>
      </c>
      <c r="I123" s="7">
        <v>250</v>
      </c>
      <c r="L123" s="3">
        <v>43588</v>
      </c>
      <c r="M123" s="31">
        <v>8</v>
      </c>
      <c r="N123" s="39">
        <v>20.260000000000002</v>
      </c>
      <c r="O123" s="39">
        <v>10.95</v>
      </c>
      <c r="P123" s="39">
        <f t="shared" si="4"/>
        <v>1.0634552320000004</v>
      </c>
      <c r="Q123" s="39">
        <f t="shared" si="5"/>
        <v>0.26237987839999966</v>
      </c>
      <c r="T123" s="39">
        <f t="shared" si="6"/>
        <v>0.78774461629629655</v>
      </c>
      <c r="U123" s="39">
        <f t="shared" si="7"/>
        <v>0.19435546548148122</v>
      </c>
    </row>
    <row r="124" spans="1:23" x14ac:dyDescent="0.55000000000000004">
      <c r="A124" t="s">
        <v>2019</v>
      </c>
      <c r="B124" s="7">
        <v>21</v>
      </c>
      <c r="C124" s="32">
        <v>56.666666666666664</v>
      </c>
      <c r="D124" s="32">
        <v>-144.5</v>
      </c>
      <c r="E124" s="71">
        <v>43524</v>
      </c>
      <c r="F124" s="30">
        <v>0.57638888888888895</v>
      </c>
      <c r="G124" s="7">
        <v>50</v>
      </c>
      <c r="H124" s="36">
        <v>368</v>
      </c>
      <c r="I124" s="7">
        <v>250</v>
      </c>
      <c r="L124" s="3">
        <v>43588</v>
      </c>
      <c r="M124" s="31">
        <v>8</v>
      </c>
      <c r="N124" s="39">
        <v>20.56</v>
      </c>
      <c r="O124" s="39">
        <v>10.85</v>
      </c>
      <c r="P124" s="39">
        <f t="shared" si="4"/>
        <v>1.1091461119999999</v>
      </c>
      <c r="Q124" s="39">
        <f t="shared" si="5"/>
        <v>0.20458091520000005</v>
      </c>
      <c r="T124" s="39">
        <f t="shared" si="6"/>
        <v>0.8215897125925925</v>
      </c>
      <c r="U124" s="39">
        <f t="shared" si="7"/>
        <v>0.15154141866666668</v>
      </c>
    </row>
    <row r="125" spans="1:23" x14ac:dyDescent="0.55000000000000004">
      <c r="A125" t="s">
        <v>2019</v>
      </c>
      <c r="B125" s="7">
        <v>21</v>
      </c>
      <c r="C125" s="32">
        <v>56.666666666666664</v>
      </c>
      <c r="D125" s="32">
        <v>-144.5</v>
      </c>
      <c r="E125" s="71">
        <v>43524</v>
      </c>
      <c r="F125" s="30">
        <v>0.57638888888888895</v>
      </c>
      <c r="G125" s="7">
        <v>75</v>
      </c>
      <c r="H125" s="36">
        <v>313</v>
      </c>
      <c r="I125" s="7">
        <v>250</v>
      </c>
      <c r="L125" s="3">
        <v>43588</v>
      </c>
      <c r="M125" s="31">
        <v>8</v>
      </c>
      <c r="N125" s="39">
        <v>19.5</v>
      </c>
      <c r="O125" s="39">
        <v>10.71</v>
      </c>
      <c r="P125" s="39">
        <f t="shared" si="4"/>
        <v>1.0040570879999999</v>
      </c>
      <c r="Q125" s="39">
        <f t="shared" si="5"/>
        <v>0.29271862272000038</v>
      </c>
      <c r="T125" s="39">
        <f t="shared" si="6"/>
        <v>0.74374599111111106</v>
      </c>
      <c r="U125" s="39">
        <f t="shared" si="7"/>
        <v>0.21682860942222248</v>
      </c>
    </row>
    <row r="126" spans="1:23" x14ac:dyDescent="0.55000000000000004">
      <c r="A126" t="s">
        <v>2019</v>
      </c>
      <c r="B126" s="7">
        <v>21</v>
      </c>
      <c r="C126" s="32">
        <v>56.666666666666664</v>
      </c>
      <c r="D126" s="32">
        <v>-144.5</v>
      </c>
      <c r="E126" s="71">
        <v>43524</v>
      </c>
      <c r="F126" s="30">
        <v>0.57638888888888895</v>
      </c>
      <c r="G126" s="7">
        <v>100</v>
      </c>
      <c r="H126" s="36">
        <v>353</v>
      </c>
      <c r="I126" s="7">
        <v>250</v>
      </c>
      <c r="L126" s="3">
        <v>43588</v>
      </c>
      <c r="M126" s="31">
        <v>8</v>
      </c>
      <c r="N126" s="39">
        <v>1.1599999999999999</v>
      </c>
      <c r="O126" s="39">
        <v>0.82</v>
      </c>
      <c r="P126" s="39">
        <f t="shared" si="4"/>
        <v>3.8837247999999998E-2</v>
      </c>
      <c r="Q126" s="39">
        <f t="shared" si="5"/>
        <v>6.0449034240000012E-2</v>
      </c>
      <c r="T126" s="39">
        <f t="shared" si="6"/>
        <v>2.8768331851851847E-2</v>
      </c>
      <c r="U126" s="39">
        <f t="shared" si="7"/>
        <v>4.4777062400000005E-2</v>
      </c>
    </row>
    <row r="127" spans="1:23" x14ac:dyDescent="0.55000000000000004">
      <c r="A127" t="s">
        <v>2019</v>
      </c>
      <c r="B127" s="7">
        <v>21</v>
      </c>
      <c r="C127" s="32">
        <v>56.666666666666664</v>
      </c>
      <c r="D127" s="32">
        <v>-144.5</v>
      </c>
      <c r="E127" s="71">
        <v>43524</v>
      </c>
      <c r="F127" s="30">
        <v>0.57638888888888895</v>
      </c>
      <c r="G127" s="7">
        <v>150</v>
      </c>
      <c r="H127" s="36">
        <v>187</v>
      </c>
      <c r="I127" s="7">
        <v>250</v>
      </c>
      <c r="L127" s="3">
        <v>43588</v>
      </c>
      <c r="M127" s="31">
        <v>8</v>
      </c>
      <c r="N127" s="39">
        <v>0.47</v>
      </c>
      <c r="O127" s="39">
        <v>0.39</v>
      </c>
      <c r="P127" s="39">
        <f t="shared" si="4"/>
        <v>9.1381759999999944E-3</v>
      </c>
      <c r="Q127" s="39">
        <f t="shared" si="5"/>
        <v>3.8083348480000008E-2</v>
      </c>
      <c r="T127" s="39">
        <f t="shared" si="6"/>
        <v>6.7690192592592549E-3</v>
      </c>
      <c r="U127" s="39">
        <f t="shared" si="7"/>
        <v>2.8209887762962967E-2</v>
      </c>
    </row>
    <row r="128" spans="1:23" x14ac:dyDescent="0.55000000000000004">
      <c r="A128" t="s">
        <v>2019</v>
      </c>
      <c r="B128" s="7">
        <v>22</v>
      </c>
      <c r="C128" s="32">
        <v>56.666666666666664</v>
      </c>
      <c r="D128" s="32">
        <v>-143</v>
      </c>
      <c r="E128" s="71">
        <v>43524</v>
      </c>
      <c r="F128" s="30">
        <v>0.87847222222222221</v>
      </c>
      <c r="G128" s="7">
        <v>0</v>
      </c>
      <c r="H128" s="36">
        <v>191</v>
      </c>
      <c r="I128" s="7">
        <v>250</v>
      </c>
      <c r="L128" s="3">
        <v>43588</v>
      </c>
      <c r="M128" s="31">
        <v>8</v>
      </c>
      <c r="N128" s="39">
        <v>14.51</v>
      </c>
      <c r="O128" s="39">
        <v>9.77</v>
      </c>
      <c r="P128" s="39">
        <f t="shared" si="4"/>
        <v>0.54143692799999998</v>
      </c>
      <c r="Q128" s="39">
        <f t="shared" si="5"/>
        <v>0.64152280064000011</v>
      </c>
      <c r="T128" s="39">
        <f t="shared" si="6"/>
        <v>0.40106439111111108</v>
      </c>
      <c r="U128" s="39">
        <f t="shared" si="7"/>
        <v>0.47520207454814822</v>
      </c>
    </row>
    <row r="129" spans="1:21" x14ac:dyDescent="0.55000000000000004">
      <c r="A129" t="s">
        <v>2019</v>
      </c>
      <c r="B129" s="7">
        <v>22</v>
      </c>
      <c r="C129" s="32">
        <v>56.666666666666664</v>
      </c>
      <c r="D129" s="32">
        <v>-143</v>
      </c>
      <c r="E129" s="71">
        <v>43524</v>
      </c>
      <c r="F129" s="30">
        <v>0.87847222222222221</v>
      </c>
      <c r="G129" s="7">
        <v>25</v>
      </c>
      <c r="H129" s="36">
        <v>322</v>
      </c>
      <c r="I129" s="7">
        <v>250</v>
      </c>
      <c r="L129" s="3">
        <v>43588</v>
      </c>
      <c r="M129" s="31">
        <v>8</v>
      </c>
      <c r="N129" s="39">
        <v>14.55</v>
      </c>
      <c r="O129" s="39">
        <v>7.38</v>
      </c>
      <c r="P129" s="39">
        <f t="shared" si="4"/>
        <v>0.81900902400000009</v>
      </c>
      <c r="Q129" s="39">
        <f t="shared" si="5"/>
        <v>7.4567516159999903E-2</v>
      </c>
      <c r="T129" s="39">
        <f t="shared" si="6"/>
        <v>0.60667335111111109</v>
      </c>
      <c r="U129" s="39">
        <f t="shared" si="7"/>
        <v>5.5235197155555478E-2</v>
      </c>
    </row>
    <row r="130" spans="1:21" x14ac:dyDescent="0.55000000000000004">
      <c r="A130" t="s">
        <v>2019</v>
      </c>
      <c r="B130" s="7">
        <v>22</v>
      </c>
      <c r="C130" s="32">
        <v>56.666666666666664</v>
      </c>
      <c r="D130" s="32">
        <v>-143</v>
      </c>
      <c r="E130" s="71">
        <v>43524</v>
      </c>
      <c r="F130" s="30">
        <v>0.87847222222222221</v>
      </c>
      <c r="G130" s="7">
        <v>50</v>
      </c>
      <c r="H130" s="36">
        <v>167</v>
      </c>
      <c r="I130" s="7">
        <v>250</v>
      </c>
      <c r="L130" s="3">
        <v>43588</v>
      </c>
      <c r="M130" s="31">
        <v>8</v>
      </c>
      <c r="N130" s="39">
        <v>14.77</v>
      </c>
      <c r="O130" s="39">
        <v>8.3000000000000007</v>
      </c>
      <c r="P130" s="39">
        <f t="shared" ref="P130:P193" si="8">(1.94*1.84*(N130-O130)*(M130/I130))</f>
        <v>0.73904998399999988</v>
      </c>
      <c r="Q130" s="39">
        <f t="shared" ref="Q130:Q193" si="9">(1.94*1.84*((2.06*O130)-N130)*(M130/I130))</f>
        <v>0.26592092160000036</v>
      </c>
      <c r="T130" s="39">
        <f t="shared" ref="T130:T193" si="10">(P130/1.35)</f>
        <v>0.54744443259259246</v>
      </c>
      <c r="U130" s="39">
        <f t="shared" ref="U130:U193" si="11">(Q130/1.35)</f>
        <v>0.1969784604444447</v>
      </c>
    </row>
    <row r="131" spans="1:21" x14ac:dyDescent="0.55000000000000004">
      <c r="A131" t="s">
        <v>2019</v>
      </c>
      <c r="B131" s="7">
        <v>22</v>
      </c>
      <c r="C131" s="32">
        <v>56.666666666666664</v>
      </c>
      <c r="D131" s="32">
        <v>-143</v>
      </c>
      <c r="E131" s="71">
        <v>43524</v>
      </c>
      <c r="F131" s="30">
        <v>0.87847222222222221</v>
      </c>
      <c r="G131" s="7">
        <v>75</v>
      </c>
      <c r="H131" s="36">
        <v>161</v>
      </c>
      <c r="I131" s="7">
        <v>250</v>
      </c>
      <c r="L131" s="3">
        <v>43588</v>
      </c>
      <c r="M131" s="31">
        <v>8</v>
      </c>
      <c r="N131" s="39">
        <v>14.4</v>
      </c>
      <c r="O131" s="39">
        <v>9.7200000000000006</v>
      </c>
      <c r="P131" s="39">
        <f t="shared" si="8"/>
        <v>0.53458329599999987</v>
      </c>
      <c r="Q131" s="39">
        <f t="shared" si="9"/>
        <v>0.64232239104000033</v>
      </c>
      <c r="T131" s="39">
        <f t="shared" si="10"/>
        <v>0.39598762666666654</v>
      </c>
      <c r="U131" s="39">
        <f t="shared" si="11"/>
        <v>0.47579436373333356</v>
      </c>
    </row>
    <row r="132" spans="1:21" x14ac:dyDescent="0.55000000000000004">
      <c r="A132" t="s">
        <v>2019</v>
      </c>
      <c r="B132" s="7">
        <v>22</v>
      </c>
      <c r="C132" s="32">
        <v>56.666666666666664</v>
      </c>
      <c r="D132" s="32">
        <v>-143</v>
      </c>
      <c r="E132" s="71">
        <v>43524</v>
      </c>
      <c r="F132" s="30">
        <v>0.87847222222222221</v>
      </c>
      <c r="G132" s="7">
        <v>100</v>
      </c>
      <c r="H132" s="36">
        <v>186</v>
      </c>
      <c r="I132" s="7">
        <v>250</v>
      </c>
      <c r="L132" s="3">
        <v>43588</v>
      </c>
      <c r="M132" s="31">
        <v>8</v>
      </c>
      <c r="N132" s="39">
        <v>11.45</v>
      </c>
      <c r="O132" s="39">
        <v>7.92</v>
      </c>
      <c r="P132" s="39">
        <f t="shared" si="8"/>
        <v>0.40322201599999996</v>
      </c>
      <c r="Q132" s="39">
        <f t="shared" si="9"/>
        <v>0.5557381734400002</v>
      </c>
      <c r="T132" s="39">
        <f t="shared" si="10"/>
        <v>0.29868297481481476</v>
      </c>
      <c r="U132" s="39">
        <f t="shared" si="11"/>
        <v>0.411657906251852</v>
      </c>
    </row>
    <row r="133" spans="1:21" x14ac:dyDescent="0.55000000000000004">
      <c r="A133" t="s">
        <v>2019</v>
      </c>
      <c r="B133" s="7">
        <v>22</v>
      </c>
      <c r="C133" s="32">
        <v>56.666666666666664</v>
      </c>
      <c r="D133" s="32">
        <v>-143</v>
      </c>
      <c r="E133" s="71">
        <v>43524</v>
      </c>
      <c r="F133" s="30">
        <v>0.87847222222222221</v>
      </c>
      <c r="G133" s="7">
        <v>150</v>
      </c>
      <c r="H133" s="36">
        <v>394</v>
      </c>
      <c r="I133" s="7">
        <v>250</v>
      </c>
      <c r="L133" s="3">
        <v>43588</v>
      </c>
      <c r="M133" s="31">
        <v>8</v>
      </c>
      <c r="N133" s="39">
        <v>0.75</v>
      </c>
      <c r="O133" s="39">
        <v>0.57999999999999996</v>
      </c>
      <c r="P133" s="39">
        <f t="shared" si="8"/>
        <v>1.9418624000000006E-2</v>
      </c>
      <c r="Q133" s="39">
        <f t="shared" si="9"/>
        <v>5.0808258559999986E-2</v>
      </c>
      <c r="T133" s="39">
        <f t="shared" si="10"/>
        <v>1.4384165925925929E-2</v>
      </c>
      <c r="U133" s="39">
        <f t="shared" si="11"/>
        <v>3.7635747081481472E-2</v>
      </c>
    </row>
    <row r="134" spans="1:21" x14ac:dyDescent="0.55000000000000004">
      <c r="A134" t="s">
        <v>2019</v>
      </c>
      <c r="B134" s="7">
        <v>23</v>
      </c>
      <c r="C134" s="32">
        <v>55.666666666666664</v>
      </c>
      <c r="D134" s="32">
        <v>-142.99766666666667</v>
      </c>
      <c r="E134" s="70">
        <v>43525</v>
      </c>
      <c r="F134" s="30">
        <v>0.22430555555555556</v>
      </c>
      <c r="G134" s="7">
        <v>0</v>
      </c>
      <c r="H134" s="36">
        <v>336</v>
      </c>
      <c r="I134" s="7">
        <v>250</v>
      </c>
      <c r="L134" s="3">
        <v>43588</v>
      </c>
      <c r="M134" s="31">
        <v>8</v>
      </c>
      <c r="N134" s="39">
        <v>17.82</v>
      </c>
      <c r="O134" s="39">
        <v>10.62</v>
      </c>
      <c r="P134" s="39">
        <f t="shared" si="8"/>
        <v>0.82243584000000014</v>
      </c>
      <c r="Q134" s="39">
        <f t="shared" si="9"/>
        <v>0.4634425958399998</v>
      </c>
      <c r="T134" s="39">
        <f t="shared" si="10"/>
        <v>0.60921173333333345</v>
      </c>
      <c r="U134" s="39">
        <f t="shared" si="11"/>
        <v>0.34329081173333315</v>
      </c>
    </row>
    <row r="135" spans="1:21" x14ac:dyDescent="0.55000000000000004">
      <c r="A135" t="s">
        <v>2019</v>
      </c>
      <c r="B135" s="7">
        <v>23</v>
      </c>
      <c r="C135" s="32">
        <v>55.666666666666664</v>
      </c>
      <c r="D135" s="32">
        <v>-142.99766666666667</v>
      </c>
      <c r="E135" s="70">
        <v>43525</v>
      </c>
      <c r="F135" s="30">
        <v>0.22430555555555556</v>
      </c>
      <c r="G135" s="7">
        <v>25</v>
      </c>
      <c r="H135" s="36">
        <v>317</v>
      </c>
      <c r="I135" s="7">
        <v>250</v>
      </c>
      <c r="L135" s="3">
        <v>43588</v>
      </c>
      <c r="M135" s="31">
        <v>8</v>
      </c>
      <c r="N135" s="39">
        <v>18.649999999999999</v>
      </c>
      <c r="O135" s="39">
        <v>10.52</v>
      </c>
      <c r="P135" s="39">
        <f t="shared" si="8"/>
        <v>0.92866713599999984</v>
      </c>
      <c r="Q135" s="39">
        <f t="shared" si="9"/>
        <v>0.34510321664000004</v>
      </c>
      <c r="T135" s="39">
        <f t="shared" si="10"/>
        <v>0.68790158222222209</v>
      </c>
      <c r="U135" s="39">
        <f t="shared" si="11"/>
        <v>0.25563201232592592</v>
      </c>
    </row>
    <row r="136" spans="1:21" x14ac:dyDescent="0.55000000000000004">
      <c r="A136" t="s">
        <v>2019</v>
      </c>
      <c r="B136" s="7">
        <v>23</v>
      </c>
      <c r="C136" s="32">
        <v>55.666666666666664</v>
      </c>
      <c r="D136" s="32">
        <v>-142.99766666666667</v>
      </c>
      <c r="E136" s="70">
        <v>43525</v>
      </c>
      <c r="F136" s="30">
        <v>0.22430555555555556</v>
      </c>
      <c r="G136" s="7">
        <v>50</v>
      </c>
      <c r="H136" s="36">
        <v>165</v>
      </c>
      <c r="I136" s="7">
        <v>250</v>
      </c>
      <c r="L136" s="3">
        <v>43588</v>
      </c>
      <c r="M136" s="31">
        <v>8</v>
      </c>
      <c r="N136" s="39">
        <v>18.18</v>
      </c>
      <c r="O136" s="39">
        <v>9.5</v>
      </c>
      <c r="P136" s="39">
        <f t="shared" si="8"/>
        <v>0.99149209599999999</v>
      </c>
      <c r="Q136" s="39">
        <f t="shared" si="9"/>
        <v>0.15877580800000007</v>
      </c>
      <c r="T136" s="39">
        <f t="shared" si="10"/>
        <v>0.7344385896296296</v>
      </c>
      <c r="U136" s="39">
        <f t="shared" si="11"/>
        <v>0.11761170962962968</v>
      </c>
    </row>
    <row r="137" spans="1:21" x14ac:dyDescent="0.55000000000000004">
      <c r="A137" t="s">
        <v>2019</v>
      </c>
      <c r="B137" s="7">
        <v>23</v>
      </c>
      <c r="C137" s="32">
        <v>55.666666666666664</v>
      </c>
      <c r="D137" s="32">
        <v>-142.99766666666667</v>
      </c>
      <c r="E137" s="70">
        <v>43525</v>
      </c>
      <c r="F137" s="30">
        <v>0.22430555555555556</v>
      </c>
      <c r="G137" s="7">
        <v>75</v>
      </c>
      <c r="H137" s="36">
        <v>138</v>
      </c>
      <c r="I137" s="7">
        <v>250</v>
      </c>
      <c r="L137" s="3">
        <v>43588</v>
      </c>
      <c r="M137" s="31">
        <v>8</v>
      </c>
      <c r="N137" s="39">
        <v>17.739999999999998</v>
      </c>
      <c r="O137" s="39">
        <v>10.039999999999999</v>
      </c>
      <c r="P137" s="39">
        <f t="shared" si="8"/>
        <v>0.8795494399999999</v>
      </c>
      <c r="Q137" s="39">
        <f t="shared" si="9"/>
        <v>0.33610211327999989</v>
      </c>
      <c r="T137" s="39">
        <f t="shared" si="10"/>
        <v>0.65151810370370355</v>
      </c>
      <c r="U137" s="39">
        <f t="shared" si="11"/>
        <v>0.24896452835555546</v>
      </c>
    </row>
    <row r="138" spans="1:21" x14ac:dyDescent="0.55000000000000004">
      <c r="A138" t="s">
        <v>2019</v>
      </c>
      <c r="B138" s="7">
        <v>23</v>
      </c>
      <c r="C138" s="32">
        <v>55.666666666666664</v>
      </c>
      <c r="D138" s="32">
        <v>-142.99766666666667</v>
      </c>
      <c r="E138" s="70">
        <v>43525</v>
      </c>
      <c r="F138" s="30">
        <v>0.22430555555555556</v>
      </c>
      <c r="G138" s="7">
        <v>100</v>
      </c>
      <c r="H138" s="36">
        <v>383</v>
      </c>
      <c r="I138" s="7">
        <v>250</v>
      </c>
      <c r="L138" s="3">
        <v>43588</v>
      </c>
      <c r="M138" s="31">
        <v>8</v>
      </c>
      <c r="N138" s="39">
        <v>16.97</v>
      </c>
      <c r="O138" s="39">
        <v>9.6199999999999992</v>
      </c>
      <c r="P138" s="39">
        <f t="shared" si="8"/>
        <v>0.83956991999999997</v>
      </c>
      <c r="Q138" s="39">
        <f t="shared" si="9"/>
        <v>0.32522768384000011</v>
      </c>
      <c r="T138" s="39">
        <f t="shared" si="10"/>
        <v>0.62190364444444435</v>
      </c>
      <c r="U138" s="39">
        <f t="shared" si="11"/>
        <v>0.2409093954370371</v>
      </c>
    </row>
    <row r="139" spans="1:21" x14ac:dyDescent="0.55000000000000004">
      <c r="A139" t="s">
        <v>2019</v>
      </c>
      <c r="B139" s="7">
        <v>23</v>
      </c>
      <c r="C139" s="32">
        <v>55.666666666666664</v>
      </c>
      <c r="D139" s="32">
        <v>-142.99766666666667</v>
      </c>
      <c r="E139" s="70">
        <v>43525</v>
      </c>
      <c r="F139" s="30">
        <v>0.22430555555555556</v>
      </c>
      <c r="G139" s="7">
        <v>150</v>
      </c>
      <c r="H139" s="36">
        <v>190</v>
      </c>
      <c r="I139" s="7">
        <v>250</v>
      </c>
      <c r="L139" s="3">
        <v>43588</v>
      </c>
      <c r="M139" s="31">
        <v>8</v>
      </c>
      <c r="N139" s="39">
        <v>0.55000000000000004</v>
      </c>
      <c r="O139" s="39">
        <v>0.44</v>
      </c>
      <c r="P139" s="39">
        <f t="shared" si="8"/>
        <v>1.2564992000000004E-2</v>
      </c>
      <c r="Q139" s="39">
        <f t="shared" si="9"/>
        <v>4.0710574079999992E-2</v>
      </c>
      <c r="T139" s="39">
        <f t="shared" si="10"/>
        <v>9.307401481481483E-3</v>
      </c>
      <c r="U139" s="39">
        <f t="shared" si="11"/>
        <v>3.0155980799999992E-2</v>
      </c>
    </row>
    <row r="140" spans="1:21" x14ac:dyDescent="0.55000000000000004">
      <c r="A140" t="s">
        <v>2019</v>
      </c>
      <c r="B140" s="7">
        <v>24</v>
      </c>
      <c r="C140" s="32">
        <v>55.666666666666664</v>
      </c>
      <c r="D140" s="32">
        <v>-144.5</v>
      </c>
      <c r="E140" s="70">
        <v>43525</v>
      </c>
      <c r="F140" s="30">
        <v>0.55208333333333337</v>
      </c>
      <c r="G140" s="7">
        <v>0</v>
      </c>
      <c r="H140" s="36">
        <v>357</v>
      </c>
      <c r="I140" s="7">
        <v>250</v>
      </c>
      <c r="L140" s="3">
        <v>43529</v>
      </c>
      <c r="M140" s="31">
        <v>8</v>
      </c>
      <c r="N140" s="39">
        <v>19.510000000000002</v>
      </c>
      <c r="O140" s="39">
        <v>10.72</v>
      </c>
      <c r="P140" s="39">
        <f t="shared" si="8"/>
        <v>1.0040570880000002</v>
      </c>
      <c r="Q140" s="39">
        <f t="shared" si="9"/>
        <v>0.29392943104000002</v>
      </c>
      <c r="T140" s="39">
        <f t="shared" si="10"/>
        <v>0.74374599111111117</v>
      </c>
      <c r="U140" s="39">
        <f t="shared" si="11"/>
        <v>0.21772550447407407</v>
      </c>
    </row>
    <row r="141" spans="1:21" x14ac:dyDescent="0.55000000000000004">
      <c r="A141" t="s">
        <v>2019</v>
      </c>
      <c r="B141" s="7">
        <v>24</v>
      </c>
      <c r="C141" s="32">
        <v>55.666666666666664</v>
      </c>
      <c r="D141" s="32">
        <v>-144.5</v>
      </c>
      <c r="E141" s="70">
        <v>43525</v>
      </c>
      <c r="F141" s="30">
        <v>0.55208333333333337</v>
      </c>
      <c r="G141" s="7">
        <v>25</v>
      </c>
      <c r="H141" s="36">
        <v>335</v>
      </c>
      <c r="I141" s="7">
        <v>250</v>
      </c>
      <c r="L141" s="3">
        <v>43529</v>
      </c>
      <c r="M141" s="31">
        <v>8</v>
      </c>
      <c r="N141" s="39">
        <v>19.739999999999998</v>
      </c>
      <c r="O141" s="39">
        <v>10.6</v>
      </c>
      <c r="P141" s="39">
        <f t="shared" si="8"/>
        <v>1.0440366079999999</v>
      </c>
      <c r="Q141" s="39">
        <f t="shared" si="9"/>
        <v>0.23942021120000001</v>
      </c>
      <c r="T141" s="39">
        <f t="shared" si="10"/>
        <v>0.77336045037037027</v>
      </c>
      <c r="U141" s="39">
        <f t="shared" si="11"/>
        <v>0.1773483045925926</v>
      </c>
    </row>
    <row r="142" spans="1:21" x14ac:dyDescent="0.55000000000000004">
      <c r="A142" t="s">
        <v>2019</v>
      </c>
      <c r="B142" s="7">
        <v>24</v>
      </c>
      <c r="C142" s="32">
        <v>55.666666666666664</v>
      </c>
      <c r="D142" s="32">
        <v>-144.5</v>
      </c>
      <c r="E142" s="70">
        <v>43525</v>
      </c>
      <c r="F142" s="30">
        <v>0.55208333333333337</v>
      </c>
      <c r="G142" s="7">
        <v>50</v>
      </c>
      <c r="H142" s="36">
        <v>177</v>
      </c>
      <c r="I142" s="7">
        <v>250</v>
      </c>
      <c r="L142" s="3">
        <v>43529</v>
      </c>
      <c r="M142" s="31">
        <v>8</v>
      </c>
      <c r="N142" s="39">
        <v>18.809999999999999</v>
      </c>
      <c r="O142" s="39">
        <v>10</v>
      </c>
      <c r="P142" s="39">
        <f t="shared" si="8"/>
        <v>1.0063416319999998</v>
      </c>
      <c r="Q142" s="39">
        <f t="shared" si="9"/>
        <v>0.20446668800000029</v>
      </c>
      <c r="T142" s="39">
        <f t="shared" si="10"/>
        <v>0.74543824592592578</v>
      </c>
      <c r="U142" s="39">
        <f t="shared" si="11"/>
        <v>0.15145680592592611</v>
      </c>
    </row>
    <row r="143" spans="1:21" x14ac:dyDescent="0.55000000000000004">
      <c r="A143" t="s">
        <v>2019</v>
      </c>
      <c r="B143" s="7">
        <v>24</v>
      </c>
      <c r="C143" s="32">
        <v>55.666666666666664</v>
      </c>
      <c r="D143" s="32">
        <v>-144.5</v>
      </c>
      <c r="E143" s="70">
        <v>43525</v>
      </c>
      <c r="F143" s="30">
        <v>0.55208333333333337</v>
      </c>
      <c r="G143" s="7">
        <v>75</v>
      </c>
      <c r="H143" s="36">
        <v>192</v>
      </c>
      <c r="I143" s="7">
        <v>250</v>
      </c>
      <c r="L143" s="3">
        <v>43529</v>
      </c>
      <c r="M143" s="31">
        <v>8</v>
      </c>
      <c r="N143" s="39">
        <v>13.48</v>
      </c>
      <c r="O143" s="39">
        <v>9.0500000000000007</v>
      </c>
      <c r="P143" s="39">
        <f t="shared" si="8"/>
        <v>0.50602649599999994</v>
      </c>
      <c r="Q143" s="39">
        <f t="shared" si="9"/>
        <v>0.58975503360000003</v>
      </c>
      <c r="T143" s="39">
        <f t="shared" si="10"/>
        <v>0.37483444148148143</v>
      </c>
      <c r="U143" s="39">
        <f t="shared" si="11"/>
        <v>0.43685558044444445</v>
      </c>
    </row>
    <row r="144" spans="1:21" x14ac:dyDescent="0.55000000000000004">
      <c r="A144" t="s">
        <v>2019</v>
      </c>
      <c r="B144" s="7">
        <v>24</v>
      </c>
      <c r="C144" s="32">
        <v>55.666666666666664</v>
      </c>
      <c r="D144" s="32">
        <v>-144.5</v>
      </c>
      <c r="E144" s="70">
        <v>43525</v>
      </c>
      <c r="F144" s="30">
        <v>0.55208333333333337</v>
      </c>
      <c r="G144" s="7">
        <v>100</v>
      </c>
      <c r="H144" s="36">
        <v>151</v>
      </c>
      <c r="I144" s="7">
        <v>250</v>
      </c>
      <c r="L144" s="3">
        <v>43529</v>
      </c>
      <c r="M144" s="31">
        <v>8</v>
      </c>
      <c r="N144" s="39">
        <v>10.11</v>
      </c>
      <c r="O144" s="39">
        <v>6.5</v>
      </c>
      <c r="P144" s="39">
        <f t="shared" si="8"/>
        <v>0.41236019199999996</v>
      </c>
      <c r="Q144" s="39">
        <f t="shared" si="9"/>
        <v>0.37466521600000013</v>
      </c>
      <c r="T144" s="39">
        <f t="shared" si="10"/>
        <v>0.30545199407407403</v>
      </c>
      <c r="U144" s="39">
        <f t="shared" si="11"/>
        <v>0.27752978962962971</v>
      </c>
    </row>
    <row r="145" spans="1:21" x14ac:dyDescent="0.55000000000000004">
      <c r="A145" t="s">
        <v>2019</v>
      </c>
      <c r="B145" s="7">
        <v>24</v>
      </c>
      <c r="C145" s="32">
        <v>55.666666666666664</v>
      </c>
      <c r="D145" s="32">
        <v>-144.5</v>
      </c>
      <c r="E145" s="70">
        <v>43525</v>
      </c>
      <c r="F145" s="30">
        <v>0.55208333333333337</v>
      </c>
      <c r="G145" s="7">
        <v>150</v>
      </c>
      <c r="H145" s="36">
        <v>179</v>
      </c>
      <c r="I145" s="7">
        <v>250</v>
      </c>
      <c r="L145" s="3">
        <v>43529</v>
      </c>
      <c r="M145" s="31">
        <v>8</v>
      </c>
      <c r="N145" s="39">
        <v>0.74</v>
      </c>
      <c r="O145" s="39">
        <v>0.49</v>
      </c>
      <c r="P145" s="39">
        <f t="shared" si="8"/>
        <v>2.85568E-2</v>
      </c>
      <c r="Q145" s="39">
        <f t="shared" si="9"/>
        <v>3.077280768000001E-2</v>
      </c>
      <c r="T145" s="39">
        <f t="shared" si="10"/>
        <v>2.1153185185185185E-2</v>
      </c>
      <c r="U145" s="39">
        <f t="shared" si="11"/>
        <v>2.2794672355555563E-2</v>
      </c>
    </row>
    <row r="146" spans="1:21" x14ac:dyDescent="0.55000000000000004">
      <c r="A146" t="s">
        <v>2019</v>
      </c>
      <c r="B146" s="7">
        <v>25</v>
      </c>
      <c r="C146" s="32">
        <v>55.666666666666664</v>
      </c>
      <c r="D146" s="32">
        <v>-145.99683333333334</v>
      </c>
      <c r="E146" s="70">
        <v>43525</v>
      </c>
      <c r="F146" s="30">
        <v>0.85416666666666663</v>
      </c>
      <c r="G146" s="7">
        <v>0</v>
      </c>
      <c r="H146" s="36">
        <v>327</v>
      </c>
      <c r="I146" s="7">
        <v>250</v>
      </c>
      <c r="L146" s="3">
        <v>43529</v>
      </c>
      <c r="M146" s="31">
        <v>8</v>
      </c>
      <c r="N146" s="39">
        <v>12.13</v>
      </c>
      <c r="O146" s="39">
        <v>8.58</v>
      </c>
      <c r="P146" s="39">
        <f t="shared" si="8"/>
        <v>0.40550656000000013</v>
      </c>
      <c r="Q146" s="39">
        <f t="shared" si="9"/>
        <v>0.63336697856000002</v>
      </c>
      <c r="T146" s="39">
        <f t="shared" si="10"/>
        <v>0.3003752296296297</v>
      </c>
      <c r="U146" s="39">
        <f t="shared" si="11"/>
        <v>0.46916072485925925</v>
      </c>
    </row>
    <row r="147" spans="1:21" x14ac:dyDescent="0.55000000000000004">
      <c r="A147" t="s">
        <v>2019</v>
      </c>
      <c r="B147" s="7">
        <v>25</v>
      </c>
      <c r="C147" s="32">
        <v>55.666666666666664</v>
      </c>
      <c r="D147" s="32">
        <v>-145.99683333333334</v>
      </c>
      <c r="E147" s="70">
        <v>43525</v>
      </c>
      <c r="F147" s="30">
        <v>0.85416666666666663</v>
      </c>
      <c r="G147" s="7">
        <v>25</v>
      </c>
      <c r="H147" s="36">
        <v>398</v>
      </c>
      <c r="I147" s="7">
        <v>250</v>
      </c>
      <c r="L147" s="3">
        <v>43529</v>
      </c>
      <c r="M147" s="31">
        <v>8</v>
      </c>
      <c r="N147" s="39">
        <v>11.45</v>
      </c>
      <c r="O147" s="39">
        <v>8.3800000000000008</v>
      </c>
      <c r="P147" s="39">
        <f t="shared" si="8"/>
        <v>0.35067750399999986</v>
      </c>
      <c r="Q147" s="39">
        <f t="shared" si="9"/>
        <v>0.66397986816000032</v>
      </c>
      <c r="T147" s="39">
        <f t="shared" si="10"/>
        <v>0.25976111407407393</v>
      </c>
      <c r="U147" s="39">
        <f t="shared" si="11"/>
        <v>0.491836939377778</v>
      </c>
    </row>
    <row r="148" spans="1:21" x14ac:dyDescent="0.55000000000000004">
      <c r="A148" t="s">
        <v>2019</v>
      </c>
      <c r="B148" s="7">
        <v>25</v>
      </c>
      <c r="C148" s="32">
        <v>55.666666666666664</v>
      </c>
      <c r="D148" s="32">
        <v>-145.99683333333334</v>
      </c>
      <c r="E148" s="70">
        <v>43525</v>
      </c>
      <c r="F148" s="30">
        <v>0.85416666666666663</v>
      </c>
      <c r="G148" s="7">
        <v>50</v>
      </c>
      <c r="H148" s="36">
        <v>334</v>
      </c>
      <c r="I148" s="7">
        <v>250</v>
      </c>
      <c r="L148" s="3">
        <v>43529</v>
      </c>
      <c r="M148" s="31">
        <v>8</v>
      </c>
      <c r="N148" s="39">
        <v>10.67</v>
      </c>
      <c r="O148" s="39">
        <v>7.34</v>
      </c>
      <c r="P148" s="39">
        <f t="shared" si="8"/>
        <v>0.38037657600000002</v>
      </c>
      <c r="Q148" s="39">
        <f t="shared" si="9"/>
        <v>0.50835673088</v>
      </c>
      <c r="T148" s="39">
        <f t="shared" si="10"/>
        <v>0.28176042666666667</v>
      </c>
      <c r="U148" s="39">
        <f t="shared" si="11"/>
        <v>0.37656054139259254</v>
      </c>
    </row>
    <row r="149" spans="1:21" x14ac:dyDescent="0.55000000000000004">
      <c r="A149" t="s">
        <v>2019</v>
      </c>
      <c r="B149" s="7">
        <v>25</v>
      </c>
      <c r="C149" s="32">
        <v>55.666666666666664</v>
      </c>
      <c r="D149" s="32">
        <v>-145.99683333333334</v>
      </c>
      <c r="E149" s="70">
        <v>43525</v>
      </c>
      <c r="F149" s="30">
        <v>0.85416666666666663</v>
      </c>
      <c r="G149" s="7">
        <v>75</v>
      </c>
      <c r="H149" s="36">
        <v>330</v>
      </c>
      <c r="I149" s="7">
        <v>250</v>
      </c>
      <c r="L149" s="3">
        <v>43529</v>
      </c>
      <c r="M149" s="31">
        <v>8</v>
      </c>
      <c r="N149" s="39">
        <v>9.15</v>
      </c>
      <c r="O149" s="39">
        <v>4.18</v>
      </c>
      <c r="P149" s="39">
        <f t="shared" si="8"/>
        <v>0.56770918400000003</v>
      </c>
      <c r="Q149" s="39">
        <f t="shared" si="9"/>
        <v>-6.1591306240000115E-2</v>
      </c>
      <c r="T149" s="39">
        <f t="shared" si="10"/>
        <v>0.42052532148148147</v>
      </c>
      <c r="U149" s="39">
        <f t="shared" si="11"/>
        <v>-4.562318980740749E-2</v>
      </c>
    </row>
    <row r="150" spans="1:21" x14ac:dyDescent="0.55000000000000004">
      <c r="A150" t="s">
        <v>2019</v>
      </c>
      <c r="B150" s="7">
        <v>25</v>
      </c>
      <c r="C150" s="32">
        <v>55.666666666666664</v>
      </c>
      <c r="D150" s="32">
        <v>-145.99683333333334</v>
      </c>
      <c r="E150" s="70">
        <v>43525</v>
      </c>
      <c r="F150" s="30">
        <v>0.85416666666666663</v>
      </c>
      <c r="G150" s="7">
        <v>100</v>
      </c>
      <c r="H150" s="36">
        <v>148</v>
      </c>
      <c r="I150" s="7">
        <v>250</v>
      </c>
      <c r="L150" s="3">
        <v>43529</v>
      </c>
      <c r="M150" s="31">
        <v>8</v>
      </c>
      <c r="N150" s="39">
        <v>0.6</v>
      </c>
      <c r="O150" s="39">
        <v>0.42</v>
      </c>
      <c r="P150" s="39">
        <f t="shared" si="8"/>
        <v>2.0560895999999999E-2</v>
      </c>
      <c r="Q150" s="39">
        <f t="shared" si="9"/>
        <v>3.0293053439999999E-2</v>
      </c>
      <c r="T150" s="39">
        <f t="shared" si="10"/>
        <v>1.5230293333333332E-2</v>
      </c>
      <c r="U150" s="39">
        <f t="shared" si="11"/>
        <v>2.2439298844444441E-2</v>
      </c>
    </row>
    <row r="151" spans="1:21" x14ac:dyDescent="0.55000000000000004">
      <c r="A151" t="s">
        <v>2019</v>
      </c>
      <c r="B151" s="7">
        <v>25</v>
      </c>
      <c r="C151" s="32">
        <v>55.666666666666664</v>
      </c>
      <c r="D151" s="32">
        <v>-145.99683333333334</v>
      </c>
      <c r="E151" s="70">
        <v>43525</v>
      </c>
      <c r="F151" s="30">
        <v>0.85416666666666663</v>
      </c>
      <c r="G151" s="7">
        <v>150</v>
      </c>
      <c r="H151" s="36">
        <v>318</v>
      </c>
      <c r="I151" s="7">
        <v>250</v>
      </c>
      <c r="L151" s="3">
        <v>43529</v>
      </c>
      <c r="M151" s="31">
        <v>8</v>
      </c>
      <c r="N151" s="39">
        <v>0.17</v>
      </c>
      <c r="O151" s="39">
        <v>0.11</v>
      </c>
      <c r="P151" s="39">
        <f t="shared" si="8"/>
        <v>6.853632000000001E-3</v>
      </c>
      <c r="Q151" s="39">
        <f t="shared" si="9"/>
        <v>6.465259519999998E-3</v>
      </c>
      <c r="T151" s="39">
        <f t="shared" si="10"/>
        <v>5.0767644444444449E-3</v>
      </c>
      <c r="U151" s="39">
        <f t="shared" si="11"/>
        <v>4.7890811259259239E-3</v>
      </c>
    </row>
    <row r="152" spans="1:21" x14ac:dyDescent="0.55000000000000004">
      <c r="A152" t="s">
        <v>2019</v>
      </c>
      <c r="B152" s="7">
        <v>26</v>
      </c>
      <c r="C152" s="32">
        <v>54.669333333333334</v>
      </c>
      <c r="D152" s="32">
        <v>-145.98599999999999</v>
      </c>
      <c r="E152" s="70">
        <v>43526</v>
      </c>
      <c r="F152" s="30">
        <v>0.19444444444444445</v>
      </c>
      <c r="G152" s="7">
        <v>0</v>
      </c>
      <c r="H152" s="36">
        <v>163</v>
      </c>
      <c r="I152" s="7">
        <v>250</v>
      </c>
      <c r="L152" s="3">
        <v>43529</v>
      </c>
      <c r="M152" s="31">
        <v>8</v>
      </c>
      <c r="N152" s="39">
        <v>13.62</v>
      </c>
      <c r="O152" s="39">
        <v>9.41</v>
      </c>
      <c r="P152" s="39">
        <f t="shared" si="8"/>
        <v>0.48089651199999989</v>
      </c>
      <c r="Q152" s="39">
        <f t="shared" si="9"/>
        <v>0.65847411712000037</v>
      </c>
      <c r="T152" s="39">
        <f t="shared" si="10"/>
        <v>0.3562196385185184</v>
      </c>
      <c r="U152" s="39">
        <f t="shared" si="11"/>
        <v>0.48775860527407433</v>
      </c>
    </row>
    <row r="153" spans="1:21" x14ac:dyDescent="0.55000000000000004">
      <c r="A153" t="s">
        <v>2019</v>
      </c>
      <c r="B153" s="7">
        <v>26</v>
      </c>
      <c r="C153" s="32">
        <v>54.669333333333334</v>
      </c>
      <c r="D153" s="32">
        <v>-145.98599999999999</v>
      </c>
      <c r="E153" s="70">
        <v>43526</v>
      </c>
      <c r="F153" s="30">
        <v>0.19444444444444445</v>
      </c>
      <c r="G153" s="7">
        <v>25</v>
      </c>
      <c r="H153" s="36">
        <v>157</v>
      </c>
      <c r="I153" s="7">
        <v>250</v>
      </c>
      <c r="L153" s="3">
        <v>43529</v>
      </c>
      <c r="M153" s="31">
        <v>8</v>
      </c>
      <c r="N153" s="39">
        <v>14.02</v>
      </c>
      <c r="O153" s="39">
        <v>9.56</v>
      </c>
      <c r="P153" s="39">
        <f t="shared" si="8"/>
        <v>0.50945331199999988</v>
      </c>
      <c r="Q153" s="39">
        <f t="shared" si="9"/>
        <v>0.64807944192</v>
      </c>
      <c r="T153" s="39">
        <f t="shared" si="10"/>
        <v>0.37737282370370356</v>
      </c>
      <c r="U153" s="39">
        <f t="shared" si="11"/>
        <v>0.48005884586666664</v>
      </c>
    </row>
    <row r="154" spans="1:21" x14ac:dyDescent="0.55000000000000004">
      <c r="A154" t="s">
        <v>2019</v>
      </c>
      <c r="B154" s="7">
        <v>26</v>
      </c>
      <c r="C154" s="32">
        <v>54.669333333333334</v>
      </c>
      <c r="D154" s="32">
        <v>-145.98599999999999</v>
      </c>
      <c r="E154" s="70">
        <v>43526</v>
      </c>
      <c r="F154" s="30">
        <v>0.19444444444444445</v>
      </c>
      <c r="G154" s="7">
        <v>50</v>
      </c>
      <c r="H154" s="36">
        <v>199</v>
      </c>
      <c r="I154" s="7">
        <v>250</v>
      </c>
      <c r="L154" s="3">
        <v>43529</v>
      </c>
      <c r="M154" s="31">
        <v>8</v>
      </c>
      <c r="N154" s="39">
        <v>8.69</v>
      </c>
      <c r="O154" s="39">
        <v>5.75</v>
      </c>
      <c r="P154" s="39">
        <f t="shared" si="8"/>
        <v>0.33582796799999992</v>
      </c>
      <c r="Q154" s="39">
        <f t="shared" si="9"/>
        <v>0.36038681600000011</v>
      </c>
      <c r="T154" s="39">
        <f t="shared" si="10"/>
        <v>0.24876145777777769</v>
      </c>
      <c r="U154" s="39">
        <f t="shared" si="11"/>
        <v>0.26695319703703713</v>
      </c>
    </row>
    <row r="155" spans="1:21" x14ac:dyDescent="0.55000000000000004">
      <c r="A155" t="s">
        <v>2019</v>
      </c>
      <c r="B155" s="7">
        <v>26</v>
      </c>
      <c r="C155" s="32">
        <v>54.669333333333334</v>
      </c>
      <c r="D155" s="32">
        <v>-145.98599999999999</v>
      </c>
      <c r="E155" s="70">
        <v>43526</v>
      </c>
      <c r="F155" s="30">
        <v>0.19444444444444445</v>
      </c>
      <c r="G155" s="7">
        <v>75</v>
      </c>
      <c r="H155" s="36">
        <v>320</v>
      </c>
      <c r="I155" s="7">
        <v>250</v>
      </c>
      <c r="L155" s="3">
        <v>43529</v>
      </c>
      <c r="M155" s="31">
        <v>8</v>
      </c>
      <c r="N155" s="39">
        <v>8.65</v>
      </c>
      <c r="O155" s="39">
        <v>5.72</v>
      </c>
      <c r="P155" s="39">
        <f t="shared" si="8"/>
        <v>0.33468569600000009</v>
      </c>
      <c r="Q155" s="39">
        <f t="shared" si="9"/>
        <v>0.35789666303999984</v>
      </c>
      <c r="T155" s="39">
        <f t="shared" si="10"/>
        <v>0.24791533037037042</v>
      </c>
      <c r="U155" s="39">
        <f t="shared" si="11"/>
        <v>0.26510863928888878</v>
      </c>
    </row>
    <row r="156" spans="1:21" x14ac:dyDescent="0.55000000000000004">
      <c r="A156" t="s">
        <v>2019</v>
      </c>
      <c r="B156" s="7">
        <v>26</v>
      </c>
      <c r="C156" s="32">
        <v>54.669333333333334</v>
      </c>
      <c r="D156" s="32">
        <v>-145.98599999999999</v>
      </c>
      <c r="E156" s="70">
        <v>43526</v>
      </c>
      <c r="F156" s="30">
        <v>0.19444444444444445</v>
      </c>
      <c r="G156" s="7">
        <v>100</v>
      </c>
      <c r="H156" s="36">
        <v>324</v>
      </c>
      <c r="I156" s="7">
        <v>250</v>
      </c>
      <c r="L156" s="3">
        <v>43529</v>
      </c>
      <c r="M156" s="31">
        <v>8</v>
      </c>
      <c r="N156" s="39">
        <v>2.0299999999999998</v>
      </c>
      <c r="O156" s="39">
        <v>1.32</v>
      </c>
      <c r="P156" s="39">
        <f t="shared" si="8"/>
        <v>8.1101311999999967E-2</v>
      </c>
      <c r="Q156" s="39">
        <f t="shared" si="9"/>
        <v>7.8725386240000056E-2</v>
      </c>
      <c r="T156" s="39">
        <f t="shared" si="10"/>
        <v>6.0075045925925899E-2</v>
      </c>
      <c r="U156" s="39">
        <f t="shared" si="11"/>
        <v>5.8315100918518555E-2</v>
      </c>
    </row>
    <row r="157" spans="1:21" x14ac:dyDescent="0.55000000000000004">
      <c r="A157" t="s">
        <v>2019</v>
      </c>
      <c r="B157" s="7">
        <v>26</v>
      </c>
      <c r="C157" s="32">
        <v>54.669333333333334</v>
      </c>
      <c r="D157" s="32">
        <v>-145.98599999999999</v>
      </c>
      <c r="E157" s="70">
        <v>43526</v>
      </c>
      <c r="F157" s="30">
        <v>0.19444444444444445</v>
      </c>
      <c r="G157" s="7">
        <v>150</v>
      </c>
      <c r="H157" s="36">
        <v>183</v>
      </c>
      <c r="I157" s="7">
        <v>250</v>
      </c>
      <c r="L157" s="3">
        <v>43529</v>
      </c>
      <c r="M157" s="31">
        <v>8</v>
      </c>
      <c r="N157" s="39">
        <v>0.06</v>
      </c>
      <c r="O157" s="39">
        <v>0.03</v>
      </c>
      <c r="P157" s="39">
        <f t="shared" si="8"/>
        <v>3.4268159999999996E-3</v>
      </c>
      <c r="Q157" s="39">
        <f t="shared" si="9"/>
        <v>2.0560896000000034E-4</v>
      </c>
      <c r="T157" s="39">
        <f t="shared" si="10"/>
        <v>2.5383822222222216E-3</v>
      </c>
      <c r="U157" s="39">
        <f t="shared" si="11"/>
        <v>1.5230293333333357E-4</v>
      </c>
    </row>
    <row r="158" spans="1:21" x14ac:dyDescent="0.55000000000000004">
      <c r="A158" t="s">
        <v>2019</v>
      </c>
      <c r="B158" s="7">
        <v>27</v>
      </c>
      <c r="C158" s="32">
        <v>53.666666666666664</v>
      </c>
      <c r="D158" s="32">
        <v>-146</v>
      </c>
      <c r="E158" s="70">
        <v>43526</v>
      </c>
      <c r="F158" s="30">
        <v>0.53472222222222221</v>
      </c>
      <c r="G158" s="7">
        <v>0</v>
      </c>
      <c r="H158" s="36">
        <v>307</v>
      </c>
      <c r="I158" s="7">
        <v>250</v>
      </c>
      <c r="L158" s="3">
        <v>43529</v>
      </c>
      <c r="M158" s="31">
        <v>8</v>
      </c>
      <c r="N158" s="39">
        <v>14.33</v>
      </c>
      <c r="O158" s="39">
        <v>9.31</v>
      </c>
      <c r="P158" s="39">
        <f t="shared" si="8"/>
        <v>0.57342054399999998</v>
      </c>
      <c r="Q158" s="39">
        <f t="shared" si="9"/>
        <v>0.55384200192000044</v>
      </c>
      <c r="T158" s="39">
        <f t="shared" si="10"/>
        <v>0.42475595851851849</v>
      </c>
      <c r="U158" s="39">
        <f t="shared" si="11"/>
        <v>0.41025333475555587</v>
      </c>
    </row>
    <row r="159" spans="1:21" x14ac:dyDescent="0.55000000000000004">
      <c r="A159" t="s">
        <v>2019</v>
      </c>
      <c r="B159" s="7">
        <v>27</v>
      </c>
      <c r="C159" s="32">
        <v>53.666666666666664</v>
      </c>
      <c r="D159" s="32">
        <v>-146</v>
      </c>
      <c r="E159" s="70">
        <v>43526</v>
      </c>
      <c r="F159" s="30">
        <v>0.53472222222222221</v>
      </c>
      <c r="G159" s="7">
        <v>25</v>
      </c>
      <c r="H159" s="36">
        <v>385</v>
      </c>
      <c r="I159" s="7">
        <v>250</v>
      </c>
      <c r="L159" s="3">
        <v>43529</v>
      </c>
      <c r="M159" s="31">
        <v>8</v>
      </c>
      <c r="N159" s="39">
        <v>13.2</v>
      </c>
      <c r="O159" s="39">
        <v>9.25</v>
      </c>
      <c r="P159" s="39">
        <f t="shared" si="8"/>
        <v>0.45119743999999995</v>
      </c>
      <c r="Q159" s="39">
        <f t="shared" si="9"/>
        <v>0.66880025600000004</v>
      </c>
      <c r="T159" s="39">
        <f t="shared" si="10"/>
        <v>0.33422032592592588</v>
      </c>
      <c r="U159" s="39">
        <f t="shared" si="11"/>
        <v>0.49540759703703702</v>
      </c>
    </row>
    <row r="160" spans="1:21" x14ac:dyDescent="0.55000000000000004">
      <c r="A160" t="s">
        <v>2019</v>
      </c>
      <c r="B160" s="7">
        <v>27</v>
      </c>
      <c r="C160" s="32">
        <v>53.666666666666664</v>
      </c>
      <c r="D160" s="32">
        <v>-146</v>
      </c>
      <c r="E160" s="70">
        <v>43526</v>
      </c>
      <c r="F160" s="30">
        <v>0.53472222222222221</v>
      </c>
      <c r="G160" s="7">
        <v>50</v>
      </c>
      <c r="H160" s="36">
        <v>172</v>
      </c>
      <c r="I160" s="7">
        <v>250</v>
      </c>
      <c r="L160" s="3">
        <v>43529</v>
      </c>
      <c r="M160" s="31">
        <v>8</v>
      </c>
      <c r="N160" s="39">
        <v>11.88</v>
      </c>
      <c r="O160" s="39">
        <v>8.4700000000000006</v>
      </c>
      <c r="P160" s="39">
        <f t="shared" si="8"/>
        <v>0.38951475200000002</v>
      </c>
      <c r="Q160" s="39">
        <f t="shared" si="9"/>
        <v>0.63603989504000025</v>
      </c>
      <c r="T160" s="39">
        <f t="shared" si="10"/>
        <v>0.28852944592592594</v>
      </c>
      <c r="U160" s="39">
        <f t="shared" si="11"/>
        <v>0.47114066299259272</v>
      </c>
    </row>
    <row r="161" spans="1:23" x14ac:dyDescent="0.55000000000000004">
      <c r="A161" t="s">
        <v>2019</v>
      </c>
      <c r="B161" s="7">
        <v>27</v>
      </c>
      <c r="C161" s="32">
        <v>53.666666666666664</v>
      </c>
      <c r="D161" s="32">
        <v>-146</v>
      </c>
      <c r="E161" s="70">
        <v>43526</v>
      </c>
      <c r="F161" s="30">
        <v>0.53472222222222221</v>
      </c>
      <c r="G161" s="7">
        <v>75</v>
      </c>
      <c r="H161" s="36">
        <v>341</v>
      </c>
      <c r="I161" s="7">
        <v>250</v>
      </c>
      <c r="L161" s="3">
        <v>43529</v>
      </c>
      <c r="M161" s="31">
        <v>8</v>
      </c>
      <c r="N161" s="39">
        <v>12.11</v>
      </c>
      <c r="O161" s="39">
        <v>8.39</v>
      </c>
      <c r="P161" s="39">
        <f t="shared" si="8"/>
        <v>0.42492518399999984</v>
      </c>
      <c r="Q161" s="39">
        <f t="shared" si="9"/>
        <v>0.59094299648000004</v>
      </c>
      <c r="T161" s="39">
        <f t="shared" si="10"/>
        <v>0.31475939555555543</v>
      </c>
      <c r="U161" s="39">
        <f t="shared" si="11"/>
        <v>0.43773555294814814</v>
      </c>
    </row>
    <row r="162" spans="1:23" x14ac:dyDescent="0.55000000000000004">
      <c r="A162" t="s">
        <v>2019</v>
      </c>
      <c r="B162" s="7">
        <v>27</v>
      </c>
      <c r="C162" s="32">
        <v>53.666666666666664</v>
      </c>
      <c r="D162" s="32">
        <v>-146</v>
      </c>
      <c r="E162" s="70">
        <v>43526</v>
      </c>
      <c r="F162" s="30">
        <v>0.53472222222222221</v>
      </c>
      <c r="G162" s="7">
        <v>100</v>
      </c>
      <c r="H162" s="36">
        <v>182</v>
      </c>
      <c r="I162" s="7">
        <v>250</v>
      </c>
      <c r="L162" s="3">
        <v>43529</v>
      </c>
      <c r="M162" s="31">
        <v>8</v>
      </c>
      <c r="N162" s="39">
        <v>6.67</v>
      </c>
      <c r="O162" s="39">
        <v>3.33</v>
      </c>
      <c r="P162" s="39">
        <f t="shared" si="8"/>
        <v>0.38151884800000002</v>
      </c>
      <c r="Q162" s="39">
        <f t="shared" si="9"/>
        <v>2.1680322559999996E-2</v>
      </c>
      <c r="T162" s="39">
        <f t="shared" si="10"/>
        <v>0.28260655407407409</v>
      </c>
      <c r="U162" s="39">
        <f t="shared" si="11"/>
        <v>1.605949819259259E-2</v>
      </c>
    </row>
    <row r="163" spans="1:23" x14ac:dyDescent="0.55000000000000004">
      <c r="A163" t="s">
        <v>2019</v>
      </c>
      <c r="B163" s="7">
        <v>27</v>
      </c>
      <c r="C163" s="32">
        <v>53.666666666666664</v>
      </c>
      <c r="D163" s="32">
        <v>-146</v>
      </c>
      <c r="E163" s="70">
        <v>43526</v>
      </c>
      <c r="F163" s="30">
        <v>0.53472222222222221</v>
      </c>
      <c r="G163" s="7">
        <v>150</v>
      </c>
      <c r="H163" s="36">
        <v>156</v>
      </c>
      <c r="I163" s="7">
        <v>250</v>
      </c>
      <c r="L163" s="3">
        <v>43529</v>
      </c>
      <c r="M163" s="31">
        <v>8</v>
      </c>
      <c r="N163" s="39">
        <v>0.5</v>
      </c>
      <c r="O163" s="39">
        <v>0.35</v>
      </c>
      <c r="P163" s="39">
        <f t="shared" si="8"/>
        <v>1.7134080000000003E-2</v>
      </c>
      <c r="Q163" s="39">
        <f t="shared" si="9"/>
        <v>2.5244211199999995E-2</v>
      </c>
      <c r="T163" s="39">
        <f t="shared" si="10"/>
        <v>1.2691911111111112E-2</v>
      </c>
      <c r="U163" s="39">
        <f t="shared" si="11"/>
        <v>1.86994157037037E-2</v>
      </c>
    </row>
    <row r="164" spans="1:23" x14ac:dyDescent="0.55000000000000004">
      <c r="A164" t="s">
        <v>2019</v>
      </c>
      <c r="B164" s="7">
        <v>28</v>
      </c>
      <c r="C164" s="32">
        <v>52.668333333333337</v>
      </c>
      <c r="D164" s="32">
        <v>-146</v>
      </c>
      <c r="E164" s="70">
        <v>43526</v>
      </c>
      <c r="F164" s="30">
        <v>0.86111111111111116</v>
      </c>
      <c r="G164" s="7">
        <v>0</v>
      </c>
      <c r="H164" s="36">
        <v>195</v>
      </c>
      <c r="I164" s="7">
        <v>250</v>
      </c>
      <c r="L164" s="3">
        <v>43529</v>
      </c>
      <c r="M164" s="31">
        <v>8</v>
      </c>
      <c r="N164" s="39">
        <v>15.94</v>
      </c>
      <c r="O164" s="39">
        <v>8.7799999999999994</v>
      </c>
      <c r="P164" s="39">
        <f t="shared" si="8"/>
        <v>0.81786675200000003</v>
      </c>
      <c r="Q164" s="39">
        <f t="shared" si="9"/>
        <v>0.24522295296000007</v>
      </c>
      <c r="T164" s="39">
        <f t="shared" si="10"/>
        <v>0.60582722370370368</v>
      </c>
      <c r="U164" s="39">
        <f t="shared" si="11"/>
        <v>0.18164663182222227</v>
      </c>
    </row>
    <row r="165" spans="1:23" x14ac:dyDescent="0.55000000000000004">
      <c r="A165" t="s">
        <v>2019</v>
      </c>
      <c r="B165" s="7">
        <v>28</v>
      </c>
      <c r="C165" s="32">
        <v>52.668333333333337</v>
      </c>
      <c r="D165" s="32">
        <v>-146</v>
      </c>
      <c r="E165" s="70">
        <v>43526</v>
      </c>
      <c r="F165" s="30">
        <v>0.86111111111111116</v>
      </c>
      <c r="G165" s="7">
        <v>25</v>
      </c>
      <c r="H165" s="36">
        <v>155</v>
      </c>
      <c r="I165" s="7">
        <v>250</v>
      </c>
      <c r="L165" s="3">
        <v>43529</v>
      </c>
      <c r="M165" s="31">
        <v>8</v>
      </c>
      <c r="N165" s="39">
        <v>15.23</v>
      </c>
      <c r="O165" s="39">
        <v>9.67</v>
      </c>
      <c r="P165" s="39">
        <f t="shared" si="8"/>
        <v>0.63510323200000007</v>
      </c>
      <c r="Q165" s="39">
        <f t="shared" si="9"/>
        <v>0.53574841344000002</v>
      </c>
      <c r="T165" s="39">
        <f t="shared" si="10"/>
        <v>0.47044683851851854</v>
      </c>
      <c r="U165" s="39">
        <f t="shared" si="11"/>
        <v>0.39685067662222223</v>
      </c>
    </row>
    <row r="166" spans="1:23" x14ac:dyDescent="0.55000000000000004">
      <c r="A166" t="s">
        <v>2019</v>
      </c>
      <c r="B166" s="7">
        <v>28</v>
      </c>
      <c r="C166" s="32">
        <v>52.668333333333337</v>
      </c>
      <c r="D166" s="32">
        <v>-146</v>
      </c>
      <c r="E166" s="70">
        <v>43526</v>
      </c>
      <c r="F166" s="30">
        <v>0.86111111111111116</v>
      </c>
      <c r="G166" s="7">
        <v>50</v>
      </c>
      <c r="H166" s="36">
        <v>337</v>
      </c>
      <c r="I166" s="7">
        <v>250</v>
      </c>
      <c r="L166" s="3">
        <v>43529</v>
      </c>
      <c r="M166" s="31">
        <v>8</v>
      </c>
      <c r="N166" s="39">
        <v>15.67</v>
      </c>
      <c r="O166" s="39">
        <v>7.93</v>
      </c>
      <c r="P166" s="39">
        <f t="shared" si="8"/>
        <v>0.88411852800000001</v>
      </c>
      <c r="Q166" s="39">
        <f t="shared" si="9"/>
        <v>7.6052469759999894E-2</v>
      </c>
      <c r="T166" s="39">
        <f t="shared" si="10"/>
        <v>0.65490261333333333</v>
      </c>
      <c r="U166" s="39">
        <f t="shared" si="11"/>
        <v>5.6335162785185106E-2</v>
      </c>
    </row>
    <row r="167" spans="1:23" x14ac:dyDescent="0.55000000000000004">
      <c r="A167" t="s">
        <v>2019</v>
      </c>
      <c r="B167" s="7">
        <v>28</v>
      </c>
      <c r="C167" s="32">
        <v>52.668333333333337</v>
      </c>
      <c r="D167" s="32">
        <v>-146</v>
      </c>
      <c r="E167" s="70">
        <v>43526</v>
      </c>
      <c r="F167" s="30">
        <v>0.86111111111111116</v>
      </c>
      <c r="G167" s="7">
        <v>75</v>
      </c>
      <c r="H167" s="36">
        <v>178</v>
      </c>
      <c r="I167" s="7">
        <v>250</v>
      </c>
      <c r="L167" s="66">
        <v>43529</v>
      </c>
      <c r="M167" s="67">
        <v>8</v>
      </c>
      <c r="N167" s="68">
        <v>13.34</v>
      </c>
      <c r="O167" s="68">
        <v>9.2799999999999994</v>
      </c>
      <c r="P167" s="68">
        <f t="shared" si="8"/>
        <v>0.46376243200000006</v>
      </c>
      <c r="Q167" s="68">
        <f t="shared" si="9"/>
        <v>0.65986768895999981</v>
      </c>
      <c r="R167" s="4"/>
      <c r="S167" s="4"/>
      <c r="T167" s="68">
        <f t="shared" si="10"/>
        <v>0.34352772740740745</v>
      </c>
      <c r="U167" s="68">
        <f t="shared" si="11"/>
        <v>0.48879088071111093</v>
      </c>
      <c r="W167" t="s">
        <v>1231</v>
      </c>
    </row>
    <row r="168" spans="1:23" x14ac:dyDescent="0.55000000000000004">
      <c r="A168" t="s">
        <v>2019</v>
      </c>
      <c r="B168" s="7">
        <v>28</v>
      </c>
      <c r="C168" s="32">
        <v>52.668333333333337</v>
      </c>
      <c r="D168" s="32">
        <v>-146</v>
      </c>
      <c r="E168" s="70">
        <v>43526</v>
      </c>
      <c r="F168" s="30">
        <v>0.86111111111111116</v>
      </c>
      <c r="G168" s="7">
        <v>100</v>
      </c>
      <c r="H168" s="36">
        <v>188</v>
      </c>
      <c r="I168" s="7">
        <v>250</v>
      </c>
      <c r="L168" s="3">
        <v>43529</v>
      </c>
      <c r="M168" s="31">
        <v>8</v>
      </c>
      <c r="N168" s="39">
        <v>12.82</v>
      </c>
      <c r="O168" s="39">
        <v>8.61</v>
      </c>
      <c r="P168" s="39">
        <f t="shared" si="8"/>
        <v>0.48089651200000011</v>
      </c>
      <c r="Q168" s="39">
        <f t="shared" si="9"/>
        <v>0.56160945151999986</v>
      </c>
      <c r="T168" s="39">
        <f t="shared" si="10"/>
        <v>0.35621963851851857</v>
      </c>
      <c r="U168" s="39">
        <f t="shared" si="11"/>
        <v>0.41600700112592581</v>
      </c>
    </row>
    <row r="169" spans="1:23" x14ac:dyDescent="0.55000000000000004">
      <c r="A169" t="s">
        <v>2019</v>
      </c>
      <c r="B169" s="7">
        <v>28</v>
      </c>
      <c r="C169" s="32">
        <v>52.668333333333337</v>
      </c>
      <c r="D169" s="32">
        <v>-146</v>
      </c>
      <c r="E169" s="70">
        <v>43526</v>
      </c>
      <c r="F169" s="30">
        <v>0.86111111111111116</v>
      </c>
      <c r="G169" s="7">
        <v>150</v>
      </c>
      <c r="H169" s="36">
        <v>393</v>
      </c>
      <c r="I169" s="7">
        <v>250</v>
      </c>
      <c r="L169" s="3">
        <v>43529</v>
      </c>
      <c r="M169" s="31">
        <v>8</v>
      </c>
      <c r="N169" s="39">
        <v>0.48</v>
      </c>
      <c r="O169" s="39">
        <v>0.33</v>
      </c>
      <c r="P169" s="39">
        <f t="shared" si="8"/>
        <v>1.7134079999999996E-2</v>
      </c>
      <c r="Q169" s="39">
        <f t="shared" si="9"/>
        <v>2.282259456000001E-2</v>
      </c>
      <c r="T169" s="39">
        <f t="shared" si="10"/>
        <v>1.2691911111111107E-2</v>
      </c>
      <c r="U169" s="39">
        <f t="shared" si="11"/>
        <v>1.6905625600000005E-2</v>
      </c>
    </row>
    <row r="170" spans="1:23" x14ac:dyDescent="0.55000000000000004">
      <c r="A170" t="s">
        <v>2019</v>
      </c>
      <c r="B170" s="7">
        <v>29</v>
      </c>
      <c r="C170" s="32">
        <v>51.667166666666667</v>
      </c>
      <c r="D170" s="32">
        <v>-146</v>
      </c>
      <c r="E170" s="70">
        <v>43527</v>
      </c>
      <c r="F170" s="30">
        <v>0.19791666666666666</v>
      </c>
      <c r="G170" s="7">
        <v>0</v>
      </c>
      <c r="H170" s="36">
        <v>237</v>
      </c>
      <c r="I170" s="7">
        <v>250</v>
      </c>
      <c r="L170" s="3">
        <v>43529</v>
      </c>
      <c r="M170" s="31">
        <v>8</v>
      </c>
      <c r="N170" s="39">
        <v>13.04</v>
      </c>
      <c r="O170" s="39">
        <v>9.2200000000000006</v>
      </c>
      <c r="P170" s="39">
        <f t="shared" si="8"/>
        <v>0.43634790399999979</v>
      </c>
      <c r="Q170" s="39">
        <f t="shared" si="9"/>
        <v>0.68001736704000026</v>
      </c>
      <c r="T170" s="39">
        <f t="shared" si="10"/>
        <v>0.32322066962962948</v>
      </c>
      <c r="U170" s="39">
        <f t="shared" si="11"/>
        <v>0.50371656817777799</v>
      </c>
    </row>
    <row r="171" spans="1:23" x14ac:dyDescent="0.55000000000000004">
      <c r="A171" t="s">
        <v>2019</v>
      </c>
      <c r="B171" s="7">
        <v>29</v>
      </c>
      <c r="C171" s="32">
        <v>51.667166666666667</v>
      </c>
      <c r="D171" s="32">
        <v>-146</v>
      </c>
      <c r="E171" s="70">
        <v>43527</v>
      </c>
      <c r="F171" s="30">
        <v>0.19791666666666666</v>
      </c>
      <c r="G171" s="7">
        <v>25</v>
      </c>
      <c r="H171" s="36">
        <v>498</v>
      </c>
      <c r="I171" s="7">
        <v>250</v>
      </c>
      <c r="L171" s="3">
        <v>43529</v>
      </c>
      <c r="M171" s="31">
        <v>8</v>
      </c>
      <c r="N171" s="39">
        <v>12.71</v>
      </c>
      <c r="O171" s="39">
        <v>8.2200000000000006</v>
      </c>
      <c r="P171" s="39">
        <f t="shared" si="8"/>
        <v>0.51288012800000005</v>
      </c>
      <c r="Q171" s="39">
        <f t="shared" si="9"/>
        <v>0.4824043110400002</v>
      </c>
      <c r="T171" s="39">
        <f t="shared" si="10"/>
        <v>0.37991120592592592</v>
      </c>
      <c r="U171" s="39">
        <f t="shared" si="11"/>
        <v>0.3573365266962964</v>
      </c>
    </row>
    <row r="172" spans="1:23" x14ac:dyDescent="0.55000000000000004">
      <c r="A172" t="s">
        <v>2019</v>
      </c>
      <c r="B172" s="7">
        <v>29</v>
      </c>
      <c r="C172" s="32">
        <v>51.667166666666667</v>
      </c>
      <c r="D172" s="32">
        <v>-146</v>
      </c>
      <c r="E172" s="70">
        <v>43527</v>
      </c>
      <c r="F172" s="30">
        <v>0.19791666666666666</v>
      </c>
      <c r="G172" s="7">
        <v>50</v>
      </c>
      <c r="H172" s="36">
        <v>69</v>
      </c>
      <c r="I172" s="7">
        <v>250</v>
      </c>
      <c r="L172" s="3">
        <v>43529</v>
      </c>
      <c r="M172" s="31">
        <v>8</v>
      </c>
      <c r="N172" s="39">
        <v>12.28</v>
      </c>
      <c r="O172" s="39">
        <v>8.51</v>
      </c>
      <c r="P172" s="39">
        <f t="shared" si="8"/>
        <v>0.43063654399999995</v>
      </c>
      <c r="Q172" s="39">
        <f t="shared" si="9"/>
        <v>0.59976133632000006</v>
      </c>
      <c r="T172" s="39">
        <f t="shared" si="10"/>
        <v>0.31899003259259257</v>
      </c>
      <c r="U172" s="39">
        <f t="shared" si="11"/>
        <v>0.44426765653333333</v>
      </c>
    </row>
    <row r="173" spans="1:23" x14ac:dyDescent="0.55000000000000004">
      <c r="A173" t="s">
        <v>2019</v>
      </c>
      <c r="B173" s="7">
        <v>29</v>
      </c>
      <c r="C173" s="32">
        <v>51.667166666666667</v>
      </c>
      <c r="D173" s="32">
        <v>-146</v>
      </c>
      <c r="E173" s="70">
        <v>43527</v>
      </c>
      <c r="F173" s="30">
        <v>0.19791666666666666</v>
      </c>
      <c r="G173" s="7">
        <v>75</v>
      </c>
      <c r="H173" s="36">
        <v>68</v>
      </c>
      <c r="I173" s="7">
        <v>250</v>
      </c>
      <c r="L173" s="3">
        <v>43529</v>
      </c>
      <c r="M173" s="31">
        <v>8</v>
      </c>
      <c r="N173" s="39">
        <v>9.11</v>
      </c>
      <c r="O173" s="39">
        <v>4.18</v>
      </c>
      <c r="P173" s="39">
        <f t="shared" si="8"/>
        <v>0.56314009600000003</v>
      </c>
      <c r="Q173" s="39">
        <f t="shared" si="9"/>
        <v>-5.7022218240000012E-2</v>
      </c>
      <c r="T173" s="39">
        <f t="shared" si="10"/>
        <v>0.41714081185185187</v>
      </c>
      <c r="U173" s="39">
        <f t="shared" si="11"/>
        <v>-4.2238680177777786E-2</v>
      </c>
    </row>
    <row r="174" spans="1:23" x14ac:dyDescent="0.55000000000000004">
      <c r="A174" t="s">
        <v>2019</v>
      </c>
      <c r="B174" s="7">
        <v>29</v>
      </c>
      <c r="C174" s="32">
        <v>51.667166666666667</v>
      </c>
      <c r="D174" s="32">
        <v>-146</v>
      </c>
      <c r="E174" s="70">
        <v>43527</v>
      </c>
      <c r="F174" s="30">
        <v>0.19791666666666666</v>
      </c>
      <c r="G174" s="7">
        <v>100</v>
      </c>
      <c r="H174" s="36">
        <v>131</v>
      </c>
      <c r="I174" s="7">
        <v>250</v>
      </c>
      <c r="L174" s="3">
        <v>43529</v>
      </c>
      <c r="M174" s="31">
        <v>8</v>
      </c>
      <c r="N174" s="39">
        <v>1.35</v>
      </c>
      <c r="O174" s="39">
        <v>0.77</v>
      </c>
      <c r="P174" s="39">
        <f t="shared" si="8"/>
        <v>6.6251776000000012E-2</v>
      </c>
      <c r="Q174" s="39">
        <f t="shared" si="9"/>
        <v>2.6980464639999993E-2</v>
      </c>
      <c r="T174" s="39">
        <f t="shared" si="10"/>
        <v>4.9075389629629637E-2</v>
      </c>
      <c r="U174" s="39">
        <f t="shared" si="11"/>
        <v>1.9985529362962957E-2</v>
      </c>
    </row>
    <row r="175" spans="1:23" x14ac:dyDescent="0.55000000000000004">
      <c r="A175" t="s">
        <v>2019</v>
      </c>
      <c r="B175" s="7">
        <v>29</v>
      </c>
      <c r="C175" s="32">
        <v>51.667166666666667</v>
      </c>
      <c r="D175" s="32">
        <v>-146</v>
      </c>
      <c r="E175" s="70">
        <v>43527</v>
      </c>
      <c r="F175" s="30">
        <v>0.19791666666666666</v>
      </c>
      <c r="G175" s="7">
        <v>150</v>
      </c>
      <c r="H175" s="36">
        <v>821</v>
      </c>
      <c r="I175" s="7">
        <v>150</v>
      </c>
      <c r="L175" s="3">
        <v>43529</v>
      </c>
      <c r="M175" s="31">
        <v>8</v>
      </c>
      <c r="N175" s="39">
        <v>0.26</v>
      </c>
      <c r="O175" s="39">
        <v>0.19</v>
      </c>
      <c r="P175" s="39">
        <f t="shared" si="8"/>
        <v>1.3326506666666668E-2</v>
      </c>
      <c r="Q175" s="39">
        <f t="shared" si="9"/>
        <v>2.5015756800000004E-2</v>
      </c>
      <c r="T175" s="39">
        <f t="shared" si="10"/>
        <v>9.871486419753087E-3</v>
      </c>
      <c r="U175" s="39">
        <f t="shared" si="11"/>
        <v>1.8530190222222225E-2</v>
      </c>
    </row>
    <row r="176" spans="1:23" x14ac:dyDescent="0.55000000000000004">
      <c r="A176" t="s">
        <v>2019</v>
      </c>
      <c r="B176" s="7">
        <v>30</v>
      </c>
      <c r="C176" s="32">
        <v>50.666666666666664</v>
      </c>
      <c r="D176" s="32">
        <v>-146</v>
      </c>
      <c r="E176" s="70">
        <v>43527</v>
      </c>
      <c r="F176" s="30">
        <v>0.54513888888888895</v>
      </c>
      <c r="G176" s="7">
        <v>0</v>
      </c>
      <c r="H176" s="36">
        <v>343</v>
      </c>
      <c r="I176" s="7">
        <v>250</v>
      </c>
      <c r="L176" s="3">
        <v>43529</v>
      </c>
      <c r="M176" s="31">
        <v>8</v>
      </c>
      <c r="N176" s="39">
        <v>13.74</v>
      </c>
      <c r="O176" s="39">
        <v>8.82</v>
      </c>
      <c r="P176" s="39">
        <f t="shared" si="8"/>
        <v>0.56199782399999998</v>
      </c>
      <c r="Q176" s="39">
        <f t="shared" si="9"/>
        <v>0.50593511423999993</v>
      </c>
      <c r="T176" s="39">
        <f t="shared" si="10"/>
        <v>0.4162946844444444</v>
      </c>
      <c r="U176" s="39">
        <f t="shared" si="11"/>
        <v>0.37476675128888881</v>
      </c>
    </row>
    <row r="177" spans="1:21" x14ac:dyDescent="0.55000000000000004">
      <c r="A177" t="s">
        <v>2019</v>
      </c>
      <c r="B177" s="7">
        <v>30</v>
      </c>
      <c r="C177" s="32">
        <v>50.666666666666664</v>
      </c>
      <c r="D177" s="32">
        <v>-146</v>
      </c>
      <c r="E177" s="70">
        <v>43527</v>
      </c>
      <c r="F177" s="30">
        <v>0.54513888888888895</v>
      </c>
      <c r="G177" s="7">
        <v>25</v>
      </c>
      <c r="H177" s="36">
        <v>210</v>
      </c>
      <c r="I177" s="7">
        <v>250</v>
      </c>
      <c r="L177" s="3">
        <v>43529</v>
      </c>
      <c r="M177" s="31">
        <v>8</v>
      </c>
      <c r="N177" s="39">
        <v>14.43</v>
      </c>
      <c r="O177" s="39">
        <v>9.3800000000000008</v>
      </c>
      <c r="P177" s="39">
        <f t="shared" si="8"/>
        <v>0.57684735999999992</v>
      </c>
      <c r="Q177" s="39">
        <f t="shared" si="9"/>
        <v>0.55889084416000012</v>
      </c>
      <c r="T177" s="39">
        <f t="shared" si="10"/>
        <v>0.42729434074074063</v>
      </c>
      <c r="U177" s="39">
        <f t="shared" si="11"/>
        <v>0.41399321789629634</v>
      </c>
    </row>
    <row r="178" spans="1:21" x14ac:dyDescent="0.55000000000000004">
      <c r="A178" t="s">
        <v>2019</v>
      </c>
      <c r="B178" s="7">
        <v>30</v>
      </c>
      <c r="C178" s="32">
        <v>50.666666666666664</v>
      </c>
      <c r="D178" s="32">
        <v>-146</v>
      </c>
      <c r="E178" s="70">
        <v>43527</v>
      </c>
      <c r="F178" s="30">
        <v>0.54513888888888895</v>
      </c>
      <c r="G178" s="7">
        <v>50</v>
      </c>
      <c r="H178" s="36">
        <v>299</v>
      </c>
      <c r="I178" s="7">
        <v>250</v>
      </c>
      <c r="L178" s="3">
        <v>43529</v>
      </c>
      <c r="M178" s="31">
        <v>8</v>
      </c>
      <c r="N178" s="39">
        <v>16.46</v>
      </c>
      <c r="O178" s="39">
        <v>8.67</v>
      </c>
      <c r="P178" s="39">
        <f t="shared" si="8"/>
        <v>0.88982988800000007</v>
      </c>
      <c r="Q178" s="39">
        <f t="shared" si="9"/>
        <v>0.15994092543999977</v>
      </c>
      <c r="T178" s="39">
        <f t="shared" si="10"/>
        <v>0.6591332503703704</v>
      </c>
      <c r="U178" s="39">
        <f t="shared" si="11"/>
        <v>0.11847475958518501</v>
      </c>
    </row>
    <row r="179" spans="1:21" x14ac:dyDescent="0.55000000000000004">
      <c r="A179" t="s">
        <v>2019</v>
      </c>
      <c r="B179" s="7">
        <v>30</v>
      </c>
      <c r="C179" s="32">
        <v>50.666666666666664</v>
      </c>
      <c r="D179" s="32">
        <v>-146</v>
      </c>
      <c r="E179" s="70">
        <v>43527</v>
      </c>
      <c r="F179" s="30">
        <v>0.54513888888888895</v>
      </c>
      <c r="G179" s="7">
        <v>75</v>
      </c>
      <c r="H179" s="36">
        <v>845</v>
      </c>
      <c r="I179" s="7">
        <v>250</v>
      </c>
      <c r="L179" s="3">
        <v>43529</v>
      </c>
      <c r="M179" s="31">
        <v>8</v>
      </c>
      <c r="N179" s="39">
        <v>13.31</v>
      </c>
      <c r="O179" s="39">
        <v>8.41</v>
      </c>
      <c r="P179" s="39">
        <f t="shared" si="8"/>
        <v>0.55971328000000009</v>
      </c>
      <c r="Q179" s="39">
        <f t="shared" si="9"/>
        <v>0.45857651711999997</v>
      </c>
      <c r="T179" s="39">
        <f t="shared" si="10"/>
        <v>0.41460242962962968</v>
      </c>
      <c r="U179" s="39">
        <f t="shared" si="11"/>
        <v>0.33968630897777774</v>
      </c>
    </row>
    <row r="180" spans="1:21" x14ac:dyDescent="0.55000000000000004">
      <c r="A180" t="s">
        <v>2019</v>
      </c>
      <c r="B180" s="7">
        <v>30</v>
      </c>
      <c r="C180" s="32">
        <v>50.666666666666664</v>
      </c>
      <c r="D180" s="32">
        <v>-146</v>
      </c>
      <c r="E180" s="70">
        <v>43527</v>
      </c>
      <c r="F180" s="30">
        <v>0.54513888888888895</v>
      </c>
      <c r="G180" s="7">
        <v>100</v>
      </c>
      <c r="H180" s="36">
        <v>31</v>
      </c>
      <c r="I180" s="7">
        <v>250</v>
      </c>
      <c r="L180" s="3">
        <v>43529</v>
      </c>
      <c r="M180" s="31">
        <v>8</v>
      </c>
      <c r="N180" s="39">
        <v>8.75</v>
      </c>
      <c r="O180" s="39">
        <v>4.04</v>
      </c>
      <c r="P180" s="39">
        <f t="shared" si="8"/>
        <v>0.53801011199999993</v>
      </c>
      <c r="Q180" s="39">
        <f t="shared" si="9"/>
        <v>-4.8843550719999997E-2</v>
      </c>
      <c r="T180" s="39">
        <f t="shared" si="10"/>
        <v>0.39852600888888878</v>
      </c>
      <c r="U180" s="39">
        <f t="shared" si="11"/>
        <v>-3.6180407940740733E-2</v>
      </c>
    </row>
    <row r="181" spans="1:21" x14ac:dyDescent="0.55000000000000004">
      <c r="A181" t="s">
        <v>2019</v>
      </c>
      <c r="B181" s="7">
        <v>30</v>
      </c>
      <c r="C181" s="32">
        <v>50.666666666666664</v>
      </c>
      <c r="D181" s="32">
        <v>-146</v>
      </c>
      <c r="E181" s="70">
        <v>43527</v>
      </c>
      <c r="F181" s="30">
        <v>0.54513888888888895</v>
      </c>
      <c r="G181" s="7">
        <v>150</v>
      </c>
      <c r="H181" s="36">
        <v>249</v>
      </c>
      <c r="I181" s="7">
        <v>250</v>
      </c>
      <c r="L181" s="3">
        <v>43529</v>
      </c>
      <c r="M181" s="31">
        <v>8</v>
      </c>
      <c r="N181" s="39">
        <v>0.47</v>
      </c>
      <c r="O181" s="39">
        <v>0.34</v>
      </c>
      <c r="P181" s="39">
        <f t="shared" si="8"/>
        <v>1.4849535999999993E-2</v>
      </c>
      <c r="Q181" s="39">
        <f t="shared" si="9"/>
        <v>2.6317946880000005E-2</v>
      </c>
      <c r="T181" s="39">
        <f t="shared" si="10"/>
        <v>1.099965629629629E-2</v>
      </c>
      <c r="U181" s="39">
        <f t="shared" si="11"/>
        <v>1.9494775466666669E-2</v>
      </c>
    </row>
    <row r="182" spans="1:21" x14ac:dyDescent="0.55000000000000004">
      <c r="A182" t="s">
        <v>2019</v>
      </c>
      <c r="B182" s="7">
        <v>31</v>
      </c>
      <c r="C182" s="32">
        <v>49.666666666666664</v>
      </c>
      <c r="D182" s="32">
        <v>-146</v>
      </c>
      <c r="E182" s="70">
        <v>43527</v>
      </c>
      <c r="F182" s="30">
        <v>0.86805555555555547</v>
      </c>
      <c r="G182" s="7">
        <v>0</v>
      </c>
      <c r="H182" s="36">
        <v>470</v>
      </c>
      <c r="I182" s="7">
        <v>250</v>
      </c>
      <c r="L182" s="3">
        <v>43531</v>
      </c>
      <c r="M182" s="31">
        <v>8</v>
      </c>
      <c r="N182" s="39">
        <v>11.29</v>
      </c>
      <c r="O182" s="39">
        <v>7.47</v>
      </c>
      <c r="P182" s="39">
        <f t="shared" si="8"/>
        <v>0.4363479039999999</v>
      </c>
      <c r="Q182" s="39">
        <f t="shared" si="9"/>
        <v>0.46812591104000001</v>
      </c>
      <c r="T182" s="39">
        <f t="shared" si="10"/>
        <v>0.32322066962962953</v>
      </c>
      <c r="U182" s="39">
        <f t="shared" si="11"/>
        <v>0.3467599341037037</v>
      </c>
    </row>
    <row r="183" spans="1:21" x14ac:dyDescent="0.55000000000000004">
      <c r="A183" t="s">
        <v>2019</v>
      </c>
      <c r="B183" s="7">
        <v>31</v>
      </c>
      <c r="C183" s="32">
        <v>49.666666666666664</v>
      </c>
      <c r="D183" s="32">
        <v>-146</v>
      </c>
      <c r="E183" s="70">
        <v>43527</v>
      </c>
      <c r="F183" s="30">
        <v>0.86805555555555547</v>
      </c>
      <c r="G183" s="7">
        <v>25</v>
      </c>
      <c r="H183" s="36">
        <v>502</v>
      </c>
      <c r="I183" s="7">
        <v>250</v>
      </c>
      <c r="L183" s="3">
        <v>43531</v>
      </c>
      <c r="M183" s="31">
        <v>8</v>
      </c>
      <c r="N183" s="39">
        <v>13.97</v>
      </c>
      <c r="O183" s="39">
        <v>8.6199999999999992</v>
      </c>
      <c r="P183" s="39">
        <f t="shared" si="8"/>
        <v>0.61111552000000013</v>
      </c>
      <c r="Q183" s="39">
        <f t="shared" si="9"/>
        <v>0.43260125183999965</v>
      </c>
      <c r="T183" s="39">
        <f t="shared" si="10"/>
        <v>0.45267816296296304</v>
      </c>
      <c r="U183" s="39">
        <f t="shared" si="11"/>
        <v>0.32044537173333304</v>
      </c>
    </row>
    <row r="184" spans="1:21" x14ac:dyDescent="0.55000000000000004">
      <c r="A184" t="s">
        <v>2019</v>
      </c>
      <c r="B184" s="7">
        <v>31</v>
      </c>
      <c r="C184" s="32">
        <v>49.666666666666664</v>
      </c>
      <c r="D184" s="32">
        <v>-146</v>
      </c>
      <c r="E184" s="70">
        <v>43527</v>
      </c>
      <c r="F184" s="30">
        <v>0.86805555555555547</v>
      </c>
      <c r="G184" s="7">
        <v>50</v>
      </c>
      <c r="H184" s="36">
        <v>67</v>
      </c>
      <c r="I184" s="7">
        <v>250</v>
      </c>
      <c r="L184" s="3">
        <v>43531</v>
      </c>
      <c r="M184" s="31">
        <v>8</v>
      </c>
      <c r="N184" s="39">
        <v>13.3</v>
      </c>
      <c r="O184" s="39">
        <v>8.93</v>
      </c>
      <c r="P184" s="39">
        <f t="shared" si="8"/>
        <v>0.4991728640000001</v>
      </c>
      <c r="Q184" s="39">
        <f t="shared" si="9"/>
        <v>0.58207896576000007</v>
      </c>
      <c r="T184" s="39">
        <f t="shared" si="10"/>
        <v>0.3697576770370371</v>
      </c>
      <c r="U184" s="39">
        <f t="shared" si="11"/>
        <v>0.43116960426666667</v>
      </c>
    </row>
    <row r="185" spans="1:21" x14ac:dyDescent="0.55000000000000004">
      <c r="A185" t="s">
        <v>2019</v>
      </c>
      <c r="B185" s="7">
        <v>31</v>
      </c>
      <c r="C185" s="32">
        <v>49.666666666666664</v>
      </c>
      <c r="D185" s="32">
        <v>-146</v>
      </c>
      <c r="E185" s="70">
        <v>43527</v>
      </c>
      <c r="F185" s="30">
        <v>0.86805555555555547</v>
      </c>
      <c r="G185" s="7">
        <v>75</v>
      </c>
      <c r="H185" s="36">
        <v>830</v>
      </c>
      <c r="I185" s="7">
        <v>250</v>
      </c>
      <c r="L185" s="3">
        <v>43531</v>
      </c>
      <c r="M185" s="31">
        <v>8</v>
      </c>
      <c r="N185" s="39">
        <v>9.5299999999999994</v>
      </c>
      <c r="O185" s="39">
        <v>5.56</v>
      </c>
      <c r="P185" s="39">
        <f t="shared" si="8"/>
        <v>0.45348198399999995</v>
      </c>
      <c r="Q185" s="39">
        <f t="shared" si="9"/>
        <v>0.21972744192000004</v>
      </c>
      <c r="T185" s="39">
        <f t="shared" si="10"/>
        <v>0.33591258074074071</v>
      </c>
      <c r="U185" s="39">
        <f t="shared" si="11"/>
        <v>0.1627610680888889</v>
      </c>
    </row>
    <row r="186" spans="1:21" x14ac:dyDescent="0.55000000000000004">
      <c r="A186" t="s">
        <v>2019</v>
      </c>
      <c r="B186" s="7">
        <v>31</v>
      </c>
      <c r="C186" s="32">
        <v>49.666666666666664</v>
      </c>
      <c r="D186" s="32">
        <v>-146</v>
      </c>
      <c r="E186" s="70">
        <v>43527</v>
      </c>
      <c r="F186" s="30">
        <v>0.86805555555555547</v>
      </c>
      <c r="G186" s="7">
        <v>100</v>
      </c>
      <c r="H186" s="36">
        <v>204</v>
      </c>
      <c r="I186" s="7">
        <v>250</v>
      </c>
      <c r="L186" s="3">
        <v>43531</v>
      </c>
      <c r="M186" s="31">
        <v>8</v>
      </c>
      <c r="N186" s="39">
        <v>4.43</v>
      </c>
      <c r="O186" s="39">
        <v>2.4700000000000002</v>
      </c>
      <c r="P186" s="39">
        <f t="shared" si="8"/>
        <v>0.22388531199999995</v>
      </c>
      <c r="Q186" s="39">
        <f t="shared" si="9"/>
        <v>7.5184343040000087E-2</v>
      </c>
      <c r="T186" s="39">
        <f t="shared" si="10"/>
        <v>0.16584097185185181</v>
      </c>
      <c r="U186" s="39">
        <f t="shared" si="11"/>
        <v>5.5692105955555619E-2</v>
      </c>
    </row>
    <row r="187" spans="1:21" x14ac:dyDescent="0.55000000000000004">
      <c r="A187" t="s">
        <v>2019</v>
      </c>
      <c r="B187" s="7">
        <v>31</v>
      </c>
      <c r="C187" s="32">
        <v>49.666666666666664</v>
      </c>
      <c r="D187" s="32">
        <v>-146</v>
      </c>
      <c r="E187" s="70">
        <v>43527</v>
      </c>
      <c r="F187" s="30">
        <v>0.86805555555555547</v>
      </c>
      <c r="G187" s="7">
        <v>150</v>
      </c>
      <c r="H187" s="36">
        <v>77</v>
      </c>
      <c r="I187" s="7">
        <v>250</v>
      </c>
      <c r="L187" s="3">
        <v>43531</v>
      </c>
      <c r="M187" s="31">
        <v>8</v>
      </c>
      <c r="N187" s="39">
        <v>0.87</v>
      </c>
      <c r="O187" s="39">
        <v>0.56000000000000005</v>
      </c>
      <c r="P187" s="39">
        <f t="shared" si="8"/>
        <v>3.5410431999999992E-2</v>
      </c>
      <c r="Q187" s="39">
        <f t="shared" si="9"/>
        <v>3.2394833920000018E-2</v>
      </c>
      <c r="T187" s="39">
        <f t="shared" si="10"/>
        <v>2.6229949629629622E-2</v>
      </c>
      <c r="U187" s="39">
        <f t="shared" si="11"/>
        <v>2.3996173274074085E-2</v>
      </c>
    </row>
    <row r="188" spans="1:21" x14ac:dyDescent="0.55000000000000004">
      <c r="A188" t="s">
        <v>2019</v>
      </c>
      <c r="B188" s="7">
        <v>32</v>
      </c>
      <c r="C188" s="32">
        <v>48.666666666666664</v>
      </c>
      <c r="D188" s="32">
        <v>-146</v>
      </c>
      <c r="E188" s="70">
        <v>43528</v>
      </c>
      <c r="F188" s="30">
        <v>0.23263888888888887</v>
      </c>
      <c r="G188" s="7">
        <v>0</v>
      </c>
      <c r="H188" s="36">
        <v>220</v>
      </c>
      <c r="I188" s="7">
        <v>250</v>
      </c>
      <c r="L188" s="3">
        <v>43531</v>
      </c>
      <c r="M188" s="31">
        <v>8</v>
      </c>
      <c r="N188" s="39">
        <v>14.93</v>
      </c>
      <c r="O188" s="39">
        <v>9.6199999999999992</v>
      </c>
      <c r="P188" s="39">
        <f t="shared" si="8"/>
        <v>0.60654643200000002</v>
      </c>
      <c r="Q188" s="39">
        <f t="shared" si="9"/>
        <v>0.55825117183999995</v>
      </c>
      <c r="T188" s="39">
        <f t="shared" si="10"/>
        <v>0.44929365333333332</v>
      </c>
      <c r="U188" s="39">
        <f t="shared" si="11"/>
        <v>0.41351938654814807</v>
      </c>
    </row>
    <row r="189" spans="1:21" x14ac:dyDescent="0.55000000000000004">
      <c r="A189" t="s">
        <v>2019</v>
      </c>
      <c r="B189" s="7">
        <v>32</v>
      </c>
      <c r="C189" s="32">
        <v>48.666666666666664</v>
      </c>
      <c r="D189" s="32">
        <v>-146</v>
      </c>
      <c r="E189" s="70">
        <v>43528</v>
      </c>
      <c r="F189" s="30">
        <v>0.23263888888888887</v>
      </c>
      <c r="G189" s="7">
        <v>25</v>
      </c>
      <c r="H189" s="36">
        <v>235</v>
      </c>
      <c r="I189" s="7">
        <v>250</v>
      </c>
      <c r="L189" s="3">
        <v>43531</v>
      </c>
      <c r="M189" s="31">
        <v>8</v>
      </c>
      <c r="N189" s="39">
        <v>18.14</v>
      </c>
      <c r="O189" s="39">
        <v>8.76</v>
      </c>
      <c r="P189" s="39">
        <f t="shared" si="8"/>
        <v>1.0714511360000001</v>
      </c>
      <c r="Q189" s="39">
        <f t="shared" si="9"/>
        <v>-1.0783047680000029E-2</v>
      </c>
      <c r="T189" s="39">
        <f t="shared" si="10"/>
        <v>0.79366750814814813</v>
      </c>
      <c r="U189" s="39">
        <f t="shared" si="11"/>
        <v>-7.9874427259259469E-3</v>
      </c>
    </row>
    <row r="190" spans="1:21" x14ac:dyDescent="0.55000000000000004">
      <c r="A190" t="s">
        <v>2019</v>
      </c>
      <c r="B190" s="7">
        <v>32</v>
      </c>
      <c r="C190" s="32">
        <v>48.666666666666664</v>
      </c>
      <c r="D190" s="32">
        <v>-146</v>
      </c>
      <c r="E190" s="70">
        <v>43528</v>
      </c>
      <c r="F190" s="30">
        <v>0.23263888888888887</v>
      </c>
      <c r="G190" s="7">
        <v>50</v>
      </c>
      <c r="H190" s="36">
        <v>303</v>
      </c>
      <c r="I190" s="7">
        <v>250</v>
      </c>
      <c r="L190" s="3">
        <v>43531</v>
      </c>
      <c r="M190" s="31">
        <v>8</v>
      </c>
      <c r="N190" s="39">
        <v>13.76</v>
      </c>
      <c r="O190" s="39">
        <v>8.93</v>
      </c>
      <c r="P190" s="39">
        <f t="shared" si="8"/>
        <v>0.55171737599999993</v>
      </c>
      <c r="Q190" s="39">
        <f t="shared" si="9"/>
        <v>0.52953445376000019</v>
      </c>
      <c r="T190" s="39">
        <f t="shared" si="10"/>
        <v>0.40867953777777771</v>
      </c>
      <c r="U190" s="39">
        <f t="shared" si="11"/>
        <v>0.39224774352592606</v>
      </c>
    </row>
    <row r="191" spans="1:21" x14ac:dyDescent="0.55000000000000004">
      <c r="A191" t="s">
        <v>2019</v>
      </c>
      <c r="B191" s="7">
        <v>32</v>
      </c>
      <c r="C191" s="32">
        <v>48.666666666666664</v>
      </c>
      <c r="D191" s="32">
        <v>-146</v>
      </c>
      <c r="E191" s="70">
        <v>43528</v>
      </c>
      <c r="F191" s="30">
        <v>0.23263888888888887</v>
      </c>
      <c r="G191" s="7">
        <v>75</v>
      </c>
      <c r="H191" s="36">
        <v>292</v>
      </c>
      <c r="I191" s="7">
        <v>250</v>
      </c>
      <c r="L191" s="3">
        <v>43531</v>
      </c>
      <c r="M191" s="31">
        <v>8</v>
      </c>
      <c r="N191" s="39">
        <v>8.11</v>
      </c>
      <c r="O191" s="39">
        <v>5.15</v>
      </c>
      <c r="P191" s="39">
        <f t="shared" si="8"/>
        <v>0.33811251199999987</v>
      </c>
      <c r="Q191" s="39">
        <f t="shared" si="9"/>
        <v>0.28545377280000028</v>
      </c>
      <c r="T191" s="39">
        <f t="shared" si="10"/>
        <v>0.25045371259259247</v>
      </c>
      <c r="U191" s="39">
        <f t="shared" si="11"/>
        <v>0.2114472391111113</v>
      </c>
    </row>
    <row r="192" spans="1:21" x14ac:dyDescent="0.55000000000000004">
      <c r="A192" t="s">
        <v>2019</v>
      </c>
      <c r="B192" s="7">
        <v>32</v>
      </c>
      <c r="C192" s="32">
        <v>48.666666666666664</v>
      </c>
      <c r="D192" s="32">
        <v>-146</v>
      </c>
      <c r="E192" s="70">
        <v>43528</v>
      </c>
      <c r="F192" s="30">
        <v>0.23263888888888887</v>
      </c>
      <c r="G192" s="7">
        <v>100</v>
      </c>
      <c r="H192" s="36">
        <v>1312</v>
      </c>
      <c r="I192" s="7">
        <v>250</v>
      </c>
      <c r="L192" s="3">
        <v>43531</v>
      </c>
      <c r="M192" s="31">
        <v>8</v>
      </c>
      <c r="N192" s="39">
        <v>7.72</v>
      </c>
      <c r="O192" s="39">
        <v>3.81</v>
      </c>
      <c r="P192" s="39">
        <f t="shared" si="8"/>
        <v>0.44662835199999995</v>
      </c>
      <c r="Q192" s="39">
        <f t="shared" si="9"/>
        <v>1.4689617920000056E-2</v>
      </c>
      <c r="T192" s="39">
        <f t="shared" si="10"/>
        <v>0.33083581629629621</v>
      </c>
      <c r="U192" s="39">
        <f t="shared" si="11"/>
        <v>1.0881198459259299E-2</v>
      </c>
    </row>
    <row r="193" spans="1:21" x14ac:dyDescent="0.55000000000000004">
      <c r="A193" t="s">
        <v>2019</v>
      </c>
      <c r="B193" s="7">
        <v>32</v>
      </c>
      <c r="C193" s="32">
        <v>48.666666666666664</v>
      </c>
      <c r="D193" s="32">
        <v>-146</v>
      </c>
      <c r="E193" s="70">
        <v>43528</v>
      </c>
      <c r="F193" s="30">
        <v>0.23263888888888887</v>
      </c>
      <c r="G193" s="7">
        <v>150</v>
      </c>
      <c r="H193" s="36">
        <v>809</v>
      </c>
      <c r="I193" s="7">
        <v>250</v>
      </c>
      <c r="L193" s="3">
        <v>43531</v>
      </c>
      <c r="M193" s="31">
        <v>8</v>
      </c>
      <c r="N193" s="39">
        <v>0.72</v>
      </c>
      <c r="O193" s="39">
        <v>0.47</v>
      </c>
      <c r="P193" s="39">
        <f t="shared" si="8"/>
        <v>2.85568E-2</v>
      </c>
      <c r="Q193" s="39">
        <f t="shared" si="9"/>
        <v>2.8351191039999998E-2</v>
      </c>
      <c r="T193" s="39">
        <f t="shared" si="10"/>
        <v>2.1153185185185185E-2</v>
      </c>
      <c r="U193" s="39">
        <f t="shared" si="11"/>
        <v>2.100088225185185E-2</v>
      </c>
    </row>
    <row r="194" spans="1:21" x14ac:dyDescent="0.55000000000000004">
      <c r="A194" t="s">
        <v>2019</v>
      </c>
      <c r="B194" s="7">
        <v>33</v>
      </c>
      <c r="C194" s="32">
        <v>48.666666666666664</v>
      </c>
      <c r="D194" s="32">
        <v>-144.5</v>
      </c>
      <c r="E194" s="70">
        <v>43528</v>
      </c>
      <c r="F194" s="30">
        <v>0.57291666666666663</v>
      </c>
      <c r="G194" s="7">
        <v>0</v>
      </c>
      <c r="H194" s="36">
        <v>226</v>
      </c>
      <c r="I194" s="7">
        <v>250</v>
      </c>
      <c r="L194" s="3">
        <v>43531</v>
      </c>
      <c r="M194" s="31">
        <v>8</v>
      </c>
      <c r="N194" s="39">
        <v>16.190000000000001</v>
      </c>
      <c r="O194" s="39">
        <v>9.3699999999999992</v>
      </c>
      <c r="P194" s="39">
        <f t="shared" ref="P194:P257" si="12">(1.94*1.84*(N194-O194)*(M194/I194))</f>
        <v>0.77902950400000026</v>
      </c>
      <c r="Q194" s="39">
        <f t="shared" ref="Q194:Q257" si="13">(1.94*1.84*((2.06*O194)-N194)*(M194/I194))</f>
        <v>0.35549789183999975</v>
      </c>
      <c r="T194" s="39">
        <f t="shared" ref="T194:T257" si="14">(P194/1.35)</f>
        <v>0.577058891851852</v>
      </c>
      <c r="U194" s="39">
        <f t="shared" ref="U194:U257" si="15">(Q194/1.35)</f>
        <v>0.26333177173333311</v>
      </c>
    </row>
    <row r="195" spans="1:21" x14ac:dyDescent="0.55000000000000004">
      <c r="A195" t="s">
        <v>2019</v>
      </c>
      <c r="B195" s="7">
        <v>33</v>
      </c>
      <c r="C195" s="32">
        <v>48.666666666666664</v>
      </c>
      <c r="D195" s="32">
        <v>-144.5</v>
      </c>
      <c r="E195" s="70">
        <v>43528</v>
      </c>
      <c r="F195" s="30">
        <v>0.57291666666666663</v>
      </c>
      <c r="G195" s="7">
        <v>25</v>
      </c>
      <c r="H195" s="36">
        <v>436</v>
      </c>
      <c r="I195" s="7">
        <v>250</v>
      </c>
      <c r="L195" s="3">
        <v>43531</v>
      </c>
      <c r="M195" s="31">
        <v>8</v>
      </c>
      <c r="N195" s="39">
        <v>19.190000000000001</v>
      </c>
      <c r="O195" s="39">
        <v>10.42</v>
      </c>
      <c r="P195" s="39">
        <f t="shared" si="12"/>
        <v>1.0017725440000003</v>
      </c>
      <c r="Q195" s="39">
        <f t="shared" si="13"/>
        <v>0.25988972543999977</v>
      </c>
      <c r="T195" s="39">
        <f t="shared" si="14"/>
        <v>0.74205373629629645</v>
      </c>
      <c r="U195" s="39">
        <f t="shared" si="15"/>
        <v>0.19251090773333315</v>
      </c>
    </row>
    <row r="196" spans="1:21" x14ac:dyDescent="0.55000000000000004">
      <c r="A196" t="s">
        <v>2019</v>
      </c>
      <c r="B196" s="7">
        <v>33</v>
      </c>
      <c r="C196" s="32">
        <v>48.666666666666664</v>
      </c>
      <c r="D196" s="32">
        <v>-144.5</v>
      </c>
      <c r="E196" s="70">
        <v>43528</v>
      </c>
      <c r="F196" s="30">
        <v>0.57291666666666663</v>
      </c>
      <c r="G196" s="7">
        <v>50</v>
      </c>
      <c r="H196" s="36">
        <v>95</v>
      </c>
      <c r="I196" s="7">
        <v>250</v>
      </c>
      <c r="L196" s="3">
        <v>43531</v>
      </c>
      <c r="M196" s="31">
        <v>8</v>
      </c>
      <c r="N196" s="39">
        <v>12.65</v>
      </c>
      <c r="O196" s="39">
        <v>8.5399999999999991</v>
      </c>
      <c r="P196" s="39">
        <f t="shared" si="12"/>
        <v>0.46947379200000011</v>
      </c>
      <c r="Q196" s="39">
        <f t="shared" si="13"/>
        <v>0.56455651327999967</v>
      </c>
      <c r="T196" s="39">
        <f t="shared" si="14"/>
        <v>0.34775836444444452</v>
      </c>
      <c r="U196" s="39">
        <f t="shared" si="15"/>
        <v>0.41819000983703675</v>
      </c>
    </row>
    <row r="197" spans="1:21" x14ac:dyDescent="0.55000000000000004">
      <c r="A197" t="s">
        <v>2019</v>
      </c>
      <c r="B197" s="7">
        <v>33</v>
      </c>
      <c r="C197" s="32">
        <v>48.666666666666664</v>
      </c>
      <c r="D197" s="32">
        <v>-144.5</v>
      </c>
      <c r="E197" s="70">
        <v>43528</v>
      </c>
      <c r="F197" s="30">
        <v>0.57291666666666663</v>
      </c>
      <c r="G197" s="7">
        <v>75</v>
      </c>
      <c r="H197" s="36">
        <v>216</v>
      </c>
      <c r="I197" s="7">
        <v>250</v>
      </c>
      <c r="L197" s="3">
        <v>43531</v>
      </c>
      <c r="M197" s="31">
        <v>8</v>
      </c>
      <c r="N197" s="39">
        <v>8.9</v>
      </c>
      <c r="O197" s="39">
        <v>5.48</v>
      </c>
      <c r="P197" s="39">
        <f t="shared" si="12"/>
        <v>0.39065702399999996</v>
      </c>
      <c r="Q197" s="39">
        <f t="shared" si="13"/>
        <v>0.27286593536000014</v>
      </c>
      <c r="T197" s="39">
        <f t="shared" si="14"/>
        <v>0.2893755733333333</v>
      </c>
      <c r="U197" s="39">
        <f t="shared" si="15"/>
        <v>0.20212291508148159</v>
      </c>
    </row>
    <row r="198" spans="1:21" x14ac:dyDescent="0.55000000000000004">
      <c r="A198" t="s">
        <v>2019</v>
      </c>
      <c r="B198" s="7">
        <v>33</v>
      </c>
      <c r="C198" s="32">
        <v>48.666666666666664</v>
      </c>
      <c r="D198" s="32">
        <v>-144.5</v>
      </c>
      <c r="E198" s="70">
        <v>43528</v>
      </c>
      <c r="F198" s="30">
        <v>0.57291666666666663</v>
      </c>
      <c r="G198" s="7">
        <v>100</v>
      </c>
      <c r="H198" s="36">
        <v>227</v>
      </c>
      <c r="I198" s="7">
        <v>250</v>
      </c>
      <c r="L198" s="3">
        <v>43531</v>
      </c>
      <c r="M198" s="31">
        <v>8</v>
      </c>
      <c r="N198" s="39">
        <v>7.14</v>
      </c>
      <c r="O198" s="39">
        <v>3.44</v>
      </c>
      <c r="P198" s="39">
        <f t="shared" si="12"/>
        <v>0.42264063999999996</v>
      </c>
      <c r="Q198" s="39">
        <f t="shared" si="13"/>
        <v>-6.1225779199999344E-3</v>
      </c>
      <c r="T198" s="39">
        <f t="shared" si="14"/>
        <v>0.31306714074074071</v>
      </c>
      <c r="U198" s="39">
        <f t="shared" si="15"/>
        <v>-4.5352429037036545E-3</v>
      </c>
    </row>
    <row r="199" spans="1:21" x14ac:dyDescent="0.55000000000000004">
      <c r="A199" t="s">
        <v>2019</v>
      </c>
      <c r="B199" s="7">
        <v>33</v>
      </c>
      <c r="C199" s="32">
        <v>48.666666666666664</v>
      </c>
      <c r="D199" s="32">
        <v>-144.5</v>
      </c>
      <c r="E199" s="70">
        <v>43528</v>
      </c>
      <c r="F199" s="30">
        <v>0.57291666666666663</v>
      </c>
      <c r="G199" s="7">
        <v>150</v>
      </c>
      <c r="H199" s="36">
        <v>417</v>
      </c>
      <c r="I199" s="7">
        <v>250</v>
      </c>
      <c r="L199" s="3">
        <v>43531</v>
      </c>
      <c r="M199" s="31">
        <v>8</v>
      </c>
      <c r="N199" s="39">
        <v>0.83</v>
      </c>
      <c r="O199" s="39">
        <v>0.52</v>
      </c>
      <c r="P199" s="39">
        <f t="shared" si="12"/>
        <v>3.5410431999999992E-2</v>
      </c>
      <c r="Q199" s="39">
        <f t="shared" si="13"/>
        <v>2.7551600640000021E-2</v>
      </c>
      <c r="T199" s="39">
        <f t="shared" si="14"/>
        <v>2.6229949629629622E-2</v>
      </c>
      <c r="U199" s="39">
        <f t="shared" si="15"/>
        <v>2.0408593066666682E-2</v>
      </c>
    </row>
    <row r="200" spans="1:21" x14ac:dyDescent="0.55000000000000004">
      <c r="A200" t="s">
        <v>2019</v>
      </c>
      <c r="B200" s="7">
        <v>34</v>
      </c>
      <c r="C200" s="32">
        <v>49.666666666666664</v>
      </c>
      <c r="D200" s="32">
        <v>-144.5</v>
      </c>
      <c r="E200" s="70">
        <v>43528</v>
      </c>
      <c r="F200" s="30">
        <v>0.90625</v>
      </c>
      <c r="G200" s="7">
        <v>0</v>
      </c>
      <c r="H200" s="36">
        <v>400</v>
      </c>
      <c r="I200" s="7">
        <v>250</v>
      </c>
      <c r="L200" s="3">
        <v>43531</v>
      </c>
      <c r="M200" s="31">
        <v>8</v>
      </c>
      <c r="N200" s="39">
        <v>18.29</v>
      </c>
      <c r="O200" s="39">
        <v>9.1199999999999992</v>
      </c>
      <c r="P200" s="39">
        <f t="shared" si="12"/>
        <v>1.047463424</v>
      </c>
      <c r="Q200" s="39">
        <f t="shared" si="13"/>
        <v>5.6793763839999935E-2</v>
      </c>
      <c r="T200" s="39">
        <f t="shared" si="14"/>
        <v>0.77589883259259251</v>
      </c>
      <c r="U200" s="39">
        <f t="shared" si="15"/>
        <v>4.2069454696296242E-2</v>
      </c>
    </row>
    <row r="201" spans="1:21" x14ac:dyDescent="0.55000000000000004">
      <c r="A201" t="s">
        <v>2019</v>
      </c>
      <c r="B201" s="7">
        <v>34</v>
      </c>
      <c r="C201" s="32">
        <v>49.666666666666664</v>
      </c>
      <c r="D201" s="32">
        <v>-144.5</v>
      </c>
      <c r="E201" s="70">
        <v>43528</v>
      </c>
      <c r="F201" s="30">
        <v>0.90625</v>
      </c>
      <c r="G201" s="7">
        <v>25</v>
      </c>
      <c r="H201" s="36">
        <v>426</v>
      </c>
      <c r="I201" s="7">
        <v>250</v>
      </c>
      <c r="L201" s="3">
        <v>43531</v>
      </c>
      <c r="M201" s="31">
        <v>8</v>
      </c>
      <c r="N201" s="39">
        <v>18.53</v>
      </c>
      <c r="O201" s="39">
        <v>9.74</v>
      </c>
      <c r="P201" s="39">
        <f t="shared" si="12"/>
        <v>1.0040570880000002</v>
      </c>
      <c r="Q201" s="39">
        <f t="shared" si="13"/>
        <v>0.17527021568000017</v>
      </c>
      <c r="T201" s="39">
        <f t="shared" si="14"/>
        <v>0.74374599111111117</v>
      </c>
      <c r="U201" s="39">
        <f t="shared" si="15"/>
        <v>0.12982978939259271</v>
      </c>
    </row>
    <row r="202" spans="1:21" x14ac:dyDescent="0.55000000000000004">
      <c r="A202" t="s">
        <v>2019</v>
      </c>
      <c r="B202" s="7">
        <v>34</v>
      </c>
      <c r="C202" s="32">
        <v>49.666666666666664</v>
      </c>
      <c r="D202" s="32">
        <v>-144.5</v>
      </c>
      <c r="E202" s="70">
        <v>43528</v>
      </c>
      <c r="F202" s="30">
        <v>0.90625</v>
      </c>
      <c r="G202" s="7">
        <v>50</v>
      </c>
      <c r="H202" s="36">
        <v>41</v>
      </c>
      <c r="I202" s="7">
        <v>250</v>
      </c>
      <c r="L202" s="3">
        <v>43531</v>
      </c>
      <c r="M202" s="31">
        <v>8</v>
      </c>
      <c r="N202" s="39">
        <v>20.100000000000001</v>
      </c>
      <c r="O202" s="39">
        <v>9.85</v>
      </c>
      <c r="P202" s="39">
        <f t="shared" si="12"/>
        <v>1.1708288000000002</v>
      </c>
      <c r="Q202" s="39">
        <f t="shared" si="13"/>
        <v>2.1817395199999881E-2</v>
      </c>
      <c r="T202" s="39">
        <f t="shared" si="14"/>
        <v>0.86728059259259271</v>
      </c>
      <c r="U202" s="39">
        <f t="shared" si="15"/>
        <v>1.6161033481481391E-2</v>
      </c>
    </row>
    <row r="203" spans="1:21" x14ac:dyDescent="0.55000000000000004">
      <c r="A203" t="s">
        <v>2019</v>
      </c>
      <c r="B203" s="7">
        <v>34</v>
      </c>
      <c r="C203" s="32">
        <v>49.666666666666664</v>
      </c>
      <c r="D203" s="32">
        <v>-144.5</v>
      </c>
      <c r="E203" s="70">
        <v>43528</v>
      </c>
      <c r="F203" s="30">
        <v>0.90625</v>
      </c>
      <c r="G203" s="7">
        <v>75</v>
      </c>
      <c r="H203" s="36">
        <v>265</v>
      </c>
      <c r="I203" s="7">
        <v>250</v>
      </c>
      <c r="L203" s="3">
        <v>43531</v>
      </c>
      <c r="M203" s="31">
        <v>8</v>
      </c>
      <c r="N203" s="39">
        <v>11.81</v>
      </c>
      <c r="O203" s="39">
        <v>7.94</v>
      </c>
      <c r="P203" s="39">
        <f t="shared" si="12"/>
        <v>0.44205926400000001</v>
      </c>
      <c r="Q203" s="39">
        <f t="shared" si="13"/>
        <v>0.51932254208000006</v>
      </c>
      <c r="T203" s="39">
        <f t="shared" si="14"/>
        <v>0.32745130666666666</v>
      </c>
      <c r="U203" s="39">
        <f t="shared" si="15"/>
        <v>0.38468336450370372</v>
      </c>
    </row>
    <row r="204" spans="1:21" x14ac:dyDescent="0.55000000000000004">
      <c r="A204" t="s">
        <v>2019</v>
      </c>
      <c r="B204" s="7">
        <v>34</v>
      </c>
      <c r="C204" s="32">
        <v>49.666666666666664</v>
      </c>
      <c r="D204" s="32">
        <v>-144.5</v>
      </c>
      <c r="E204" s="70">
        <v>43528</v>
      </c>
      <c r="F204" s="30">
        <v>0.90625</v>
      </c>
      <c r="G204" s="7">
        <v>100</v>
      </c>
      <c r="H204" s="36">
        <v>108</v>
      </c>
      <c r="I204" s="7">
        <v>250</v>
      </c>
      <c r="L204" s="3">
        <v>43531</v>
      </c>
      <c r="M204" s="31">
        <v>8</v>
      </c>
      <c r="N204" s="39">
        <v>3.67</v>
      </c>
      <c r="O204" s="39">
        <v>2.2400000000000002</v>
      </c>
      <c r="P204" s="39">
        <f t="shared" si="12"/>
        <v>0.16334489599999996</v>
      </c>
      <c r="Q204" s="39">
        <f t="shared" si="13"/>
        <v>0.10787616768000009</v>
      </c>
      <c r="T204" s="39">
        <f t="shared" si="14"/>
        <v>0.12099621925925923</v>
      </c>
      <c r="U204" s="39">
        <f t="shared" si="15"/>
        <v>7.9908272355555615E-2</v>
      </c>
    </row>
    <row r="205" spans="1:21" x14ac:dyDescent="0.55000000000000004">
      <c r="A205" t="s">
        <v>2019</v>
      </c>
      <c r="B205" s="7">
        <v>34</v>
      </c>
      <c r="C205" s="32">
        <v>49.666666666666664</v>
      </c>
      <c r="D205" s="32">
        <v>-144.5</v>
      </c>
      <c r="E205" s="70">
        <v>43528</v>
      </c>
      <c r="F205" s="30">
        <v>0.90625</v>
      </c>
      <c r="G205" s="7">
        <v>150</v>
      </c>
      <c r="H205" s="36">
        <v>56</v>
      </c>
      <c r="I205" s="7">
        <v>250</v>
      </c>
      <c r="L205" s="3">
        <v>43531</v>
      </c>
      <c r="M205" s="31">
        <v>8</v>
      </c>
      <c r="N205" s="39">
        <v>0.85</v>
      </c>
      <c r="O205" s="39">
        <v>0.56999999999999995</v>
      </c>
      <c r="P205" s="39">
        <f t="shared" si="12"/>
        <v>3.1983615999999999E-2</v>
      </c>
      <c r="Q205" s="39">
        <f t="shared" si="13"/>
        <v>3.7032458239999989E-2</v>
      </c>
      <c r="T205" s="39">
        <f t="shared" si="14"/>
        <v>2.3691567407407407E-2</v>
      </c>
      <c r="U205" s="39">
        <f t="shared" si="15"/>
        <v>2.7431450548148138E-2</v>
      </c>
    </row>
    <row r="206" spans="1:21" x14ac:dyDescent="0.55000000000000004">
      <c r="A206" t="s">
        <v>2019</v>
      </c>
      <c r="B206" s="7">
        <v>35</v>
      </c>
      <c r="C206" s="32">
        <v>50.667833333333334</v>
      </c>
      <c r="D206" s="32">
        <v>-144.50666666666666</v>
      </c>
      <c r="E206" s="70">
        <v>43529</v>
      </c>
      <c r="F206" s="30">
        <v>0.26180555555555557</v>
      </c>
      <c r="G206" s="7">
        <v>0</v>
      </c>
      <c r="H206" s="36">
        <v>483</v>
      </c>
      <c r="I206" s="7">
        <v>250</v>
      </c>
      <c r="L206" s="3">
        <v>43531</v>
      </c>
      <c r="M206" s="31">
        <v>8</v>
      </c>
      <c r="N206" s="39">
        <v>11.92</v>
      </c>
      <c r="O206" s="39">
        <v>8.36</v>
      </c>
      <c r="P206" s="39">
        <f t="shared" si="12"/>
        <v>0.40664883200000002</v>
      </c>
      <c r="Q206" s="39">
        <f t="shared" si="13"/>
        <v>0.60558692351999976</v>
      </c>
      <c r="T206" s="39">
        <f t="shared" si="14"/>
        <v>0.30122135703703701</v>
      </c>
      <c r="U206" s="39">
        <f t="shared" si="15"/>
        <v>0.44858290631111092</v>
      </c>
    </row>
    <row r="207" spans="1:21" x14ac:dyDescent="0.55000000000000004">
      <c r="A207" t="s">
        <v>2019</v>
      </c>
      <c r="B207" s="7">
        <v>35</v>
      </c>
      <c r="C207" s="32">
        <v>50.667833333333334</v>
      </c>
      <c r="D207" s="32">
        <v>-144.50666666666666</v>
      </c>
      <c r="E207" s="70">
        <v>43529</v>
      </c>
      <c r="F207" s="30">
        <v>0.26180555555555557</v>
      </c>
      <c r="G207" s="7">
        <v>25</v>
      </c>
      <c r="H207" s="36">
        <v>492</v>
      </c>
      <c r="I207" s="7">
        <v>250</v>
      </c>
      <c r="L207" s="3">
        <v>43531</v>
      </c>
      <c r="M207" s="31">
        <v>8</v>
      </c>
      <c r="N207" s="39">
        <v>17.13</v>
      </c>
      <c r="O207" s="39">
        <v>8.9499999999999993</v>
      </c>
      <c r="P207" s="39">
        <f t="shared" si="12"/>
        <v>0.93437849599999989</v>
      </c>
      <c r="Q207" s="39">
        <f t="shared" si="13"/>
        <v>0.14929495039999985</v>
      </c>
      <c r="T207" s="39">
        <f t="shared" si="14"/>
        <v>0.69213221925925916</v>
      </c>
      <c r="U207" s="39">
        <f t="shared" si="15"/>
        <v>0.11058885214814802</v>
      </c>
    </row>
    <row r="208" spans="1:21" x14ac:dyDescent="0.55000000000000004">
      <c r="A208" t="s">
        <v>2019</v>
      </c>
      <c r="B208" s="7">
        <v>35</v>
      </c>
      <c r="C208" s="32">
        <v>50.667833333333334</v>
      </c>
      <c r="D208" s="32">
        <v>-144.50666666666666</v>
      </c>
      <c r="E208" s="70">
        <v>43529</v>
      </c>
      <c r="F208" s="30">
        <v>0.26180555555555557</v>
      </c>
      <c r="G208" s="7">
        <v>50</v>
      </c>
      <c r="H208" s="36">
        <v>40</v>
      </c>
      <c r="I208" s="7">
        <v>250</v>
      </c>
      <c r="L208" s="3">
        <v>43531</v>
      </c>
      <c r="M208" s="31">
        <v>8</v>
      </c>
      <c r="N208" s="39">
        <v>12.53</v>
      </c>
      <c r="O208" s="39">
        <v>8.82</v>
      </c>
      <c r="P208" s="39">
        <f t="shared" si="12"/>
        <v>0.4237829119999999</v>
      </c>
      <c r="Q208" s="39">
        <f t="shared" si="13"/>
        <v>0.64415002624000006</v>
      </c>
      <c r="T208" s="39">
        <f t="shared" si="14"/>
        <v>0.31391326814814807</v>
      </c>
      <c r="U208" s="39">
        <f t="shared" si="15"/>
        <v>0.47714816758518519</v>
      </c>
    </row>
    <row r="209" spans="1:21" x14ac:dyDescent="0.55000000000000004">
      <c r="A209" t="s">
        <v>2019</v>
      </c>
      <c r="B209" s="7">
        <v>35</v>
      </c>
      <c r="C209" s="32">
        <v>50.667833333333334</v>
      </c>
      <c r="D209" s="32">
        <v>-144.50666666666666</v>
      </c>
      <c r="E209" s="70">
        <v>43529</v>
      </c>
      <c r="F209" s="30">
        <v>0.26180555555555557</v>
      </c>
      <c r="G209" s="7">
        <v>75</v>
      </c>
      <c r="H209" s="36">
        <v>2</v>
      </c>
      <c r="I209" s="7">
        <v>250</v>
      </c>
      <c r="L209" s="3">
        <v>43531</v>
      </c>
      <c r="M209" s="31">
        <v>8</v>
      </c>
      <c r="N209" s="39">
        <v>9.59</v>
      </c>
      <c r="O209" s="39">
        <v>6.5</v>
      </c>
      <c r="P209" s="39">
        <f t="shared" si="12"/>
        <v>0.35296204799999997</v>
      </c>
      <c r="Q209" s="39">
        <f t="shared" si="13"/>
        <v>0.43406336000000006</v>
      </c>
      <c r="T209" s="39">
        <f t="shared" si="14"/>
        <v>0.26145336888888887</v>
      </c>
      <c r="U209" s="39">
        <f t="shared" si="15"/>
        <v>0.32152841481481487</v>
      </c>
    </row>
    <row r="210" spans="1:21" x14ac:dyDescent="0.55000000000000004">
      <c r="A210" t="s">
        <v>2019</v>
      </c>
      <c r="B210" s="7">
        <v>35</v>
      </c>
      <c r="C210" s="32">
        <v>50.667833333333334</v>
      </c>
      <c r="D210" s="32">
        <v>-144.50666666666666</v>
      </c>
      <c r="E210" s="70">
        <v>43529</v>
      </c>
      <c r="F210" s="30">
        <v>0.26180555555555557</v>
      </c>
      <c r="G210" s="7">
        <v>100</v>
      </c>
      <c r="H210" s="36">
        <v>485</v>
      </c>
      <c r="I210" s="7">
        <v>250</v>
      </c>
      <c r="L210" s="3">
        <v>43531</v>
      </c>
      <c r="M210" s="31">
        <v>8</v>
      </c>
      <c r="N210" s="39">
        <v>7.49</v>
      </c>
      <c r="O210" s="39">
        <v>3.48</v>
      </c>
      <c r="P210" s="39">
        <f t="shared" si="12"/>
        <v>0.458051072</v>
      </c>
      <c r="Q210" s="39">
        <f t="shared" si="13"/>
        <v>-3.6689776640000019E-2</v>
      </c>
      <c r="T210" s="39">
        <f t="shared" si="14"/>
        <v>0.33929709037037037</v>
      </c>
      <c r="U210" s="39">
        <f t="shared" si="15"/>
        <v>-2.7177612325925939E-2</v>
      </c>
    </row>
    <row r="211" spans="1:21" x14ac:dyDescent="0.55000000000000004">
      <c r="A211" t="s">
        <v>2019</v>
      </c>
      <c r="B211" s="7">
        <v>35</v>
      </c>
      <c r="C211" s="32">
        <v>50.667833333333334</v>
      </c>
      <c r="D211" s="32">
        <v>-144.50666666666666</v>
      </c>
      <c r="E211" s="70">
        <v>43529</v>
      </c>
      <c r="F211" s="30">
        <v>0.26180555555555557</v>
      </c>
      <c r="G211" s="7">
        <v>150</v>
      </c>
      <c r="H211" s="36">
        <v>63</v>
      </c>
      <c r="I211" s="7">
        <v>250</v>
      </c>
      <c r="L211" s="3">
        <v>43531</v>
      </c>
      <c r="M211" s="31">
        <v>8</v>
      </c>
      <c r="N211" s="39">
        <v>0.53</v>
      </c>
      <c r="O211" s="39">
        <v>0.38</v>
      </c>
      <c r="P211" s="39">
        <f t="shared" si="12"/>
        <v>1.7134080000000003E-2</v>
      </c>
      <c r="Q211" s="39">
        <f t="shared" si="13"/>
        <v>2.887663616E-2</v>
      </c>
      <c r="T211" s="39">
        <f t="shared" si="14"/>
        <v>1.2691911111111112E-2</v>
      </c>
      <c r="U211" s="39">
        <f t="shared" si="15"/>
        <v>2.1390100859259256E-2</v>
      </c>
    </row>
    <row r="212" spans="1:21" x14ac:dyDescent="0.55000000000000004">
      <c r="A212" t="s">
        <v>2019</v>
      </c>
      <c r="B212" s="7">
        <v>36</v>
      </c>
      <c r="C212" s="32">
        <v>51.666666666666664</v>
      </c>
      <c r="D212" s="32">
        <v>-144.5</v>
      </c>
      <c r="E212" s="70">
        <v>43529</v>
      </c>
      <c r="F212" s="30">
        <v>0.60069444444444442</v>
      </c>
      <c r="G212" s="7">
        <v>0</v>
      </c>
      <c r="H212" s="36">
        <v>264</v>
      </c>
      <c r="I212" s="7">
        <v>250</v>
      </c>
      <c r="L212" s="3">
        <v>43531</v>
      </c>
      <c r="M212" s="31">
        <v>8</v>
      </c>
      <c r="N212" s="39">
        <v>17.170000000000002</v>
      </c>
      <c r="O212" s="39">
        <v>8.8699999999999992</v>
      </c>
      <c r="P212" s="39">
        <f t="shared" si="12"/>
        <v>0.94808576000000033</v>
      </c>
      <c r="Q212" s="39">
        <f t="shared" si="13"/>
        <v>0.12590121983999958</v>
      </c>
      <c r="T212" s="39">
        <f t="shared" si="14"/>
        <v>0.70228574814814837</v>
      </c>
      <c r="U212" s="39">
        <f t="shared" si="15"/>
        <v>9.3260162844444119E-2</v>
      </c>
    </row>
    <row r="213" spans="1:21" x14ac:dyDescent="0.55000000000000004">
      <c r="A213" t="s">
        <v>2019</v>
      </c>
      <c r="B213" s="7">
        <v>36</v>
      </c>
      <c r="C213" s="32">
        <v>51.666666666666664</v>
      </c>
      <c r="D213" s="32">
        <v>-144.5</v>
      </c>
      <c r="E213" s="70">
        <v>43529</v>
      </c>
      <c r="F213" s="30">
        <v>0.60069444444444442</v>
      </c>
      <c r="G213" s="7">
        <v>25</v>
      </c>
      <c r="H213" s="36">
        <v>444</v>
      </c>
      <c r="I213" s="7">
        <v>250</v>
      </c>
      <c r="L213" s="3">
        <v>43531</v>
      </c>
      <c r="M213" s="31">
        <v>8</v>
      </c>
      <c r="N213" s="39">
        <v>16.41</v>
      </c>
      <c r="O213" s="39">
        <v>8.42</v>
      </c>
      <c r="P213" s="39">
        <f t="shared" si="12"/>
        <v>0.91267532800000006</v>
      </c>
      <c r="Q213" s="39">
        <f t="shared" si="13"/>
        <v>0.10682527744000021</v>
      </c>
      <c r="T213" s="39">
        <f t="shared" si="14"/>
        <v>0.67605579851851849</v>
      </c>
      <c r="U213" s="39">
        <f t="shared" si="15"/>
        <v>7.9129835140740887E-2</v>
      </c>
    </row>
    <row r="214" spans="1:21" x14ac:dyDescent="0.55000000000000004">
      <c r="A214" t="s">
        <v>2019</v>
      </c>
      <c r="B214" s="7">
        <v>36</v>
      </c>
      <c r="C214" s="32">
        <v>51.666666666666664</v>
      </c>
      <c r="D214" s="32">
        <v>-144.5</v>
      </c>
      <c r="E214" s="70">
        <v>43529</v>
      </c>
      <c r="F214" s="30">
        <v>0.60069444444444442</v>
      </c>
      <c r="G214" s="7">
        <v>50</v>
      </c>
      <c r="H214" s="36">
        <v>419</v>
      </c>
      <c r="I214" s="7">
        <v>250</v>
      </c>
      <c r="L214" s="3">
        <v>43531</v>
      </c>
      <c r="M214" s="31">
        <v>8</v>
      </c>
      <c r="N214" s="39">
        <v>21.65</v>
      </c>
      <c r="O214" s="39">
        <v>10.76</v>
      </c>
      <c r="P214" s="39">
        <f t="shared" si="12"/>
        <v>1.243934208</v>
      </c>
      <c r="Q214" s="39">
        <f t="shared" si="13"/>
        <v>5.8895544320000312E-2</v>
      </c>
      <c r="T214" s="39">
        <f t="shared" si="14"/>
        <v>0.92143274666666664</v>
      </c>
      <c r="U214" s="39">
        <f t="shared" si="15"/>
        <v>4.3626329125926157E-2</v>
      </c>
    </row>
    <row r="215" spans="1:21" x14ac:dyDescent="0.55000000000000004">
      <c r="A215" t="s">
        <v>2019</v>
      </c>
      <c r="B215" s="7">
        <v>36</v>
      </c>
      <c r="C215" s="32">
        <v>51.666666666666664</v>
      </c>
      <c r="D215" s="32">
        <v>-144.5</v>
      </c>
      <c r="E215" s="70">
        <v>43529</v>
      </c>
      <c r="F215" s="30">
        <v>0.60069444444444442</v>
      </c>
      <c r="G215" s="7">
        <v>75</v>
      </c>
      <c r="H215" s="36">
        <v>54</v>
      </c>
      <c r="I215" s="7">
        <v>250</v>
      </c>
      <c r="L215" s="3">
        <v>43531</v>
      </c>
      <c r="M215" s="31">
        <v>8</v>
      </c>
      <c r="N215" s="39">
        <v>10.42</v>
      </c>
      <c r="O215" s="39">
        <v>6.85</v>
      </c>
      <c r="P215" s="39">
        <f t="shared" si="12"/>
        <v>0.40779110400000002</v>
      </c>
      <c r="Q215" s="39">
        <f t="shared" si="13"/>
        <v>0.42161259519999988</v>
      </c>
      <c r="T215" s="39">
        <f t="shared" si="14"/>
        <v>0.30206748444444442</v>
      </c>
      <c r="U215" s="39">
        <f t="shared" si="15"/>
        <v>0.31230562607407397</v>
      </c>
    </row>
    <row r="216" spans="1:21" x14ac:dyDescent="0.55000000000000004">
      <c r="A216" t="s">
        <v>2019</v>
      </c>
      <c r="B216" s="7">
        <v>36</v>
      </c>
      <c r="C216" s="32">
        <v>51.666666666666664</v>
      </c>
      <c r="D216" s="32">
        <v>-144.5</v>
      </c>
      <c r="E216" s="70">
        <v>43529</v>
      </c>
      <c r="F216" s="30">
        <v>0.60069444444444442</v>
      </c>
      <c r="G216" s="7">
        <v>100</v>
      </c>
      <c r="H216" s="36">
        <v>818</v>
      </c>
      <c r="I216" s="7">
        <v>250</v>
      </c>
      <c r="L216" s="3">
        <v>43531</v>
      </c>
      <c r="M216" s="31">
        <v>8</v>
      </c>
      <c r="N216" s="39">
        <v>7.76</v>
      </c>
      <c r="O216" s="39">
        <v>3.62</v>
      </c>
      <c r="P216" s="39">
        <f t="shared" si="12"/>
        <v>0.47290060799999994</v>
      </c>
      <c r="Q216" s="39">
        <f t="shared" si="13"/>
        <v>-3.4587996159999947E-2</v>
      </c>
      <c r="T216" s="39">
        <f t="shared" si="14"/>
        <v>0.3502967466666666</v>
      </c>
      <c r="U216" s="39">
        <f t="shared" si="15"/>
        <v>-2.5620737896296254E-2</v>
      </c>
    </row>
    <row r="217" spans="1:21" x14ac:dyDescent="0.55000000000000004">
      <c r="A217" t="s">
        <v>2019</v>
      </c>
      <c r="B217" s="7">
        <v>36</v>
      </c>
      <c r="C217" s="32">
        <v>51.666666666666664</v>
      </c>
      <c r="D217" s="32">
        <v>-144.5</v>
      </c>
      <c r="E217" s="70">
        <v>43529</v>
      </c>
      <c r="F217" s="30">
        <v>0.60069444444444442</v>
      </c>
      <c r="G217" s="7">
        <v>150</v>
      </c>
      <c r="H217" s="36">
        <v>59</v>
      </c>
      <c r="I217" s="7">
        <v>250</v>
      </c>
      <c r="L217" s="3">
        <v>43531</v>
      </c>
      <c r="M217" s="31">
        <v>8</v>
      </c>
      <c r="N217" s="39">
        <v>0.45</v>
      </c>
      <c r="O217" s="39">
        <v>0.3</v>
      </c>
      <c r="P217" s="39">
        <f t="shared" si="12"/>
        <v>1.7134080000000003E-2</v>
      </c>
      <c r="Q217" s="39">
        <f t="shared" si="13"/>
        <v>1.9190169599999998E-2</v>
      </c>
      <c r="T217" s="39">
        <f t="shared" si="14"/>
        <v>1.2691911111111112E-2</v>
      </c>
      <c r="U217" s="39">
        <f t="shared" si="15"/>
        <v>1.4214940444444442E-2</v>
      </c>
    </row>
    <row r="218" spans="1:21" x14ac:dyDescent="0.55000000000000004">
      <c r="A218" t="s">
        <v>2019</v>
      </c>
      <c r="B218" s="7">
        <v>37</v>
      </c>
      <c r="C218" s="32">
        <v>52.666666666666664</v>
      </c>
      <c r="D218" s="32">
        <v>-144.5</v>
      </c>
      <c r="E218" s="70">
        <v>43529</v>
      </c>
      <c r="F218" s="30">
        <v>0.92708333333333337</v>
      </c>
      <c r="G218" s="7">
        <v>0</v>
      </c>
      <c r="H218" s="36">
        <v>411</v>
      </c>
      <c r="I218" s="7">
        <v>250</v>
      </c>
      <c r="L218" s="3">
        <v>43531</v>
      </c>
      <c r="M218" s="31">
        <v>8</v>
      </c>
      <c r="N218" s="39">
        <v>13.89</v>
      </c>
      <c r="O218" s="39">
        <v>9.09</v>
      </c>
      <c r="P218" s="39">
        <f t="shared" si="12"/>
        <v>0.54829056000000009</v>
      </c>
      <c r="Q218" s="39">
        <f t="shared" si="13"/>
        <v>0.55233420288000001</v>
      </c>
      <c r="T218" s="39">
        <f t="shared" si="14"/>
        <v>0.40614115555555558</v>
      </c>
      <c r="U218" s="39">
        <f t="shared" si="15"/>
        <v>0.40913644657777776</v>
      </c>
    </row>
    <row r="219" spans="1:21" x14ac:dyDescent="0.55000000000000004">
      <c r="A219" t="s">
        <v>2019</v>
      </c>
      <c r="B219" s="7">
        <v>37</v>
      </c>
      <c r="C219" s="32">
        <v>52.666666666666664</v>
      </c>
      <c r="D219" s="32">
        <v>-144.5</v>
      </c>
      <c r="E219" s="70">
        <v>43529</v>
      </c>
      <c r="F219" s="30">
        <v>0.92708333333333337</v>
      </c>
      <c r="G219" s="7">
        <v>25</v>
      </c>
      <c r="H219" s="36">
        <v>75</v>
      </c>
      <c r="I219" s="7">
        <v>250</v>
      </c>
      <c r="L219" s="3">
        <v>43531</v>
      </c>
      <c r="M219" s="31">
        <v>8</v>
      </c>
      <c r="N219" s="39">
        <v>15.26</v>
      </c>
      <c r="O219" s="39">
        <v>9.4600000000000009</v>
      </c>
      <c r="P219" s="39">
        <f t="shared" si="12"/>
        <v>0.66251775999999984</v>
      </c>
      <c r="Q219" s="39">
        <f t="shared" si="13"/>
        <v>0.48290691072000053</v>
      </c>
      <c r="T219" s="39">
        <f t="shared" si="14"/>
        <v>0.49075389629629612</v>
      </c>
      <c r="U219" s="39">
        <f t="shared" si="15"/>
        <v>0.35770882275555593</v>
      </c>
    </row>
    <row r="220" spans="1:21" x14ac:dyDescent="0.55000000000000004">
      <c r="A220" t="s">
        <v>2019</v>
      </c>
      <c r="B220" s="7">
        <v>37</v>
      </c>
      <c r="C220" s="32">
        <v>52.666666666666664</v>
      </c>
      <c r="D220" s="32">
        <v>-144.5</v>
      </c>
      <c r="E220" s="70">
        <v>43529</v>
      </c>
      <c r="F220" s="30">
        <v>0.92708333333333337</v>
      </c>
      <c r="G220" s="7">
        <v>50</v>
      </c>
      <c r="H220" s="36">
        <v>471</v>
      </c>
      <c r="I220" s="7">
        <v>250</v>
      </c>
      <c r="L220" s="3">
        <v>43531</v>
      </c>
      <c r="M220" s="31">
        <v>8</v>
      </c>
      <c r="N220" s="39">
        <v>11.7</v>
      </c>
      <c r="O220" s="39">
        <v>8.44</v>
      </c>
      <c r="P220" s="39">
        <f t="shared" si="12"/>
        <v>0.37238067199999997</v>
      </c>
      <c r="Q220" s="39">
        <f t="shared" si="13"/>
        <v>0.64954155007999992</v>
      </c>
      <c r="T220" s="39">
        <f t="shared" si="14"/>
        <v>0.27583753481481477</v>
      </c>
      <c r="U220" s="39">
        <f t="shared" si="15"/>
        <v>0.48114188894814808</v>
      </c>
    </row>
    <row r="221" spans="1:21" x14ac:dyDescent="0.55000000000000004">
      <c r="A221" t="s">
        <v>2019</v>
      </c>
      <c r="B221" s="7">
        <v>37</v>
      </c>
      <c r="C221" s="32">
        <v>52.666666666666664</v>
      </c>
      <c r="D221" s="32">
        <v>-144.5</v>
      </c>
      <c r="E221" s="70">
        <v>43529</v>
      </c>
      <c r="F221" s="30">
        <v>0.92708333333333337</v>
      </c>
      <c r="G221" s="7">
        <v>75</v>
      </c>
      <c r="H221" s="36">
        <v>450</v>
      </c>
      <c r="I221" s="7">
        <v>250</v>
      </c>
      <c r="L221" s="3">
        <v>43531</v>
      </c>
      <c r="M221" s="31">
        <v>8</v>
      </c>
      <c r="N221" s="39">
        <v>9.65</v>
      </c>
      <c r="O221" s="39">
        <v>4.74</v>
      </c>
      <c r="P221" s="39">
        <f t="shared" si="12"/>
        <v>0.56085555200000003</v>
      </c>
      <c r="Q221" s="39">
        <f t="shared" si="13"/>
        <v>1.306759167999998E-2</v>
      </c>
      <c r="T221" s="39">
        <f t="shared" si="14"/>
        <v>0.41544855703703704</v>
      </c>
      <c r="U221" s="39">
        <f t="shared" si="15"/>
        <v>9.6796975407407258E-3</v>
      </c>
    </row>
    <row r="222" spans="1:21" x14ac:dyDescent="0.55000000000000004">
      <c r="A222" t="s">
        <v>2019</v>
      </c>
      <c r="B222" s="7">
        <v>37</v>
      </c>
      <c r="C222" s="32">
        <v>52.666666666666664</v>
      </c>
      <c r="D222" s="32">
        <v>-144.5</v>
      </c>
      <c r="E222" s="70">
        <v>43529</v>
      </c>
      <c r="F222" s="30">
        <v>0.92708333333333337</v>
      </c>
      <c r="G222" s="7">
        <v>100</v>
      </c>
      <c r="H222" s="36">
        <v>66</v>
      </c>
      <c r="I222" s="7">
        <v>250</v>
      </c>
      <c r="L222" s="3">
        <v>43531</v>
      </c>
      <c r="M222" s="31">
        <v>8</v>
      </c>
      <c r="N222" s="39">
        <v>10.49</v>
      </c>
      <c r="O222" s="39">
        <v>6.74</v>
      </c>
      <c r="P222" s="39">
        <f t="shared" si="12"/>
        <v>0.42835200000000001</v>
      </c>
      <c r="Q222" s="39">
        <f t="shared" si="13"/>
        <v>0.38773280768000012</v>
      </c>
      <c r="T222" s="39">
        <f t="shared" si="14"/>
        <v>0.31729777777777779</v>
      </c>
      <c r="U222" s="39">
        <f t="shared" si="15"/>
        <v>0.28720948717037043</v>
      </c>
    </row>
    <row r="223" spans="1:21" x14ac:dyDescent="0.55000000000000004">
      <c r="A223" t="s">
        <v>2019</v>
      </c>
      <c r="B223" s="7">
        <v>37</v>
      </c>
      <c r="C223" s="32">
        <v>52.666666666666664</v>
      </c>
      <c r="D223" s="32">
        <v>-144.5</v>
      </c>
      <c r="E223" s="70">
        <v>43529</v>
      </c>
      <c r="F223" s="30">
        <v>0.92708333333333337</v>
      </c>
      <c r="G223" s="7">
        <v>150</v>
      </c>
      <c r="H223" s="36">
        <v>78</v>
      </c>
      <c r="I223" s="7">
        <v>250</v>
      </c>
      <c r="L223" s="3">
        <v>43531</v>
      </c>
      <c r="M223" s="31">
        <v>8</v>
      </c>
      <c r="N223" s="39">
        <v>0.77</v>
      </c>
      <c r="O223" s="39">
        <v>0.5</v>
      </c>
      <c r="P223" s="39">
        <f t="shared" si="12"/>
        <v>3.0841344E-2</v>
      </c>
      <c r="Q223" s="39">
        <f t="shared" si="13"/>
        <v>2.9699072E-2</v>
      </c>
      <c r="T223" s="39">
        <f t="shared" si="14"/>
        <v>2.2845439999999998E-2</v>
      </c>
      <c r="U223" s="39">
        <f t="shared" si="15"/>
        <v>2.199931259259259E-2</v>
      </c>
    </row>
    <row r="224" spans="1:21" x14ac:dyDescent="0.55000000000000004">
      <c r="A224" t="s">
        <v>2019</v>
      </c>
      <c r="B224" s="7">
        <v>38</v>
      </c>
      <c r="C224" s="32">
        <v>53.666666666666664</v>
      </c>
      <c r="D224" s="32">
        <v>-144.5</v>
      </c>
      <c r="E224" s="70">
        <v>43530</v>
      </c>
      <c r="F224" s="30">
        <v>0.25347222222222221</v>
      </c>
      <c r="G224" s="7">
        <v>0</v>
      </c>
      <c r="H224" s="36">
        <v>491</v>
      </c>
      <c r="I224" s="7">
        <v>250</v>
      </c>
      <c r="L224" s="3">
        <v>43533</v>
      </c>
      <c r="M224" s="31">
        <v>8</v>
      </c>
      <c r="N224" s="39">
        <v>12.92</v>
      </c>
      <c r="O224" s="39">
        <v>8.5299999999999994</v>
      </c>
      <c r="P224" s="39">
        <f t="shared" si="12"/>
        <v>0.50145740800000005</v>
      </c>
      <c r="Q224" s="39">
        <f t="shared" si="13"/>
        <v>0.53136208895999992</v>
      </c>
      <c r="T224" s="39">
        <f t="shared" si="14"/>
        <v>0.37144993185185188</v>
      </c>
      <c r="U224" s="39">
        <f t="shared" si="15"/>
        <v>0.39360154737777769</v>
      </c>
    </row>
    <row r="225" spans="1:21" x14ac:dyDescent="0.55000000000000004">
      <c r="A225" t="s">
        <v>2019</v>
      </c>
      <c r="B225" s="7">
        <v>38</v>
      </c>
      <c r="C225" s="32">
        <v>53.666666666666664</v>
      </c>
      <c r="D225" s="32">
        <v>-144.5</v>
      </c>
      <c r="E225" s="70">
        <v>43530</v>
      </c>
      <c r="F225" s="30">
        <v>0.25347222222222221</v>
      </c>
      <c r="G225" s="7">
        <v>25</v>
      </c>
      <c r="H225" s="36">
        <v>25</v>
      </c>
      <c r="I225" s="7">
        <v>250</v>
      </c>
      <c r="L225" s="3">
        <v>43533</v>
      </c>
      <c r="M225" s="31">
        <v>8</v>
      </c>
      <c r="N225" s="39">
        <v>14.06</v>
      </c>
      <c r="O225" s="39">
        <v>9.2200000000000006</v>
      </c>
      <c r="P225" s="39">
        <f t="shared" si="12"/>
        <v>0.55285964799999998</v>
      </c>
      <c r="Q225" s="39">
        <f t="shared" si="13"/>
        <v>0.56350562304000018</v>
      </c>
      <c r="T225" s="39">
        <f t="shared" si="14"/>
        <v>0.40952566518518513</v>
      </c>
      <c r="U225" s="39">
        <f t="shared" si="15"/>
        <v>0.41741157262222234</v>
      </c>
    </row>
    <row r="226" spans="1:21" x14ac:dyDescent="0.55000000000000004">
      <c r="A226" t="s">
        <v>2019</v>
      </c>
      <c r="B226" s="7">
        <v>38</v>
      </c>
      <c r="C226" s="32">
        <v>53.666666666666664</v>
      </c>
      <c r="D226" s="32">
        <v>-144.5</v>
      </c>
      <c r="E226" s="70">
        <v>43530</v>
      </c>
      <c r="F226" s="30">
        <v>0.25347222222222221</v>
      </c>
      <c r="G226" s="7">
        <v>50</v>
      </c>
      <c r="H226" s="36">
        <v>270</v>
      </c>
      <c r="I226" s="7">
        <v>250</v>
      </c>
      <c r="L226" s="3">
        <v>43533</v>
      </c>
      <c r="M226" s="31">
        <v>8</v>
      </c>
      <c r="N226" s="39">
        <v>13.98</v>
      </c>
      <c r="O226" s="39">
        <v>8.89</v>
      </c>
      <c r="P226" s="39">
        <f t="shared" si="12"/>
        <v>0.58141644799999992</v>
      </c>
      <c r="Q226" s="39">
        <f t="shared" si="13"/>
        <v>0.49499214848000012</v>
      </c>
      <c r="T226" s="39">
        <f t="shared" si="14"/>
        <v>0.43067885037037029</v>
      </c>
      <c r="U226" s="39">
        <f t="shared" si="15"/>
        <v>0.36666085072592597</v>
      </c>
    </row>
    <row r="227" spans="1:21" x14ac:dyDescent="0.55000000000000004">
      <c r="A227" t="s">
        <v>2019</v>
      </c>
      <c r="B227" s="7">
        <v>38</v>
      </c>
      <c r="C227" s="32">
        <v>53.666666666666664</v>
      </c>
      <c r="D227" s="32">
        <v>-144.5</v>
      </c>
      <c r="E227" s="70">
        <v>43530</v>
      </c>
      <c r="F227" s="30">
        <v>0.25347222222222221</v>
      </c>
      <c r="G227" s="7">
        <v>75</v>
      </c>
      <c r="H227" s="36">
        <v>844</v>
      </c>
      <c r="I227" s="7">
        <v>250</v>
      </c>
      <c r="L227" s="3">
        <v>43533</v>
      </c>
      <c r="M227" s="31">
        <v>8</v>
      </c>
      <c r="N227" s="39">
        <v>8.66</v>
      </c>
      <c r="O227" s="39">
        <v>4.9800000000000004</v>
      </c>
      <c r="P227" s="39">
        <f t="shared" si="12"/>
        <v>0.42035609600000001</v>
      </c>
      <c r="Q227" s="39">
        <f t="shared" si="13"/>
        <v>0.18262644736000008</v>
      </c>
      <c r="T227" s="39">
        <f t="shared" si="14"/>
        <v>0.31137488592592594</v>
      </c>
      <c r="U227" s="39">
        <f t="shared" si="15"/>
        <v>0.13527884989629635</v>
      </c>
    </row>
    <row r="228" spans="1:21" x14ac:dyDescent="0.55000000000000004">
      <c r="A228" t="s">
        <v>2019</v>
      </c>
      <c r="B228" s="7">
        <v>38</v>
      </c>
      <c r="C228" s="32">
        <v>53.666666666666664</v>
      </c>
      <c r="D228" s="32">
        <v>-144.5</v>
      </c>
      <c r="E228" s="70">
        <v>43530</v>
      </c>
      <c r="F228" s="30">
        <v>0.25347222222222221</v>
      </c>
      <c r="G228" s="7">
        <v>100</v>
      </c>
      <c r="H228" s="36">
        <v>23</v>
      </c>
      <c r="I228" s="7">
        <v>250</v>
      </c>
      <c r="L228" s="3">
        <v>43533</v>
      </c>
      <c r="M228" s="31">
        <v>8</v>
      </c>
      <c r="N228" s="39">
        <v>4.1500000000000004</v>
      </c>
      <c r="O228" s="39">
        <v>2.5299999999999998</v>
      </c>
      <c r="P228" s="39">
        <f t="shared" si="12"/>
        <v>0.18504806400000007</v>
      </c>
      <c r="Q228" s="39">
        <f t="shared" si="13"/>
        <v>0.12128644095999988</v>
      </c>
      <c r="T228" s="39">
        <f t="shared" si="14"/>
        <v>0.13707264000000005</v>
      </c>
      <c r="U228" s="39">
        <f t="shared" si="15"/>
        <v>8.9841808118518426E-2</v>
      </c>
    </row>
    <row r="229" spans="1:21" x14ac:dyDescent="0.55000000000000004">
      <c r="A229" t="s">
        <v>2019</v>
      </c>
      <c r="B229" s="7">
        <v>38</v>
      </c>
      <c r="C229" s="32">
        <v>53.666666666666664</v>
      </c>
      <c r="D229" s="32">
        <v>-144.5</v>
      </c>
      <c r="E229" s="70">
        <v>43530</v>
      </c>
      <c r="F229" s="30">
        <v>0.25347222222222221</v>
      </c>
      <c r="G229" s="7">
        <v>150</v>
      </c>
      <c r="H229" s="36">
        <v>222</v>
      </c>
      <c r="I229" s="7">
        <v>250</v>
      </c>
      <c r="L229" s="3">
        <v>43533</v>
      </c>
      <c r="M229" s="31">
        <v>8</v>
      </c>
      <c r="N229" s="39">
        <v>0.41</v>
      </c>
      <c r="O229" s="39">
        <v>0.33</v>
      </c>
      <c r="P229" s="39">
        <f t="shared" si="12"/>
        <v>9.1381759999999944E-3</v>
      </c>
      <c r="Q229" s="39">
        <f t="shared" si="13"/>
        <v>3.0818498560000008E-2</v>
      </c>
      <c r="T229" s="39">
        <f t="shared" si="14"/>
        <v>6.7690192592592549E-3</v>
      </c>
      <c r="U229" s="39">
        <f t="shared" si="15"/>
        <v>2.2828517451851858E-2</v>
      </c>
    </row>
    <row r="230" spans="1:21" x14ac:dyDescent="0.55000000000000004">
      <c r="A230" t="s">
        <v>2019</v>
      </c>
      <c r="B230" s="7">
        <v>39</v>
      </c>
      <c r="C230" s="32">
        <v>54.666666666666664</v>
      </c>
      <c r="D230" s="32">
        <v>-144.5</v>
      </c>
      <c r="E230" s="70">
        <v>43530</v>
      </c>
      <c r="F230" s="30">
        <v>0.59027777777777779</v>
      </c>
      <c r="G230" s="7">
        <v>0</v>
      </c>
      <c r="H230" s="36">
        <v>65</v>
      </c>
      <c r="I230" s="7">
        <v>250</v>
      </c>
      <c r="L230" s="3">
        <v>43533</v>
      </c>
      <c r="M230" s="31">
        <v>8</v>
      </c>
      <c r="N230" s="39">
        <v>13.99</v>
      </c>
      <c r="O230" s="39">
        <v>8.7899999999999991</v>
      </c>
      <c r="P230" s="39">
        <f t="shared" si="12"/>
        <v>0.59398144000000019</v>
      </c>
      <c r="Q230" s="39">
        <f t="shared" si="13"/>
        <v>0.47031907327999978</v>
      </c>
      <c r="T230" s="39">
        <f t="shared" si="14"/>
        <v>0.43998625185185197</v>
      </c>
      <c r="U230" s="39">
        <f t="shared" si="15"/>
        <v>0.34838449872592575</v>
      </c>
    </row>
    <row r="231" spans="1:21" x14ac:dyDescent="0.55000000000000004">
      <c r="A231" t="s">
        <v>2019</v>
      </c>
      <c r="B231" s="7">
        <v>39</v>
      </c>
      <c r="C231" s="32">
        <v>54.666666666666664</v>
      </c>
      <c r="D231" s="32">
        <v>-144.5</v>
      </c>
      <c r="E231" s="70">
        <v>43530</v>
      </c>
      <c r="F231" s="30">
        <v>0.59027777777777779</v>
      </c>
      <c r="G231" s="7">
        <v>25</v>
      </c>
      <c r="H231" s="36">
        <v>36</v>
      </c>
      <c r="I231" s="7">
        <v>250</v>
      </c>
      <c r="L231" s="3">
        <v>43533</v>
      </c>
      <c r="M231" s="31">
        <v>8</v>
      </c>
      <c r="N231" s="39">
        <v>13.31</v>
      </c>
      <c r="O231" s="39">
        <v>8.9700000000000006</v>
      </c>
      <c r="P231" s="39">
        <f t="shared" si="12"/>
        <v>0.49574604799999999</v>
      </c>
      <c r="Q231" s="39">
        <f t="shared" si="13"/>
        <v>0.59034901504000004</v>
      </c>
      <c r="T231" s="39">
        <f t="shared" si="14"/>
        <v>0.3672192948148148</v>
      </c>
      <c r="U231" s="39">
        <f t="shared" si="15"/>
        <v>0.43729556669629627</v>
      </c>
    </row>
    <row r="232" spans="1:21" x14ac:dyDescent="0.55000000000000004">
      <c r="A232" t="s">
        <v>2019</v>
      </c>
      <c r="B232" s="7">
        <v>39</v>
      </c>
      <c r="C232" s="32">
        <v>54.666666666666664</v>
      </c>
      <c r="D232" s="32">
        <v>-144.5</v>
      </c>
      <c r="E232" s="70">
        <v>43530</v>
      </c>
      <c r="F232" s="30">
        <v>0.59027777777777779</v>
      </c>
      <c r="G232" s="7">
        <v>50</v>
      </c>
      <c r="H232" s="36">
        <v>831</v>
      </c>
      <c r="I232" s="7">
        <v>250</v>
      </c>
      <c r="L232" s="3">
        <v>43533</v>
      </c>
      <c r="M232" s="31">
        <v>8</v>
      </c>
      <c r="N232" s="39">
        <v>13.69</v>
      </c>
      <c r="O232" s="39">
        <v>8.86</v>
      </c>
      <c r="P232" s="39">
        <f t="shared" si="12"/>
        <v>0.55171737599999993</v>
      </c>
      <c r="Q232" s="39">
        <f t="shared" si="13"/>
        <v>0.52105879552000001</v>
      </c>
      <c r="T232" s="39">
        <f t="shared" si="14"/>
        <v>0.40867953777777771</v>
      </c>
      <c r="U232" s="39">
        <f t="shared" si="15"/>
        <v>0.38596947816296295</v>
      </c>
    </row>
    <row r="233" spans="1:21" x14ac:dyDescent="0.55000000000000004">
      <c r="A233" t="s">
        <v>2019</v>
      </c>
      <c r="B233" s="7">
        <v>39</v>
      </c>
      <c r="C233" s="32">
        <v>54.666666666666664</v>
      </c>
      <c r="D233" s="32">
        <v>-144.5</v>
      </c>
      <c r="E233" s="70">
        <v>43530</v>
      </c>
      <c r="F233" s="30">
        <v>0.59027777777777779</v>
      </c>
      <c r="G233" s="7">
        <v>75</v>
      </c>
      <c r="H233" s="36">
        <v>504</v>
      </c>
      <c r="I233" s="7">
        <v>250</v>
      </c>
      <c r="L233" s="3">
        <v>43533</v>
      </c>
      <c r="M233" s="31">
        <v>8</v>
      </c>
      <c r="N233" s="39">
        <v>9.42</v>
      </c>
      <c r="O233" s="39">
        <v>4.5</v>
      </c>
      <c r="P233" s="39">
        <f t="shared" si="12"/>
        <v>0.56199782399999998</v>
      </c>
      <c r="Q233" s="39">
        <f t="shared" si="13"/>
        <v>-1.7134080000000041E-2</v>
      </c>
      <c r="T233" s="39">
        <f t="shared" si="14"/>
        <v>0.4162946844444444</v>
      </c>
      <c r="U233" s="39">
        <f t="shared" si="15"/>
        <v>-1.2691911111111141E-2</v>
      </c>
    </row>
    <row r="234" spans="1:21" x14ac:dyDescent="0.55000000000000004">
      <c r="A234" t="s">
        <v>2019</v>
      </c>
      <c r="B234" s="7">
        <v>39</v>
      </c>
      <c r="C234" s="32">
        <v>54.666666666666664</v>
      </c>
      <c r="D234" s="32">
        <v>-144.5</v>
      </c>
      <c r="E234" s="70">
        <v>43530</v>
      </c>
      <c r="F234" s="30">
        <v>0.59027777777777779</v>
      </c>
      <c r="G234" s="7">
        <v>100</v>
      </c>
      <c r="H234" s="36">
        <v>810</v>
      </c>
      <c r="I234" s="7">
        <v>250</v>
      </c>
      <c r="L234" s="3">
        <v>43533</v>
      </c>
      <c r="M234" s="31">
        <v>8</v>
      </c>
      <c r="N234" s="39">
        <v>2.04</v>
      </c>
      <c r="O234" s="39">
        <v>1.22</v>
      </c>
      <c r="P234" s="39">
        <f t="shared" si="12"/>
        <v>9.366630400000002E-2</v>
      </c>
      <c r="Q234" s="39">
        <f t="shared" si="13"/>
        <v>5.4052311039999981E-2</v>
      </c>
      <c r="T234" s="39">
        <f t="shared" si="14"/>
        <v>6.9382447407407413E-2</v>
      </c>
      <c r="U234" s="39">
        <f t="shared" si="15"/>
        <v>4.0038748918518503E-2</v>
      </c>
    </row>
    <row r="235" spans="1:21" x14ac:dyDescent="0.55000000000000004">
      <c r="A235" t="s">
        <v>2019</v>
      </c>
      <c r="B235" s="7">
        <v>39</v>
      </c>
      <c r="C235" s="32">
        <v>54.666666666666664</v>
      </c>
      <c r="D235" s="32">
        <v>-144.5</v>
      </c>
      <c r="E235" s="70">
        <v>43530</v>
      </c>
      <c r="F235" s="30">
        <v>0.59027777777777779</v>
      </c>
      <c r="G235" s="7">
        <v>150</v>
      </c>
      <c r="H235" s="36">
        <v>410</v>
      </c>
      <c r="I235" s="7">
        <v>250</v>
      </c>
      <c r="L235" s="3">
        <v>43533</v>
      </c>
      <c r="M235" s="31">
        <v>8</v>
      </c>
      <c r="N235" s="39">
        <v>0.68</v>
      </c>
      <c r="O235" s="39">
        <v>0.5</v>
      </c>
      <c r="P235" s="39">
        <f t="shared" si="12"/>
        <v>2.0560896000000002E-2</v>
      </c>
      <c r="Q235" s="39">
        <f t="shared" si="13"/>
        <v>3.9979519999999998E-2</v>
      </c>
      <c r="T235" s="39">
        <f t="shared" si="14"/>
        <v>1.5230293333333334E-2</v>
      </c>
      <c r="U235" s="39">
        <f t="shared" si="15"/>
        <v>2.9614459259259256E-2</v>
      </c>
    </row>
    <row r="236" spans="1:21" x14ac:dyDescent="0.55000000000000004">
      <c r="A236" t="s">
        <v>2019</v>
      </c>
      <c r="B236" s="7">
        <v>40</v>
      </c>
      <c r="C236" s="32">
        <v>54.666666666666664</v>
      </c>
      <c r="D236" s="32">
        <v>-143</v>
      </c>
      <c r="E236" s="70">
        <v>43530</v>
      </c>
      <c r="F236" s="30">
        <v>0.88194444444444453</v>
      </c>
      <c r="G236" s="7">
        <v>0</v>
      </c>
      <c r="H236" s="36">
        <v>97</v>
      </c>
      <c r="I236" s="7">
        <v>250</v>
      </c>
      <c r="L236" s="3">
        <v>43533</v>
      </c>
      <c r="M236" s="31">
        <v>8</v>
      </c>
      <c r="N236" s="39">
        <v>14.08</v>
      </c>
      <c r="O236" s="39">
        <v>9.0500000000000007</v>
      </c>
      <c r="P236" s="39">
        <f t="shared" si="12"/>
        <v>0.57456281599999992</v>
      </c>
      <c r="Q236" s="39">
        <f t="shared" si="13"/>
        <v>0.52121871360000005</v>
      </c>
      <c r="T236" s="39">
        <f t="shared" si="14"/>
        <v>0.42560208592592585</v>
      </c>
      <c r="U236" s="39">
        <f t="shared" si="15"/>
        <v>0.38608793600000002</v>
      </c>
    </row>
    <row r="237" spans="1:21" x14ac:dyDescent="0.55000000000000004">
      <c r="A237" t="s">
        <v>2019</v>
      </c>
      <c r="B237" s="7">
        <v>40</v>
      </c>
      <c r="C237" s="32">
        <v>54.666666666666664</v>
      </c>
      <c r="D237" s="32">
        <v>-143</v>
      </c>
      <c r="E237" s="70">
        <v>43530</v>
      </c>
      <c r="F237" s="30">
        <v>0.88194444444444453</v>
      </c>
      <c r="G237" s="7">
        <v>25</v>
      </c>
      <c r="H237" s="36">
        <v>839</v>
      </c>
      <c r="I237" s="7">
        <v>250</v>
      </c>
      <c r="L237" s="3">
        <v>43533</v>
      </c>
      <c r="M237" s="31">
        <v>8</v>
      </c>
      <c r="N237" s="39">
        <v>14.47</v>
      </c>
      <c r="O237" s="39">
        <v>9.5299999999999994</v>
      </c>
      <c r="P237" s="39">
        <f t="shared" si="12"/>
        <v>0.56428236800000009</v>
      </c>
      <c r="Q237" s="39">
        <f t="shared" si="13"/>
        <v>0.58961796095999974</v>
      </c>
      <c r="T237" s="39">
        <f t="shared" si="14"/>
        <v>0.41798693925925928</v>
      </c>
      <c r="U237" s="39">
        <f t="shared" si="15"/>
        <v>0.43675404515555533</v>
      </c>
    </row>
    <row r="238" spans="1:21" x14ac:dyDescent="0.55000000000000004">
      <c r="A238" t="s">
        <v>2019</v>
      </c>
      <c r="B238" s="7">
        <v>40</v>
      </c>
      <c r="C238" s="32">
        <v>54.666666666666664</v>
      </c>
      <c r="D238" s="32">
        <v>-143</v>
      </c>
      <c r="E238" s="70">
        <v>43530</v>
      </c>
      <c r="F238" s="30">
        <v>0.88194444444444453</v>
      </c>
      <c r="G238" s="7">
        <v>50</v>
      </c>
      <c r="H238" s="36">
        <v>243</v>
      </c>
      <c r="I238" s="7">
        <v>250</v>
      </c>
      <c r="L238" s="3">
        <v>43533</v>
      </c>
      <c r="M238" s="31">
        <v>8</v>
      </c>
      <c r="N238" s="39">
        <v>13.33</v>
      </c>
      <c r="O238" s="39">
        <v>9.23</v>
      </c>
      <c r="P238" s="39">
        <f t="shared" si="12"/>
        <v>0.46833151999999995</v>
      </c>
      <c r="Q238" s="39">
        <f t="shared" si="13"/>
        <v>0.64924455935999992</v>
      </c>
      <c r="T238" s="39">
        <f t="shared" si="14"/>
        <v>0.346912237037037</v>
      </c>
      <c r="U238" s="39">
        <f t="shared" si="15"/>
        <v>0.48092189582222211</v>
      </c>
    </row>
    <row r="239" spans="1:21" x14ac:dyDescent="0.55000000000000004">
      <c r="A239" t="s">
        <v>2019</v>
      </c>
      <c r="B239" s="7">
        <v>40</v>
      </c>
      <c r="C239" s="32">
        <v>54.666666666666664</v>
      </c>
      <c r="D239" s="32">
        <v>-143</v>
      </c>
      <c r="E239" s="70">
        <v>43530</v>
      </c>
      <c r="F239" s="30">
        <v>0.88194444444444453</v>
      </c>
      <c r="G239" s="7">
        <v>75</v>
      </c>
      <c r="H239" s="36">
        <v>15</v>
      </c>
      <c r="I239" s="7">
        <v>250</v>
      </c>
      <c r="L239" s="3">
        <v>43533</v>
      </c>
      <c r="M239" s="31">
        <v>8</v>
      </c>
      <c r="N239" s="39">
        <v>9.24</v>
      </c>
      <c r="O239" s="39">
        <v>4.17</v>
      </c>
      <c r="P239" s="39">
        <f t="shared" si="12"/>
        <v>0.57913190400000003</v>
      </c>
      <c r="Q239" s="39">
        <f t="shared" si="13"/>
        <v>-7.4224834560000091E-2</v>
      </c>
      <c r="T239" s="39">
        <f t="shared" si="14"/>
        <v>0.42898659555555557</v>
      </c>
      <c r="U239" s="39">
        <f t="shared" si="15"/>
        <v>-5.4981358933333398E-2</v>
      </c>
    </row>
    <row r="240" spans="1:21" x14ac:dyDescent="0.55000000000000004">
      <c r="A240" t="s">
        <v>2019</v>
      </c>
      <c r="B240" s="7">
        <v>40</v>
      </c>
      <c r="C240" s="32">
        <v>54.666666666666664</v>
      </c>
      <c r="D240" s="32">
        <v>-143</v>
      </c>
      <c r="E240" s="70">
        <v>43530</v>
      </c>
      <c r="F240" s="30">
        <v>0.88194444444444453</v>
      </c>
      <c r="G240" s="7">
        <v>100</v>
      </c>
      <c r="H240" s="36">
        <v>408</v>
      </c>
      <c r="I240" s="7">
        <v>250</v>
      </c>
      <c r="L240" s="3">
        <v>43533</v>
      </c>
      <c r="M240" s="31">
        <v>8</v>
      </c>
      <c r="N240" s="39">
        <v>3.66</v>
      </c>
      <c r="O240" s="39">
        <v>2.2599999999999998</v>
      </c>
      <c r="P240" s="39">
        <f t="shared" si="12"/>
        <v>0.15991808000000005</v>
      </c>
      <c r="Q240" s="39">
        <f t="shared" si="13"/>
        <v>0.11372460031999995</v>
      </c>
      <c r="T240" s="39">
        <f t="shared" si="14"/>
        <v>0.11845783703703706</v>
      </c>
      <c r="U240" s="39">
        <f t="shared" si="15"/>
        <v>8.4240444681481438E-2</v>
      </c>
    </row>
    <row r="241" spans="1:21" x14ac:dyDescent="0.55000000000000004">
      <c r="A241" t="s">
        <v>2019</v>
      </c>
      <c r="B241" s="7">
        <v>40</v>
      </c>
      <c r="C241" s="32">
        <v>54.666666666666664</v>
      </c>
      <c r="D241" s="32">
        <v>-143</v>
      </c>
      <c r="E241" s="70">
        <v>43530</v>
      </c>
      <c r="F241" s="30">
        <v>0.88194444444444453</v>
      </c>
      <c r="G241" s="7">
        <v>150</v>
      </c>
      <c r="H241" s="36">
        <v>422</v>
      </c>
      <c r="I241" s="7">
        <v>250</v>
      </c>
      <c r="L241" s="3">
        <v>43533</v>
      </c>
      <c r="M241" s="31">
        <v>8</v>
      </c>
      <c r="N241" s="39">
        <v>0.66</v>
      </c>
      <c r="O241" s="39">
        <v>0.46</v>
      </c>
      <c r="P241" s="39">
        <f t="shared" si="12"/>
        <v>2.2845440000000002E-2</v>
      </c>
      <c r="Q241" s="39">
        <f t="shared" si="13"/>
        <v>3.2851742720000007E-2</v>
      </c>
      <c r="T241" s="39">
        <f t="shared" si="14"/>
        <v>1.6922548148148149E-2</v>
      </c>
      <c r="U241" s="39">
        <f t="shared" si="15"/>
        <v>2.4334624237037042E-2</v>
      </c>
    </row>
    <row r="242" spans="1:21" x14ac:dyDescent="0.55000000000000004">
      <c r="A242" t="s">
        <v>2019</v>
      </c>
      <c r="B242" s="7">
        <v>41</v>
      </c>
      <c r="C242" s="32">
        <v>53.666666666666664</v>
      </c>
      <c r="D242" s="32">
        <v>-143</v>
      </c>
      <c r="E242" s="70">
        <v>43531</v>
      </c>
      <c r="F242" s="30">
        <v>0.21875</v>
      </c>
      <c r="G242" s="7">
        <v>0</v>
      </c>
      <c r="H242" s="36">
        <v>405</v>
      </c>
      <c r="I242" s="7">
        <v>250</v>
      </c>
      <c r="L242" s="3">
        <v>43533</v>
      </c>
      <c r="M242" s="31">
        <v>8</v>
      </c>
      <c r="N242" s="39">
        <v>14.78</v>
      </c>
      <c r="O242" s="39">
        <v>9.66</v>
      </c>
      <c r="P242" s="39">
        <f t="shared" si="12"/>
        <v>0.58484326399999986</v>
      </c>
      <c r="Q242" s="39">
        <f t="shared" si="13"/>
        <v>0.58479757312000002</v>
      </c>
      <c r="T242" s="39">
        <f t="shared" si="14"/>
        <v>0.43321723259259248</v>
      </c>
      <c r="U242" s="39">
        <f t="shared" si="15"/>
        <v>0.43318338749629631</v>
      </c>
    </row>
    <row r="243" spans="1:21" x14ac:dyDescent="0.55000000000000004">
      <c r="A243" t="s">
        <v>2019</v>
      </c>
      <c r="B243" s="7">
        <v>41</v>
      </c>
      <c r="C243" s="32">
        <v>53.666666666666664</v>
      </c>
      <c r="D243" s="32">
        <v>-143</v>
      </c>
      <c r="E243" s="70">
        <v>43531</v>
      </c>
      <c r="F243" s="30">
        <v>0.21875</v>
      </c>
      <c r="G243" s="7">
        <v>25</v>
      </c>
      <c r="H243" s="36">
        <v>503</v>
      </c>
      <c r="I243" s="7">
        <v>250</v>
      </c>
      <c r="L243" s="3">
        <v>43533</v>
      </c>
      <c r="M243" s="31">
        <v>8</v>
      </c>
      <c r="N243" s="39">
        <v>13.04</v>
      </c>
      <c r="O243" s="39">
        <v>9.1999999999999993</v>
      </c>
      <c r="P243" s="39">
        <f t="shared" si="12"/>
        <v>0.43863244799999995</v>
      </c>
      <c r="Q243" s="39">
        <f t="shared" si="13"/>
        <v>0.67531120639999986</v>
      </c>
      <c r="T243" s="39">
        <f t="shared" si="14"/>
        <v>0.32491292444444436</v>
      </c>
      <c r="U243" s="39">
        <f t="shared" si="15"/>
        <v>0.5002305232592591</v>
      </c>
    </row>
    <row r="244" spans="1:21" x14ac:dyDescent="0.55000000000000004">
      <c r="A244" t="s">
        <v>2019</v>
      </c>
      <c r="B244" s="7">
        <v>41</v>
      </c>
      <c r="C244" s="32">
        <v>53.666666666666664</v>
      </c>
      <c r="D244" s="32">
        <v>-143</v>
      </c>
      <c r="E244" s="70">
        <v>43531</v>
      </c>
      <c r="F244" s="30">
        <v>0.21875</v>
      </c>
      <c r="G244" s="7">
        <v>50</v>
      </c>
      <c r="H244" s="36">
        <v>35</v>
      </c>
      <c r="I244" s="7">
        <v>250</v>
      </c>
      <c r="L244" s="3">
        <v>43533</v>
      </c>
      <c r="M244" s="31">
        <v>8</v>
      </c>
      <c r="N244" s="39">
        <v>12.64</v>
      </c>
      <c r="O244" s="39">
        <v>8.84</v>
      </c>
      <c r="P244" s="39">
        <f t="shared" si="12"/>
        <v>0.43406336000000006</v>
      </c>
      <c r="Q244" s="39">
        <f t="shared" si="13"/>
        <v>0.63629119487999997</v>
      </c>
      <c r="T244" s="39">
        <f t="shared" si="14"/>
        <v>0.32152841481481487</v>
      </c>
      <c r="U244" s="39">
        <f t="shared" si="15"/>
        <v>0.47132681102222218</v>
      </c>
    </row>
    <row r="245" spans="1:21" x14ac:dyDescent="0.55000000000000004">
      <c r="A245" t="s">
        <v>2019</v>
      </c>
      <c r="B245" s="7">
        <v>41</v>
      </c>
      <c r="C245" s="32">
        <v>53.666666666666664</v>
      </c>
      <c r="D245" s="32">
        <v>-143</v>
      </c>
      <c r="E245" s="70">
        <v>43531</v>
      </c>
      <c r="F245" s="30">
        <v>0.21875</v>
      </c>
      <c r="G245" s="7">
        <v>75</v>
      </c>
      <c r="H245" s="36">
        <v>406</v>
      </c>
      <c r="I245" s="7">
        <v>250</v>
      </c>
      <c r="L245" s="3">
        <v>43533</v>
      </c>
      <c r="M245" s="31">
        <v>8</v>
      </c>
      <c r="N245" s="39">
        <v>9.9700000000000006</v>
      </c>
      <c r="O245" s="39">
        <v>6.4</v>
      </c>
      <c r="P245" s="39">
        <f t="shared" si="12"/>
        <v>0.40779110400000002</v>
      </c>
      <c r="Q245" s="39">
        <f t="shared" si="13"/>
        <v>0.36712622080000007</v>
      </c>
      <c r="T245" s="39">
        <f t="shared" si="14"/>
        <v>0.30206748444444442</v>
      </c>
      <c r="U245" s="39">
        <f t="shared" si="15"/>
        <v>0.27194534874074078</v>
      </c>
    </row>
    <row r="246" spans="1:21" x14ac:dyDescent="0.55000000000000004">
      <c r="A246" t="s">
        <v>2019</v>
      </c>
      <c r="B246" s="7">
        <v>41</v>
      </c>
      <c r="C246" s="32">
        <v>53.666666666666664</v>
      </c>
      <c r="D246" s="32">
        <v>-143</v>
      </c>
      <c r="E246" s="70">
        <v>43531</v>
      </c>
      <c r="F246" s="30">
        <v>0.21875</v>
      </c>
      <c r="G246" s="7">
        <v>100</v>
      </c>
      <c r="H246" s="36">
        <v>289</v>
      </c>
      <c r="I246" s="7">
        <v>250</v>
      </c>
      <c r="L246" s="3">
        <v>43533</v>
      </c>
      <c r="M246" s="31">
        <v>8</v>
      </c>
      <c r="N246" s="39">
        <v>8.4700000000000006</v>
      </c>
      <c r="O246" s="39">
        <v>4</v>
      </c>
      <c r="P246" s="39">
        <f t="shared" si="12"/>
        <v>0.51059558400000005</v>
      </c>
      <c r="Q246" s="39">
        <f t="shared" si="13"/>
        <v>-2.6272256000000049E-2</v>
      </c>
      <c r="T246" s="39">
        <f t="shared" si="14"/>
        <v>0.37821895111111115</v>
      </c>
      <c r="U246" s="39">
        <f t="shared" si="15"/>
        <v>-1.9460930370370406E-2</v>
      </c>
    </row>
    <row r="247" spans="1:21" x14ac:dyDescent="0.55000000000000004">
      <c r="A247" t="s">
        <v>2019</v>
      </c>
      <c r="B247" s="7">
        <v>41</v>
      </c>
      <c r="C247" s="32">
        <v>53.666666666666664</v>
      </c>
      <c r="D247" s="32">
        <v>-143</v>
      </c>
      <c r="E247" s="70">
        <v>43531</v>
      </c>
      <c r="F247" s="30">
        <v>0.21875</v>
      </c>
      <c r="G247" s="7">
        <v>150</v>
      </c>
      <c r="H247" s="36">
        <v>832</v>
      </c>
      <c r="I247" s="7">
        <v>250</v>
      </c>
      <c r="L247" s="3">
        <v>43533</v>
      </c>
      <c r="M247" s="31">
        <v>8</v>
      </c>
      <c r="N247" s="39">
        <v>0.77</v>
      </c>
      <c r="O247" s="39">
        <v>0.48</v>
      </c>
      <c r="P247" s="39">
        <f t="shared" si="12"/>
        <v>3.3125888000000006E-2</v>
      </c>
      <c r="Q247" s="39">
        <f t="shared" si="13"/>
        <v>2.4992911359999998E-2</v>
      </c>
      <c r="T247" s="39">
        <f t="shared" si="14"/>
        <v>2.4537694814814819E-2</v>
      </c>
      <c r="U247" s="39">
        <f t="shared" si="15"/>
        <v>1.8513267674074071E-2</v>
      </c>
    </row>
    <row r="248" spans="1:21" x14ac:dyDescent="0.55000000000000004">
      <c r="A248" t="s">
        <v>2019</v>
      </c>
      <c r="B248" s="7">
        <v>42</v>
      </c>
      <c r="C248" s="32">
        <v>52.666666666666664</v>
      </c>
      <c r="D248" s="32">
        <v>-143</v>
      </c>
      <c r="E248" s="70">
        <v>43531</v>
      </c>
      <c r="F248" s="30">
        <v>0.54861111111111105</v>
      </c>
      <c r="G248" s="7">
        <v>0</v>
      </c>
      <c r="H248" s="36">
        <v>249</v>
      </c>
      <c r="I248" s="7">
        <v>250</v>
      </c>
      <c r="L248" s="3">
        <v>43533</v>
      </c>
      <c r="M248" s="31">
        <v>8</v>
      </c>
      <c r="N248" s="39">
        <v>17.66</v>
      </c>
      <c r="O248" s="39">
        <v>9.1199999999999992</v>
      </c>
      <c r="P248" s="39">
        <f t="shared" si="12"/>
        <v>0.9755002880000001</v>
      </c>
      <c r="Q248" s="39">
        <f t="shared" si="13"/>
        <v>0.12875689983999983</v>
      </c>
      <c r="T248" s="39">
        <f t="shared" si="14"/>
        <v>0.72259280592592601</v>
      </c>
      <c r="U248" s="39">
        <f t="shared" si="15"/>
        <v>9.5375481362962825E-2</v>
      </c>
    </row>
    <row r="249" spans="1:21" x14ac:dyDescent="0.55000000000000004">
      <c r="A249" t="s">
        <v>2019</v>
      </c>
      <c r="B249" s="7">
        <v>42</v>
      </c>
      <c r="C249" s="32">
        <v>52.666666666666664</v>
      </c>
      <c r="D249" s="32">
        <v>-143</v>
      </c>
      <c r="E249" s="70">
        <v>43531</v>
      </c>
      <c r="F249" s="30">
        <v>0.54861111111111105</v>
      </c>
      <c r="G249" s="7">
        <v>25</v>
      </c>
      <c r="H249" s="36">
        <v>299</v>
      </c>
      <c r="I249" s="7">
        <v>250</v>
      </c>
      <c r="L249" s="3">
        <v>43533</v>
      </c>
      <c r="M249" s="31">
        <v>8</v>
      </c>
      <c r="N249" s="39">
        <v>17.79</v>
      </c>
      <c r="O249" s="39">
        <v>9.17</v>
      </c>
      <c r="P249" s="39">
        <f t="shared" si="12"/>
        <v>0.98463846399999988</v>
      </c>
      <c r="Q249" s="39">
        <f t="shared" si="13"/>
        <v>0.12567276544000011</v>
      </c>
      <c r="T249" s="39">
        <f t="shared" si="14"/>
        <v>0.729361825185185</v>
      </c>
      <c r="U249" s="39">
        <f t="shared" si="15"/>
        <v>9.3090937362963033E-2</v>
      </c>
    </row>
    <row r="250" spans="1:21" x14ac:dyDescent="0.55000000000000004">
      <c r="A250" t="s">
        <v>2019</v>
      </c>
      <c r="B250" s="7">
        <v>42</v>
      </c>
      <c r="C250" s="32">
        <v>52.666666666666664</v>
      </c>
      <c r="D250" s="32">
        <v>-143</v>
      </c>
      <c r="E250" s="70">
        <v>43531</v>
      </c>
      <c r="F250" s="30">
        <v>0.54861111111111105</v>
      </c>
      <c r="G250" s="7">
        <v>50</v>
      </c>
      <c r="H250" s="36">
        <v>69</v>
      </c>
      <c r="I250" s="7">
        <v>250</v>
      </c>
      <c r="L250" s="3">
        <v>43533</v>
      </c>
      <c r="M250" s="31">
        <v>8</v>
      </c>
      <c r="N250" s="39">
        <v>16.64</v>
      </c>
      <c r="O250" s="39">
        <v>8.82</v>
      </c>
      <c r="P250" s="39">
        <f t="shared" si="12"/>
        <v>0.89325670400000001</v>
      </c>
      <c r="Q250" s="39">
        <f t="shared" si="13"/>
        <v>0.17467623423999992</v>
      </c>
      <c r="T250" s="39">
        <f t="shared" si="14"/>
        <v>0.66167163259259254</v>
      </c>
      <c r="U250" s="39">
        <f t="shared" si="15"/>
        <v>0.12938980314074067</v>
      </c>
    </row>
    <row r="251" spans="1:21" x14ac:dyDescent="0.55000000000000004">
      <c r="A251" t="s">
        <v>2019</v>
      </c>
      <c r="B251" s="7">
        <v>42</v>
      </c>
      <c r="C251" s="32">
        <v>52.666666666666664</v>
      </c>
      <c r="D251" s="32">
        <v>-143</v>
      </c>
      <c r="E251" s="70">
        <v>43531</v>
      </c>
      <c r="F251" s="30">
        <v>0.54861111111111105</v>
      </c>
      <c r="G251" s="7">
        <v>75</v>
      </c>
      <c r="H251" s="36">
        <v>30</v>
      </c>
      <c r="I251" s="7">
        <v>250</v>
      </c>
      <c r="L251" s="3">
        <v>43533</v>
      </c>
      <c r="M251" s="31">
        <v>8</v>
      </c>
      <c r="N251" s="39">
        <v>9.34</v>
      </c>
      <c r="O251" s="39">
        <v>5.88</v>
      </c>
      <c r="P251" s="39">
        <f t="shared" si="12"/>
        <v>0.39522611200000002</v>
      </c>
      <c r="Q251" s="39">
        <f t="shared" si="13"/>
        <v>0.31672918016000001</v>
      </c>
      <c r="T251" s="39">
        <f t="shared" si="14"/>
        <v>0.29276008296296296</v>
      </c>
      <c r="U251" s="39">
        <f t="shared" si="15"/>
        <v>0.23461420752592593</v>
      </c>
    </row>
    <row r="252" spans="1:21" x14ac:dyDescent="0.55000000000000004">
      <c r="A252" t="s">
        <v>2019</v>
      </c>
      <c r="B252" s="7">
        <v>42</v>
      </c>
      <c r="C252" s="32">
        <v>52.666666666666664</v>
      </c>
      <c r="D252" s="32">
        <v>-143</v>
      </c>
      <c r="E252" s="70">
        <v>43531</v>
      </c>
      <c r="F252" s="30">
        <v>0.54861111111111105</v>
      </c>
      <c r="G252" s="7">
        <v>100</v>
      </c>
      <c r="H252" s="36">
        <v>498</v>
      </c>
      <c r="I252" s="7">
        <v>250</v>
      </c>
      <c r="L252" s="3">
        <v>43533</v>
      </c>
      <c r="M252" s="31">
        <v>8</v>
      </c>
      <c r="N252" s="39">
        <v>1.5</v>
      </c>
      <c r="O252" s="39">
        <v>1.02</v>
      </c>
      <c r="P252" s="39">
        <f t="shared" si="12"/>
        <v>5.4829055999999994E-2</v>
      </c>
      <c r="Q252" s="39">
        <f t="shared" si="13"/>
        <v>6.8673392639999983E-2</v>
      </c>
      <c r="T252" s="39">
        <f t="shared" si="14"/>
        <v>4.0614115555555545E-2</v>
      </c>
      <c r="U252" s="39">
        <f t="shared" si="15"/>
        <v>5.0869179733333318E-2</v>
      </c>
    </row>
    <row r="253" spans="1:21" x14ac:dyDescent="0.55000000000000004">
      <c r="A253" t="s">
        <v>2019</v>
      </c>
      <c r="B253" s="7">
        <v>42</v>
      </c>
      <c r="C253" s="32">
        <v>52.666666666666664</v>
      </c>
      <c r="D253" s="32">
        <v>-143</v>
      </c>
      <c r="E253" s="70">
        <v>43531</v>
      </c>
      <c r="F253" s="30">
        <v>0.54861111111111105</v>
      </c>
      <c r="G253" s="7">
        <v>150</v>
      </c>
      <c r="H253" s="36">
        <v>131</v>
      </c>
      <c r="I253" s="7">
        <v>250</v>
      </c>
      <c r="L253" s="3">
        <v>43533</v>
      </c>
      <c r="M253" s="31">
        <v>8</v>
      </c>
      <c r="N253" s="39">
        <v>0.83</v>
      </c>
      <c r="O253" s="39">
        <v>0.57999999999999996</v>
      </c>
      <c r="P253" s="39">
        <f t="shared" si="12"/>
        <v>2.85568E-2</v>
      </c>
      <c r="Q253" s="39">
        <f t="shared" si="13"/>
        <v>4.1670082559999988E-2</v>
      </c>
      <c r="T253" s="39">
        <f t="shared" si="14"/>
        <v>2.1153185185185185E-2</v>
      </c>
      <c r="U253" s="39">
        <f t="shared" si="15"/>
        <v>3.0866727822222211E-2</v>
      </c>
    </row>
    <row r="254" spans="1:21" x14ac:dyDescent="0.55000000000000004">
      <c r="A254" t="s">
        <v>2019</v>
      </c>
      <c r="B254" s="7">
        <v>43</v>
      </c>
      <c r="C254" s="32">
        <v>51.666666666666664</v>
      </c>
      <c r="D254" s="32">
        <v>-143.0025</v>
      </c>
      <c r="E254" s="71">
        <v>43531</v>
      </c>
      <c r="F254" s="49">
        <v>0.89097222222222217</v>
      </c>
      <c r="G254" s="7">
        <v>0</v>
      </c>
      <c r="H254" s="36">
        <v>23</v>
      </c>
      <c r="I254" s="7">
        <v>250</v>
      </c>
      <c r="L254" s="3">
        <v>43533</v>
      </c>
      <c r="M254" s="31">
        <v>8</v>
      </c>
      <c r="N254" s="39">
        <v>16.93</v>
      </c>
      <c r="O254" s="39">
        <v>8.74</v>
      </c>
      <c r="P254" s="39">
        <f t="shared" si="12"/>
        <v>0.93552076799999984</v>
      </c>
      <c r="Q254" s="39">
        <f t="shared" si="13"/>
        <v>0.12272570368000009</v>
      </c>
      <c r="T254" s="39">
        <f t="shared" si="14"/>
        <v>0.69297834666666647</v>
      </c>
      <c r="U254" s="39">
        <f t="shared" si="15"/>
        <v>9.0907928651851919E-2</v>
      </c>
    </row>
    <row r="255" spans="1:21" x14ac:dyDescent="0.55000000000000004">
      <c r="A255" t="s">
        <v>2019</v>
      </c>
      <c r="B255" s="7">
        <v>43</v>
      </c>
      <c r="C255" s="32">
        <v>51.666666666666664</v>
      </c>
      <c r="D255" s="32">
        <v>-143.0025</v>
      </c>
      <c r="E255" s="71">
        <v>43531</v>
      </c>
      <c r="F255" s="49">
        <v>0.89097222222222217</v>
      </c>
      <c r="G255" s="7">
        <v>25</v>
      </c>
      <c r="H255" s="36">
        <v>845</v>
      </c>
      <c r="I255" s="7">
        <v>250</v>
      </c>
      <c r="L255" s="3">
        <v>43533</v>
      </c>
      <c r="M255" s="31">
        <v>8</v>
      </c>
      <c r="N255" s="39">
        <v>16.53</v>
      </c>
      <c r="O255" s="39">
        <v>8.43</v>
      </c>
      <c r="P255" s="39">
        <f t="shared" si="12"/>
        <v>0.92524032000000012</v>
      </c>
      <c r="Q255" s="39">
        <f t="shared" si="13"/>
        <v>9.5471093759999875E-2</v>
      </c>
      <c r="T255" s="39">
        <f t="shared" si="14"/>
        <v>0.68536320000000006</v>
      </c>
      <c r="U255" s="39">
        <f t="shared" si="15"/>
        <v>7.0719328711111015E-2</v>
      </c>
    </row>
    <row r="256" spans="1:21" x14ac:dyDescent="0.55000000000000004">
      <c r="A256" t="s">
        <v>2019</v>
      </c>
      <c r="B256" s="7">
        <v>43</v>
      </c>
      <c r="C256" s="32">
        <v>51.666666666666664</v>
      </c>
      <c r="D256" s="32">
        <v>-143.0025</v>
      </c>
      <c r="E256" s="71">
        <v>43531</v>
      </c>
      <c r="F256" s="49">
        <v>0.89097222222222217</v>
      </c>
      <c r="G256" s="7">
        <v>50</v>
      </c>
      <c r="H256" s="36">
        <v>210</v>
      </c>
      <c r="I256" s="7">
        <v>250</v>
      </c>
      <c r="L256" s="3">
        <v>43533</v>
      </c>
      <c r="M256" s="31">
        <v>8</v>
      </c>
      <c r="N256" s="39">
        <v>16.260000000000002</v>
      </c>
      <c r="O256" s="39">
        <v>8.65</v>
      </c>
      <c r="P256" s="39">
        <f t="shared" si="12"/>
        <v>0.86926899200000018</v>
      </c>
      <c r="Q256" s="39">
        <f t="shared" si="13"/>
        <v>0.17808020480000011</v>
      </c>
      <c r="T256" s="39">
        <f t="shared" si="14"/>
        <v>0.64390295703703715</v>
      </c>
      <c r="U256" s="39">
        <f t="shared" si="15"/>
        <v>0.13191126281481488</v>
      </c>
    </row>
    <row r="257" spans="1:21" x14ac:dyDescent="0.55000000000000004">
      <c r="A257" t="s">
        <v>2019</v>
      </c>
      <c r="B257" s="7">
        <v>43</v>
      </c>
      <c r="C257" s="32">
        <v>51.666666666666664</v>
      </c>
      <c r="D257" s="32">
        <v>-143.0025</v>
      </c>
      <c r="E257" s="71">
        <v>43531</v>
      </c>
      <c r="F257" s="49">
        <v>0.89097222222222217</v>
      </c>
      <c r="G257" s="7">
        <v>75</v>
      </c>
      <c r="H257" s="36">
        <v>255</v>
      </c>
      <c r="I257" s="7">
        <v>250</v>
      </c>
      <c r="L257" s="3">
        <v>43533</v>
      </c>
      <c r="M257" s="31">
        <v>8</v>
      </c>
      <c r="N257" s="39">
        <v>10.86</v>
      </c>
      <c r="O257" s="39">
        <v>6.85</v>
      </c>
      <c r="P257" s="39">
        <f t="shared" si="12"/>
        <v>0.458051072</v>
      </c>
      <c r="Q257" s="39">
        <f t="shared" si="13"/>
        <v>0.3713526271999999</v>
      </c>
      <c r="T257" s="39">
        <f t="shared" si="14"/>
        <v>0.33929709037037037</v>
      </c>
      <c r="U257" s="39">
        <f t="shared" si="15"/>
        <v>0.27507602014814803</v>
      </c>
    </row>
    <row r="258" spans="1:21" x14ac:dyDescent="0.55000000000000004">
      <c r="A258" t="s">
        <v>2019</v>
      </c>
      <c r="B258" s="7">
        <v>43</v>
      </c>
      <c r="C258" s="32">
        <v>51.666666666666664</v>
      </c>
      <c r="D258" s="32">
        <v>-143.0025</v>
      </c>
      <c r="E258" s="71">
        <v>43531</v>
      </c>
      <c r="F258" s="49">
        <v>0.89097222222222217</v>
      </c>
      <c r="G258" s="7">
        <v>100</v>
      </c>
      <c r="H258" s="36">
        <v>87</v>
      </c>
      <c r="I258" s="7">
        <v>250</v>
      </c>
      <c r="L258" s="3">
        <v>43533</v>
      </c>
      <c r="M258" s="31">
        <v>8</v>
      </c>
      <c r="N258" s="39">
        <v>2.06</v>
      </c>
      <c r="O258" s="39">
        <v>1.26</v>
      </c>
      <c r="P258" s="39">
        <f t="shared" ref="P258:P321" si="16">(1.94*1.84*(N258-O258)*(M258/I258))</f>
        <v>9.1381760000000006E-2</v>
      </c>
      <c r="Q258" s="39">
        <f t="shared" ref="Q258:Q321" si="17">(1.94*1.84*((2.06*O258)-N258)*(M258/I258))</f>
        <v>6.1180088320000013E-2</v>
      </c>
      <c r="T258" s="39">
        <f t="shared" ref="T258:T321" si="18">(P258/1.35)</f>
        <v>6.7690192592592596E-2</v>
      </c>
      <c r="U258" s="39">
        <f t="shared" ref="U258:U321" si="19">(Q258/1.35)</f>
        <v>4.5318583940740745E-2</v>
      </c>
    </row>
    <row r="259" spans="1:21" x14ac:dyDescent="0.55000000000000004">
      <c r="A259" t="s">
        <v>2019</v>
      </c>
      <c r="B259" s="7">
        <v>43</v>
      </c>
      <c r="C259" s="32">
        <v>51.666666666666664</v>
      </c>
      <c r="D259" s="32">
        <v>-143.0025</v>
      </c>
      <c r="E259" s="71">
        <v>43531</v>
      </c>
      <c r="F259" s="49">
        <v>0.89097222222222217</v>
      </c>
      <c r="G259" s="7">
        <v>150</v>
      </c>
      <c r="H259" s="36">
        <v>821</v>
      </c>
      <c r="I259" s="7">
        <v>250</v>
      </c>
      <c r="L259" s="3">
        <v>43533</v>
      </c>
      <c r="M259" s="31">
        <v>8</v>
      </c>
      <c r="N259" s="39">
        <v>0.76</v>
      </c>
      <c r="O259" s="39">
        <v>0.54</v>
      </c>
      <c r="P259" s="39">
        <f t="shared" si="16"/>
        <v>2.5129983999999998E-2</v>
      </c>
      <c r="Q259" s="39">
        <f t="shared" si="17"/>
        <v>4.025366528000001E-2</v>
      </c>
      <c r="T259" s="39">
        <f t="shared" si="18"/>
        <v>1.8614802962962959E-2</v>
      </c>
      <c r="U259" s="39">
        <f t="shared" si="19"/>
        <v>2.9817529837037043E-2</v>
      </c>
    </row>
    <row r="260" spans="1:21" x14ac:dyDescent="0.55000000000000004">
      <c r="A260" t="s">
        <v>2019</v>
      </c>
      <c r="B260" s="7">
        <v>44</v>
      </c>
      <c r="C260" s="32">
        <v>50.666499999999999</v>
      </c>
      <c r="D260" s="32">
        <v>-142.99950000000001</v>
      </c>
      <c r="E260" s="70">
        <v>43532</v>
      </c>
      <c r="F260" s="30">
        <v>0.24861111111111112</v>
      </c>
      <c r="G260" s="7">
        <v>0</v>
      </c>
      <c r="H260" s="36">
        <v>187</v>
      </c>
      <c r="I260" s="7">
        <v>250</v>
      </c>
      <c r="L260" s="3">
        <v>43533</v>
      </c>
      <c r="M260" s="31">
        <v>8</v>
      </c>
      <c r="N260" s="39">
        <v>16.05</v>
      </c>
      <c r="O260" s="39">
        <v>8.35</v>
      </c>
      <c r="P260" s="39">
        <f t="shared" si="16"/>
        <v>0.87954944000000013</v>
      </c>
      <c r="Q260" s="39">
        <f t="shared" si="17"/>
        <v>0.13147550719999998</v>
      </c>
      <c r="T260" s="39">
        <f t="shared" si="18"/>
        <v>0.65151810370370378</v>
      </c>
      <c r="U260" s="39">
        <f t="shared" si="19"/>
        <v>9.7389264592592575E-2</v>
      </c>
    </row>
    <row r="261" spans="1:21" x14ac:dyDescent="0.55000000000000004">
      <c r="A261" t="s">
        <v>2019</v>
      </c>
      <c r="B261" s="7">
        <v>44</v>
      </c>
      <c r="C261" s="32">
        <v>50.666499999999999</v>
      </c>
      <c r="D261" s="32">
        <v>-142.99950000000001</v>
      </c>
      <c r="E261" s="70">
        <v>43532</v>
      </c>
      <c r="F261" s="30">
        <v>0.24861111111111112</v>
      </c>
      <c r="G261" s="7">
        <v>25</v>
      </c>
      <c r="H261" s="36">
        <v>469</v>
      </c>
      <c r="I261" s="7">
        <v>250</v>
      </c>
      <c r="L261" s="3">
        <v>43533</v>
      </c>
      <c r="M261" s="31">
        <v>8</v>
      </c>
      <c r="N261" s="39">
        <v>16.170000000000002</v>
      </c>
      <c r="O261" s="39">
        <v>8.2200000000000006</v>
      </c>
      <c r="P261" s="39">
        <f t="shared" si="16"/>
        <v>0.90810624000000006</v>
      </c>
      <c r="Q261" s="39">
        <f t="shared" si="17"/>
        <v>8.717819904000014E-2</v>
      </c>
      <c r="T261" s="39">
        <f t="shared" si="18"/>
        <v>0.67267128888888894</v>
      </c>
      <c r="U261" s="39">
        <f t="shared" si="19"/>
        <v>6.4576443733333433E-2</v>
      </c>
    </row>
    <row r="262" spans="1:21" x14ac:dyDescent="0.55000000000000004">
      <c r="A262" t="s">
        <v>2019</v>
      </c>
      <c r="B262" s="7">
        <v>44</v>
      </c>
      <c r="C262" s="32">
        <v>50.666499999999999</v>
      </c>
      <c r="D262" s="32">
        <v>-142.99950000000001</v>
      </c>
      <c r="E262" s="70">
        <v>43532</v>
      </c>
      <c r="F262" s="30">
        <v>0.24861111111111112</v>
      </c>
      <c r="G262" s="7">
        <v>50</v>
      </c>
      <c r="H262" s="36">
        <v>31</v>
      </c>
      <c r="I262" s="7">
        <v>250</v>
      </c>
      <c r="L262" s="3">
        <v>43533</v>
      </c>
      <c r="M262" s="31">
        <v>8</v>
      </c>
      <c r="N262" s="39">
        <v>15.8</v>
      </c>
      <c r="O262" s="39">
        <v>8.41</v>
      </c>
      <c r="P262" s="39">
        <f t="shared" si="16"/>
        <v>0.84413900799999997</v>
      </c>
      <c r="Q262" s="39">
        <f t="shared" si="17"/>
        <v>0.17415078911999993</v>
      </c>
      <c r="T262" s="39">
        <f t="shared" si="18"/>
        <v>0.62528815407407401</v>
      </c>
      <c r="U262" s="39">
        <f t="shared" si="19"/>
        <v>0.12900058453333327</v>
      </c>
    </row>
    <row r="263" spans="1:21" x14ac:dyDescent="0.55000000000000004">
      <c r="A263" t="s">
        <v>2019</v>
      </c>
      <c r="B263" s="7">
        <v>44</v>
      </c>
      <c r="C263" s="32">
        <v>50.666499999999999</v>
      </c>
      <c r="D263" s="32">
        <v>-142.99950000000001</v>
      </c>
      <c r="E263" s="70">
        <v>43532</v>
      </c>
      <c r="F263" s="30">
        <v>0.24861111111111112</v>
      </c>
      <c r="G263" s="7">
        <v>75</v>
      </c>
      <c r="H263" s="36">
        <v>486</v>
      </c>
      <c r="I263" s="7">
        <v>250</v>
      </c>
      <c r="L263" s="3">
        <v>43533</v>
      </c>
      <c r="M263" s="31">
        <v>8</v>
      </c>
      <c r="N263" s="39">
        <v>8.36</v>
      </c>
      <c r="O263" s="39">
        <v>3.71</v>
      </c>
      <c r="P263" s="39">
        <f t="shared" si="16"/>
        <v>0.53115647999999993</v>
      </c>
      <c r="Q263" s="39">
        <f t="shared" si="17"/>
        <v>-8.1946593279999952E-2</v>
      </c>
      <c r="T263" s="39">
        <f t="shared" si="18"/>
        <v>0.39344924444444435</v>
      </c>
      <c r="U263" s="39">
        <f t="shared" si="19"/>
        <v>-6.0701180207407369E-2</v>
      </c>
    </row>
    <row r="264" spans="1:21" x14ac:dyDescent="0.55000000000000004">
      <c r="A264" t="s">
        <v>2019</v>
      </c>
      <c r="B264" s="7">
        <v>44</v>
      </c>
      <c r="C264" s="32">
        <v>50.666499999999999</v>
      </c>
      <c r="D264" s="32">
        <v>-142.99950000000001</v>
      </c>
      <c r="E264" s="70">
        <v>43532</v>
      </c>
      <c r="F264" s="30">
        <v>0.24861111111111112</v>
      </c>
      <c r="G264" s="7">
        <v>100</v>
      </c>
      <c r="H264" s="36">
        <v>8</v>
      </c>
      <c r="I264" s="7">
        <v>250</v>
      </c>
      <c r="L264" s="3">
        <v>43533</v>
      </c>
      <c r="M264" s="31">
        <v>8</v>
      </c>
      <c r="N264" s="39">
        <v>2.71</v>
      </c>
      <c r="O264" s="39">
        <v>1.7</v>
      </c>
      <c r="P264" s="39">
        <f t="shared" si="16"/>
        <v>0.115369472</v>
      </c>
      <c r="Q264" s="39">
        <f t="shared" si="17"/>
        <v>9.0467942399999973E-2</v>
      </c>
      <c r="T264" s="39">
        <f t="shared" si="18"/>
        <v>8.545886814814814E-2</v>
      </c>
      <c r="U264" s="39">
        <f t="shared" si="19"/>
        <v>6.7013290666666642E-2</v>
      </c>
    </row>
    <row r="265" spans="1:21" x14ac:dyDescent="0.55000000000000004">
      <c r="A265" t="s">
        <v>2019</v>
      </c>
      <c r="B265" s="7">
        <v>44</v>
      </c>
      <c r="C265" s="32">
        <v>50.666499999999999</v>
      </c>
      <c r="D265" s="32">
        <v>-142.99950000000001</v>
      </c>
      <c r="E265" s="70">
        <v>43532</v>
      </c>
      <c r="F265" s="30">
        <v>0.24861111111111112</v>
      </c>
      <c r="G265" s="7">
        <v>150</v>
      </c>
      <c r="H265" s="36">
        <v>237</v>
      </c>
      <c r="I265" s="7">
        <v>250</v>
      </c>
      <c r="L265" s="3">
        <v>43533</v>
      </c>
      <c r="M265" s="31">
        <v>8</v>
      </c>
      <c r="N265" s="39">
        <v>0.74</v>
      </c>
      <c r="O265" s="39">
        <v>0.5</v>
      </c>
      <c r="P265" s="39">
        <f t="shared" si="16"/>
        <v>2.7414527999999997E-2</v>
      </c>
      <c r="Q265" s="39">
        <f t="shared" si="17"/>
        <v>3.3125888000000006E-2</v>
      </c>
      <c r="T265" s="39">
        <f t="shared" si="18"/>
        <v>2.0307057777777773E-2</v>
      </c>
      <c r="U265" s="39">
        <f t="shared" si="19"/>
        <v>2.4537694814814819E-2</v>
      </c>
    </row>
    <row r="266" spans="1:21" x14ac:dyDescent="0.55000000000000004">
      <c r="A266" t="s">
        <v>2019</v>
      </c>
      <c r="B266" s="7">
        <v>45</v>
      </c>
      <c r="C266" s="32">
        <v>49.666666666666664</v>
      </c>
      <c r="D266" s="32">
        <v>-142.99883333333332</v>
      </c>
      <c r="E266" s="70">
        <v>43532</v>
      </c>
      <c r="F266" s="30">
        <v>0.60763888888888895</v>
      </c>
      <c r="G266" s="7">
        <v>0</v>
      </c>
      <c r="H266" s="36">
        <v>108</v>
      </c>
      <c r="I266" s="7">
        <v>250</v>
      </c>
      <c r="L266" s="3">
        <v>43536</v>
      </c>
      <c r="M266" s="31">
        <v>8</v>
      </c>
      <c r="N266" s="39">
        <v>15.89</v>
      </c>
      <c r="O266" s="39">
        <v>8.0399999999999991</v>
      </c>
      <c r="P266" s="39">
        <f t="shared" si="16"/>
        <v>0.89668352000000018</v>
      </c>
      <c r="Q266" s="39">
        <f t="shared" si="17"/>
        <v>7.6806369279999953E-2</v>
      </c>
      <c r="T266" s="39">
        <f t="shared" si="18"/>
        <v>0.6642100148148149</v>
      </c>
      <c r="U266" s="39">
        <f t="shared" si="19"/>
        <v>5.6893606874074035E-2</v>
      </c>
    </row>
    <row r="267" spans="1:21" x14ac:dyDescent="0.55000000000000004">
      <c r="A267" t="s">
        <v>2019</v>
      </c>
      <c r="B267" s="7">
        <v>45</v>
      </c>
      <c r="C267" s="32">
        <v>49.666666666666664</v>
      </c>
      <c r="D267" s="32">
        <v>-142.99883333333332</v>
      </c>
      <c r="E267" s="70">
        <v>43532</v>
      </c>
      <c r="F267" s="30">
        <v>0.60763888888888895</v>
      </c>
      <c r="G267" s="7">
        <v>25</v>
      </c>
      <c r="H267" s="36">
        <v>59</v>
      </c>
      <c r="I267" s="7">
        <v>250</v>
      </c>
      <c r="L267" s="3">
        <v>43536</v>
      </c>
      <c r="M267" s="31">
        <v>8</v>
      </c>
      <c r="N267" s="39">
        <v>16.95</v>
      </c>
      <c r="O267" s="39">
        <v>8.5299999999999994</v>
      </c>
      <c r="P267" s="39">
        <f t="shared" si="16"/>
        <v>0.961793024</v>
      </c>
      <c r="Q267" s="39">
        <f t="shared" si="17"/>
        <v>7.1026472960000031E-2</v>
      </c>
      <c r="T267" s="39">
        <f t="shared" si="18"/>
        <v>0.71243927703703702</v>
      </c>
      <c r="U267" s="39">
        <f t="shared" si="19"/>
        <v>5.2612202192592612E-2</v>
      </c>
    </row>
    <row r="268" spans="1:21" x14ac:dyDescent="0.55000000000000004">
      <c r="A268" t="s">
        <v>2019</v>
      </c>
      <c r="B268" s="7">
        <v>45</v>
      </c>
      <c r="C268" s="32">
        <v>49.666666666666664</v>
      </c>
      <c r="D268" s="32">
        <v>-142.99883333333332</v>
      </c>
      <c r="E268" s="70">
        <v>43532</v>
      </c>
      <c r="F268" s="30">
        <v>0.60763888888888895</v>
      </c>
      <c r="G268" s="7">
        <v>50</v>
      </c>
      <c r="H268" s="36">
        <v>303</v>
      </c>
      <c r="I268" s="7">
        <v>250</v>
      </c>
      <c r="L268" s="3">
        <v>43536</v>
      </c>
      <c r="M268" s="31">
        <v>8</v>
      </c>
      <c r="N268" s="39">
        <v>20.74</v>
      </c>
      <c r="O268" s="39">
        <v>9.98</v>
      </c>
      <c r="P268" s="39">
        <f t="shared" si="16"/>
        <v>1.2290846719999997</v>
      </c>
      <c r="Q268" s="39">
        <f t="shared" si="17"/>
        <v>-2.0697968639999648E-2</v>
      </c>
      <c r="T268" s="39">
        <f t="shared" si="18"/>
        <v>0.91043309037037012</v>
      </c>
      <c r="U268" s="39">
        <f t="shared" si="19"/>
        <v>-1.533182862222196E-2</v>
      </c>
    </row>
    <row r="269" spans="1:21" x14ac:dyDescent="0.55000000000000004">
      <c r="A269" t="s">
        <v>2019</v>
      </c>
      <c r="B269" s="7">
        <v>45</v>
      </c>
      <c r="C269" s="32">
        <v>49.666666666666664</v>
      </c>
      <c r="D269" s="32">
        <v>-142.99883333333332</v>
      </c>
      <c r="E269" s="70">
        <v>43532</v>
      </c>
      <c r="F269" s="30">
        <v>0.60763888888888895</v>
      </c>
      <c r="G269" s="7">
        <v>75</v>
      </c>
      <c r="H269" s="36">
        <v>483</v>
      </c>
      <c r="I269" s="7">
        <v>250</v>
      </c>
      <c r="L269" s="3">
        <v>43536</v>
      </c>
      <c r="M269" s="31">
        <v>8</v>
      </c>
      <c r="N269" s="39">
        <v>13.84</v>
      </c>
      <c r="O269" s="39">
        <v>8.75</v>
      </c>
      <c r="P269" s="39">
        <f t="shared" si="16"/>
        <v>0.58141644799999992</v>
      </c>
      <c r="Q269" s="39">
        <f t="shared" si="17"/>
        <v>0.47804083200000025</v>
      </c>
      <c r="T269" s="39">
        <f t="shared" si="18"/>
        <v>0.43067885037037029</v>
      </c>
      <c r="U269" s="39">
        <f t="shared" si="19"/>
        <v>0.35410432000000014</v>
      </c>
    </row>
    <row r="270" spans="1:21" x14ac:dyDescent="0.55000000000000004">
      <c r="A270" t="s">
        <v>2019</v>
      </c>
      <c r="B270" s="7">
        <v>45</v>
      </c>
      <c r="C270" s="32">
        <v>49.666666666666664</v>
      </c>
      <c r="D270" s="32">
        <v>-142.99883333333332</v>
      </c>
      <c r="E270" s="70">
        <v>43532</v>
      </c>
      <c r="F270" s="30">
        <v>0.60763888888888895</v>
      </c>
      <c r="G270" s="7">
        <v>100</v>
      </c>
      <c r="H270" s="36">
        <v>2</v>
      </c>
      <c r="I270" s="7">
        <v>250</v>
      </c>
      <c r="L270" s="3">
        <v>43536</v>
      </c>
      <c r="M270" s="31">
        <v>8</v>
      </c>
      <c r="N270" s="39">
        <v>8.7100000000000009</v>
      </c>
      <c r="O270" s="39">
        <v>4.66</v>
      </c>
      <c r="P270" s="39">
        <f t="shared" si="16"/>
        <v>0.46262016000000006</v>
      </c>
      <c r="Q270" s="39">
        <f t="shared" si="17"/>
        <v>0.10161651711999997</v>
      </c>
      <c r="T270" s="39">
        <f t="shared" si="18"/>
        <v>0.34268160000000003</v>
      </c>
      <c r="U270" s="39">
        <f t="shared" si="19"/>
        <v>7.5271494162962943E-2</v>
      </c>
    </row>
    <row r="271" spans="1:21" x14ac:dyDescent="0.55000000000000004">
      <c r="A271" t="s">
        <v>2019</v>
      </c>
      <c r="B271" s="7">
        <v>45</v>
      </c>
      <c r="C271" s="32">
        <v>49.666666666666664</v>
      </c>
      <c r="D271" s="32">
        <v>-142.99883333333332</v>
      </c>
      <c r="E271" s="70">
        <v>43532</v>
      </c>
      <c r="F271" s="30">
        <v>0.60763888888888895</v>
      </c>
      <c r="G271" s="7">
        <v>150</v>
      </c>
      <c r="H271" s="36">
        <v>40</v>
      </c>
      <c r="I271" s="7">
        <v>250</v>
      </c>
      <c r="L271" s="3">
        <v>43536</v>
      </c>
      <c r="M271" s="31">
        <v>8</v>
      </c>
      <c r="N271" s="39">
        <v>1.17</v>
      </c>
      <c r="O271" s="39">
        <v>0.77</v>
      </c>
      <c r="P271" s="39">
        <f t="shared" si="16"/>
        <v>4.5690879999999989E-2</v>
      </c>
      <c r="Q271" s="39">
        <f t="shared" si="17"/>
        <v>4.7541360640000016E-2</v>
      </c>
      <c r="T271" s="39">
        <f t="shared" si="18"/>
        <v>3.3845096296296284E-2</v>
      </c>
      <c r="U271" s="39">
        <f t="shared" si="19"/>
        <v>3.5215822696296306E-2</v>
      </c>
    </row>
    <row r="272" spans="1:21" x14ac:dyDescent="0.55000000000000004">
      <c r="A272" t="s">
        <v>2019</v>
      </c>
      <c r="B272" s="7">
        <v>46</v>
      </c>
      <c r="C272" s="32">
        <v>48.667000000000002</v>
      </c>
      <c r="D272" s="32">
        <v>-142.99700000000001</v>
      </c>
      <c r="E272" s="71">
        <v>43533</v>
      </c>
      <c r="F272" s="49">
        <v>1.3194444444444444E-2</v>
      </c>
      <c r="G272" s="7">
        <v>0</v>
      </c>
      <c r="H272" s="36">
        <v>235</v>
      </c>
      <c r="I272" s="7">
        <v>250</v>
      </c>
      <c r="L272" s="3">
        <v>43536</v>
      </c>
      <c r="M272" s="31">
        <v>8</v>
      </c>
      <c r="N272" s="39">
        <v>15.95</v>
      </c>
      <c r="O272" s="39">
        <v>7.64</v>
      </c>
      <c r="P272" s="39">
        <f t="shared" si="16"/>
        <v>0.94922803199999994</v>
      </c>
      <c r="Q272" s="39">
        <f t="shared" si="17"/>
        <v>-2.4170475519999873E-2</v>
      </c>
      <c r="T272" s="39">
        <f t="shared" si="18"/>
        <v>0.70313187555555545</v>
      </c>
      <c r="U272" s="39">
        <f t="shared" si="19"/>
        <v>-1.7904055940740647E-2</v>
      </c>
    </row>
    <row r="273" spans="1:21" x14ac:dyDescent="0.55000000000000004">
      <c r="A273" t="s">
        <v>2019</v>
      </c>
      <c r="B273" s="7">
        <v>46</v>
      </c>
      <c r="C273" s="32">
        <v>48.667000000000002</v>
      </c>
      <c r="D273" s="32">
        <v>-142.99700000000001</v>
      </c>
      <c r="E273" s="71">
        <v>43533</v>
      </c>
      <c r="F273" s="49">
        <v>1.3194444444444444E-2</v>
      </c>
      <c r="G273" s="7">
        <v>25</v>
      </c>
      <c r="H273" s="36">
        <v>264</v>
      </c>
      <c r="I273" s="7">
        <v>250</v>
      </c>
      <c r="L273" s="3">
        <v>43536</v>
      </c>
      <c r="M273" s="31">
        <v>8</v>
      </c>
      <c r="N273" s="39">
        <v>16.440000000000001</v>
      </c>
      <c r="O273" s="39">
        <v>8.41</v>
      </c>
      <c r="P273" s="39">
        <f t="shared" si="16"/>
        <v>0.91724441600000017</v>
      </c>
      <c r="Q273" s="39">
        <f t="shared" si="17"/>
        <v>0.10104538111999987</v>
      </c>
      <c r="T273" s="39">
        <f t="shared" si="18"/>
        <v>0.67944030814814826</v>
      </c>
      <c r="U273" s="39">
        <f t="shared" si="19"/>
        <v>7.4848430459259166E-2</v>
      </c>
    </row>
    <row r="274" spans="1:21" x14ac:dyDescent="0.55000000000000004">
      <c r="A274" t="s">
        <v>2019</v>
      </c>
      <c r="B274" s="7">
        <v>46</v>
      </c>
      <c r="C274" s="32">
        <v>48.667000000000002</v>
      </c>
      <c r="D274" s="32">
        <v>-142.99700000000001</v>
      </c>
      <c r="E274" s="71">
        <v>43533</v>
      </c>
      <c r="F274" s="49">
        <v>1.3194444444444444E-2</v>
      </c>
      <c r="G274" s="7">
        <v>50</v>
      </c>
      <c r="H274" s="36">
        <v>67</v>
      </c>
      <c r="I274" s="7">
        <v>250</v>
      </c>
      <c r="L274" s="3">
        <v>43536</v>
      </c>
      <c r="M274" s="31">
        <v>8</v>
      </c>
      <c r="N274" s="39">
        <v>20.86</v>
      </c>
      <c r="O274" s="39">
        <v>10.33</v>
      </c>
      <c r="P274" s="39">
        <f t="shared" si="16"/>
        <v>1.202812416</v>
      </c>
      <c r="Q274" s="39">
        <f t="shared" si="17"/>
        <v>4.795257856000025E-2</v>
      </c>
      <c r="T274" s="39">
        <f t="shared" si="18"/>
        <v>0.8909721599999999</v>
      </c>
      <c r="U274" s="39">
        <f t="shared" si="19"/>
        <v>3.5520428562963148E-2</v>
      </c>
    </row>
    <row r="275" spans="1:21" x14ac:dyDescent="0.55000000000000004">
      <c r="A275" t="s">
        <v>2019</v>
      </c>
      <c r="B275" s="7">
        <v>46</v>
      </c>
      <c r="C275" s="32">
        <v>48.667000000000002</v>
      </c>
      <c r="D275" s="32">
        <v>-142.99700000000001</v>
      </c>
      <c r="E275" s="71">
        <v>43533</v>
      </c>
      <c r="F275" s="49">
        <v>1.3194444444444444E-2</v>
      </c>
      <c r="G275" s="7">
        <v>75</v>
      </c>
      <c r="H275" s="36">
        <v>444</v>
      </c>
      <c r="I275" s="7">
        <v>250</v>
      </c>
      <c r="L275" s="3">
        <v>43536</v>
      </c>
      <c r="M275" s="31">
        <v>8</v>
      </c>
      <c r="N275" s="39">
        <v>16.3</v>
      </c>
      <c r="O275" s="39">
        <v>8.67</v>
      </c>
      <c r="P275" s="39">
        <f t="shared" si="16"/>
        <v>0.87155353600000007</v>
      </c>
      <c r="Q275" s="39">
        <f t="shared" si="17"/>
        <v>0.17821727743999982</v>
      </c>
      <c r="T275" s="39">
        <f t="shared" si="18"/>
        <v>0.64559521185185187</v>
      </c>
      <c r="U275" s="39">
        <f t="shared" si="19"/>
        <v>0.13201279810370356</v>
      </c>
    </row>
    <row r="276" spans="1:21" x14ac:dyDescent="0.55000000000000004">
      <c r="A276" t="s">
        <v>2019</v>
      </c>
      <c r="B276" s="7">
        <v>46</v>
      </c>
      <c r="C276" s="32">
        <v>48.667000000000002</v>
      </c>
      <c r="D276" s="32">
        <v>-142.99700000000001</v>
      </c>
      <c r="E276" s="71">
        <v>43533</v>
      </c>
      <c r="F276" s="49">
        <v>1.3194444444444444E-2</v>
      </c>
      <c r="G276" s="7">
        <v>100</v>
      </c>
      <c r="H276" s="36">
        <v>400</v>
      </c>
      <c r="I276" s="7">
        <v>250</v>
      </c>
      <c r="L276" s="3">
        <v>43536</v>
      </c>
      <c r="M276" s="31">
        <v>8</v>
      </c>
      <c r="N276" s="39">
        <v>8.8000000000000007</v>
      </c>
      <c r="O276" s="39">
        <v>4.43</v>
      </c>
      <c r="P276" s="39">
        <f t="shared" si="16"/>
        <v>0.4991728640000001</v>
      </c>
      <c r="Q276" s="39">
        <f t="shared" si="17"/>
        <v>3.721522175999991E-2</v>
      </c>
      <c r="T276" s="39">
        <f t="shared" si="18"/>
        <v>0.3697576770370371</v>
      </c>
      <c r="U276" s="39">
        <f t="shared" si="19"/>
        <v>2.7566830933333265E-2</v>
      </c>
    </row>
    <row r="277" spans="1:21" x14ac:dyDescent="0.55000000000000004">
      <c r="A277" t="s">
        <v>2019</v>
      </c>
      <c r="B277" s="7">
        <v>46</v>
      </c>
      <c r="C277" s="32">
        <v>48.667000000000002</v>
      </c>
      <c r="D277" s="32">
        <v>-142.99700000000001</v>
      </c>
      <c r="E277" s="71">
        <v>43533</v>
      </c>
      <c r="F277" s="49">
        <v>1.3194444444444444E-2</v>
      </c>
      <c r="G277" s="7">
        <v>150</v>
      </c>
      <c r="H277" s="36">
        <v>298</v>
      </c>
      <c r="I277" s="7">
        <v>250</v>
      </c>
      <c r="L277" s="3">
        <v>43536</v>
      </c>
      <c r="M277" s="31">
        <v>8</v>
      </c>
      <c r="N277" s="39">
        <v>2.5499999999999998</v>
      </c>
      <c r="O277" s="39">
        <v>2.1800000000000002</v>
      </c>
      <c r="P277" s="39">
        <f t="shared" si="16"/>
        <v>4.2264063999999962E-2</v>
      </c>
      <c r="Q277" s="39">
        <f t="shared" si="17"/>
        <v>0.22169214976000004</v>
      </c>
      <c r="T277" s="39">
        <f t="shared" si="18"/>
        <v>3.1306714074074045E-2</v>
      </c>
      <c r="U277" s="39">
        <f t="shared" si="19"/>
        <v>0.16421640722962966</v>
      </c>
    </row>
    <row r="278" spans="1:21" x14ac:dyDescent="0.55000000000000004">
      <c r="A278" t="s">
        <v>2019</v>
      </c>
      <c r="B278" s="7">
        <v>47</v>
      </c>
      <c r="C278" s="32">
        <v>48.666666666666664</v>
      </c>
      <c r="D278" s="32">
        <v>-141.50133333333332</v>
      </c>
      <c r="E278" s="71">
        <v>43533</v>
      </c>
      <c r="F278" s="30">
        <v>0.35416666666666669</v>
      </c>
      <c r="G278" s="7">
        <v>0</v>
      </c>
      <c r="H278" s="36">
        <v>485</v>
      </c>
      <c r="I278" s="7">
        <v>250</v>
      </c>
      <c r="L278" s="3">
        <v>43536</v>
      </c>
      <c r="M278" s="31">
        <v>8</v>
      </c>
      <c r="N278" s="39">
        <v>10.88</v>
      </c>
      <c r="O278" s="39">
        <v>6.84</v>
      </c>
      <c r="P278" s="39">
        <f t="shared" si="16"/>
        <v>0.46147788800000006</v>
      </c>
      <c r="Q278" s="39">
        <f t="shared" si="17"/>
        <v>0.36671500287999997</v>
      </c>
      <c r="T278" s="39">
        <f t="shared" si="18"/>
        <v>0.34183547259259262</v>
      </c>
      <c r="U278" s="39">
        <f t="shared" si="19"/>
        <v>0.27164074287407403</v>
      </c>
    </row>
    <row r="279" spans="1:21" x14ac:dyDescent="0.55000000000000004">
      <c r="A279" t="s">
        <v>2019</v>
      </c>
      <c r="B279" s="7">
        <v>47</v>
      </c>
      <c r="C279" s="32">
        <v>48.666666666666664</v>
      </c>
      <c r="D279" s="32">
        <v>-141.50133333333332</v>
      </c>
      <c r="E279" s="71">
        <v>43533</v>
      </c>
      <c r="F279" s="30">
        <v>0.35416666666666669</v>
      </c>
      <c r="G279" s="7">
        <v>25</v>
      </c>
      <c r="H279" s="36">
        <v>204</v>
      </c>
      <c r="I279" s="7">
        <v>250</v>
      </c>
      <c r="L279" s="3">
        <v>43536</v>
      </c>
      <c r="M279" s="31">
        <v>8</v>
      </c>
      <c r="N279" s="39">
        <v>12.57</v>
      </c>
      <c r="O279" s="39">
        <v>8.0500000000000007</v>
      </c>
      <c r="P279" s="39">
        <f t="shared" si="16"/>
        <v>0.51630694399999999</v>
      </c>
      <c r="Q279" s="39">
        <f t="shared" si="17"/>
        <v>0.45839375360000023</v>
      </c>
      <c r="T279" s="39">
        <f t="shared" si="18"/>
        <v>0.38244958814814811</v>
      </c>
      <c r="U279" s="39">
        <f t="shared" si="19"/>
        <v>0.33955092859259273</v>
      </c>
    </row>
    <row r="280" spans="1:21" x14ac:dyDescent="0.55000000000000004">
      <c r="A280" t="s">
        <v>2019</v>
      </c>
      <c r="B280" s="7">
        <v>47</v>
      </c>
      <c r="C280" s="32">
        <v>48.666666666666664</v>
      </c>
      <c r="D280" s="32">
        <v>-141.50133333333332</v>
      </c>
      <c r="E280" s="71">
        <v>43533</v>
      </c>
      <c r="F280" s="30">
        <v>0.35416666666666669</v>
      </c>
      <c r="G280" s="7">
        <v>50</v>
      </c>
      <c r="H280" s="36">
        <v>809</v>
      </c>
      <c r="I280" s="7">
        <v>250</v>
      </c>
      <c r="L280" s="3">
        <v>43536</v>
      </c>
      <c r="M280" s="31">
        <v>8</v>
      </c>
      <c r="N280" s="39">
        <v>15.89</v>
      </c>
      <c r="O280" s="39">
        <v>7.99</v>
      </c>
      <c r="P280" s="39">
        <f t="shared" si="16"/>
        <v>0.90239488000000012</v>
      </c>
      <c r="Q280" s="39">
        <f t="shared" si="17"/>
        <v>6.50409676800002E-2</v>
      </c>
      <c r="T280" s="39">
        <f t="shared" si="18"/>
        <v>0.66844065185185186</v>
      </c>
      <c r="U280" s="39">
        <f t="shared" si="19"/>
        <v>4.8178494577777925E-2</v>
      </c>
    </row>
    <row r="281" spans="1:21" x14ac:dyDescent="0.55000000000000004">
      <c r="A281" t="s">
        <v>2019</v>
      </c>
      <c r="B281" s="7">
        <v>47</v>
      </c>
      <c r="C281" s="32">
        <v>48.666666666666664</v>
      </c>
      <c r="D281" s="32">
        <v>-141.50133333333332</v>
      </c>
      <c r="E281" s="71">
        <v>43533</v>
      </c>
      <c r="F281" s="30">
        <v>0.35416666666666669</v>
      </c>
      <c r="G281" s="7">
        <v>75</v>
      </c>
      <c r="H281" s="36">
        <v>52</v>
      </c>
      <c r="I281" s="7">
        <v>250</v>
      </c>
      <c r="L281" s="3">
        <v>43536</v>
      </c>
      <c r="M281" s="31">
        <v>8</v>
      </c>
      <c r="N281" s="39">
        <v>12.66</v>
      </c>
      <c r="O281" s="39">
        <v>9.1199999999999992</v>
      </c>
      <c r="P281" s="39">
        <f t="shared" si="16"/>
        <v>0.40436428800000013</v>
      </c>
      <c r="Q281" s="39">
        <f t="shared" si="17"/>
        <v>0.6998928998399998</v>
      </c>
      <c r="T281" s="39">
        <f t="shared" si="18"/>
        <v>0.29952910222222229</v>
      </c>
      <c r="U281" s="39">
        <f t="shared" si="19"/>
        <v>0.51843918506666653</v>
      </c>
    </row>
    <row r="282" spans="1:21" x14ac:dyDescent="0.55000000000000004">
      <c r="A282" t="s">
        <v>2019</v>
      </c>
      <c r="B282" s="7">
        <v>47</v>
      </c>
      <c r="C282" s="32">
        <v>48.666666666666664</v>
      </c>
      <c r="D282" s="32">
        <v>-141.50133333333332</v>
      </c>
      <c r="E282" s="71">
        <v>43533</v>
      </c>
      <c r="F282" s="30">
        <v>0.35416666666666669</v>
      </c>
      <c r="G282" s="7">
        <v>100</v>
      </c>
      <c r="H282" s="36">
        <v>818</v>
      </c>
      <c r="I282" s="7">
        <v>250</v>
      </c>
      <c r="L282" s="3">
        <v>43536</v>
      </c>
      <c r="M282" s="31">
        <v>8</v>
      </c>
      <c r="N282" s="39">
        <v>6.43</v>
      </c>
      <c r="O282" s="39">
        <v>3.17</v>
      </c>
      <c r="P282" s="39">
        <f t="shared" si="16"/>
        <v>0.37238067199999997</v>
      </c>
      <c r="Q282" s="39">
        <f t="shared" si="17"/>
        <v>1.1445565440000006E-2</v>
      </c>
      <c r="T282" s="39">
        <f t="shared" si="18"/>
        <v>0.27583753481481477</v>
      </c>
      <c r="U282" s="39">
        <f t="shared" si="19"/>
        <v>8.4781966222222272E-3</v>
      </c>
    </row>
    <row r="283" spans="1:21" x14ac:dyDescent="0.55000000000000004">
      <c r="A283" t="s">
        <v>2019</v>
      </c>
      <c r="B283" s="7">
        <v>47</v>
      </c>
      <c r="C283" s="32">
        <v>48.666666666666664</v>
      </c>
      <c r="D283" s="32">
        <v>-141.50133333333332</v>
      </c>
      <c r="E283" s="71">
        <v>43533</v>
      </c>
      <c r="F283" s="30">
        <v>0.35416666666666669</v>
      </c>
      <c r="G283" s="7">
        <v>150</v>
      </c>
      <c r="H283" s="36">
        <v>75</v>
      </c>
      <c r="I283" s="7">
        <v>250</v>
      </c>
      <c r="L283" s="3">
        <v>43536</v>
      </c>
      <c r="M283" s="31">
        <v>8</v>
      </c>
      <c r="N283" s="39">
        <v>0.9</v>
      </c>
      <c r="O283" s="39">
        <v>0.56999999999999995</v>
      </c>
      <c r="P283" s="39">
        <f t="shared" si="16"/>
        <v>3.7694976000000005E-2</v>
      </c>
      <c r="Q283" s="39">
        <f t="shared" si="17"/>
        <v>3.1321098239999991E-2</v>
      </c>
      <c r="T283" s="39">
        <f t="shared" si="18"/>
        <v>2.7922204444444446E-2</v>
      </c>
      <c r="U283" s="39">
        <f t="shared" si="19"/>
        <v>2.3200813511111102E-2</v>
      </c>
    </row>
    <row r="284" spans="1:21" x14ac:dyDescent="0.55000000000000004">
      <c r="A284" t="s">
        <v>2019</v>
      </c>
      <c r="B284" s="7">
        <v>48</v>
      </c>
      <c r="C284" s="32">
        <v>49.666666666666664</v>
      </c>
      <c r="D284" s="32">
        <v>-141.5</v>
      </c>
      <c r="E284" s="71">
        <v>43533</v>
      </c>
      <c r="F284" s="49">
        <v>0.74305555555555547</v>
      </c>
      <c r="G284" s="7">
        <v>0</v>
      </c>
      <c r="H284" s="36">
        <v>277</v>
      </c>
      <c r="I284" s="7">
        <v>250</v>
      </c>
      <c r="L284" s="3">
        <v>43536</v>
      </c>
      <c r="M284" s="31">
        <v>8</v>
      </c>
      <c r="N284" s="39">
        <v>17.329999999999998</v>
      </c>
      <c r="O284" s="39">
        <v>8.52</v>
      </c>
      <c r="P284" s="39">
        <f t="shared" si="16"/>
        <v>1.0063416319999998</v>
      </c>
      <c r="Q284" s="39">
        <f t="shared" si="17"/>
        <v>2.5267056639999959E-2</v>
      </c>
      <c r="T284" s="39">
        <f t="shared" si="18"/>
        <v>0.74543824592592578</v>
      </c>
      <c r="U284" s="39">
        <f t="shared" si="19"/>
        <v>1.871633825185182E-2</v>
      </c>
    </row>
    <row r="285" spans="1:21" x14ac:dyDescent="0.55000000000000004">
      <c r="A285" t="s">
        <v>2019</v>
      </c>
      <c r="B285" s="7">
        <v>48</v>
      </c>
      <c r="C285" s="32">
        <v>49.666666666666664</v>
      </c>
      <c r="D285" s="32">
        <v>-141.5</v>
      </c>
      <c r="E285" s="71">
        <v>43533</v>
      </c>
      <c r="F285" s="49">
        <v>0.74305555555555547</v>
      </c>
      <c r="G285" s="7">
        <v>25</v>
      </c>
      <c r="H285" s="36">
        <v>436</v>
      </c>
      <c r="I285" s="7">
        <v>250</v>
      </c>
      <c r="L285" s="3">
        <v>43536</v>
      </c>
      <c r="M285" s="31">
        <v>8</v>
      </c>
      <c r="N285" s="39">
        <v>15.97</v>
      </c>
      <c r="O285" s="39">
        <v>9.56</v>
      </c>
      <c r="P285" s="39">
        <f t="shared" si="16"/>
        <v>0.73219635200000011</v>
      </c>
      <c r="Q285" s="39">
        <f t="shared" si="17"/>
        <v>0.42533640191999988</v>
      </c>
      <c r="T285" s="39">
        <f t="shared" si="18"/>
        <v>0.54236766814814819</v>
      </c>
      <c r="U285" s="39">
        <f t="shared" si="19"/>
        <v>0.31506400142222213</v>
      </c>
    </row>
    <row r="286" spans="1:21" x14ac:dyDescent="0.55000000000000004">
      <c r="A286" t="s">
        <v>2019</v>
      </c>
      <c r="B286" s="7">
        <v>48</v>
      </c>
      <c r="C286" s="32">
        <v>49.666666666666664</v>
      </c>
      <c r="D286" s="32">
        <v>-141.5</v>
      </c>
      <c r="E286" s="71">
        <v>43533</v>
      </c>
      <c r="F286" s="49">
        <v>0.74305555555555547</v>
      </c>
      <c r="G286" s="7">
        <v>50</v>
      </c>
      <c r="H286" s="36">
        <v>292</v>
      </c>
      <c r="I286" s="7">
        <v>250</v>
      </c>
      <c r="L286" s="3">
        <v>43536</v>
      </c>
      <c r="M286" s="31">
        <v>8</v>
      </c>
      <c r="N286" s="39">
        <v>17.53</v>
      </c>
      <c r="O286" s="39">
        <v>9.06</v>
      </c>
      <c r="P286" s="39">
        <f t="shared" si="16"/>
        <v>0.96750438400000005</v>
      </c>
      <c r="Q286" s="39">
        <f t="shared" si="17"/>
        <v>0.12948795392000015</v>
      </c>
      <c r="T286" s="39">
        <f t="shared" si="18"/>
        <v>0.7166699140740741</v>
      </c>
      <c r="U286" s="39">
        <f t="shared" si="19"/>
        <v>9.5917002903703807E-2</v>
      </c>
    </row>
    <row r="287" spans="1:21" x14ac:dyDescent="0.55000000000000004">
      <c r="A287" t="s">
        <v>2019</v>
      </c>
      <c r="B287" s="7">
        <v>48</v>
      </c>
      <c r="C287" s="32">
        <v>49.666666666666664</v>
      </c>
      <c r="D287" s="32">
        <v>-141.5</v>
      </c>
      <c r="E287" s="71">
        <v>43533</v>
      </c>
      <c r="F287" s="49">
        <v>0.74305555555555547</v>
      </c>
      <c r="G287" s="7">
        <v>75</v>
      </c>
      <c r="H287" s="36">
        <v>42</v>
      </c>
      <c r="I287" s="7">
        <v>250</v>
      </c>
      <c r="L287" s="3">
        <v>43536</v>
      </c>
      <c r="M287" s="31">
        <v>8</v>
      </c>
      <c r="N287" s="39">
        <v>12.06</v>
      </c>
      <c r="O287" s="39">
        <v>8.73</v>
      </c>
      <c r="P287" s="39">
        <f t="shared" si="16"/>
        <v>0.38037657600000002</v>
      </c>
      <c r="Q287" s="39">
        <f t="shared" si="17"/>
        <v>0.67665908736000013</v>
      </c>
      <c r="T287" s="39">
        <f t="shared" si="18"/>
        <v>0.28176042666666667</v>
      </c>
      <c r="U287" s="39">
        <f t="shared" si="19"/>
        <v>0.50122895360000008</v>
      </c>
    </row>
    <row r="288" spans="1:21" x14ac:dyDescent="0.55000000000000004">
      <c r="A288" t="s">
        <v>2019</v>
      </c>
      <c r="B288" s="7">
        <v>48</v>
      </c>
      <c r="C288" s="32">
        <v>49.666666666666664</v>
      </c>
      <c r="D288" s="32">
        <v>-141.5</v>
      </c>
      <c r="E288" s="71">
        <v>43533</v>
      </c>
      <c r="F288" s="49">
        <v>0.74305555555555547</v>
      </c>
      <c r="G288" s="7">
        <v>100</v>
      </c>
      <c r="H288" s="36">
        <v>283</v>
      </c>
      <c r="I288" s="7">
        <v>250</v>
      </c>
      <c r="L288" s="3">
        <v>43536</v>
      </c>
      <c r="M288" s="31">
        <v>8</v>
      </c>
      <c r="N288" s="39">
        <v>3.84</v>
      </c>
      <c r="O288" s="39">
        <v>2.29</v>
      </c>
      <c r="P288" s="39">
        <f t="shared" si="16"/>
        <v>0.17705215999999999</v>
      </c>
      <c r="Q288" s="39">
        <f t="shared" si="17"/>
        <v>0.10022294528000006</v>
      </c>
      <c r="T288" s="39">
        <f t="shared" si="18"/>
        <v>0.13114974814814814</v>
      </c>
      <c r="U288" s="39">
        <f t="shared" si="19"/>
        <v>7.4239218725925968E-2</v>
      </c>
    </row>
    <row r="289" spans="1:21" x14ac:dyDescent="0.55000000000000004">
      <c r="A289" t="s">
        <v>2019</v>
      </c>
      <c r="B289" s="7">
        <v>48</v>
      </c>
      <c r="C289" s="32">
        <v>49.666666666666664</v>
      </c>
      <c r="D289" s="32">
        <v>-141.5</v>
      </c>
      <c r="E289" s="71">
        <v>43533</v>
      </c>
      <c r="F289" s="49">
        <v>0.74305555555555547</v>
      </c>
      <c r="G289" s="7">
        <v>150</v>
      </c>
      <c r="H289" s="36">
        <v>265</v>
      </c>
      <c r="I289" s="7">
        <v>250</v>
      </c>
      <c r="L289" s="3">
        <v>43536</v>
      </c>
      <c r="M289" s="31">
        <v>8</v>
      </c>
      <c r="N289" s="39">
        <v>0.82</v>
      </c>
      <c r="O289" s="39">
        <v>0.55000000000000004</v>
      </c>
      <c r="P289" s="39">
        <f t="shared" si="16"/>
        <v>3.0841343999999989E-2</v>
      </c>
      <c r="Q289" s="39">
        <f t="shared" si="17"/>
        <v>3.5753113600000025E-2</v>
      </c>
      <c r="T289" s="39">
        <f t="shared" si="18"/>
        <v>2.2845439999999991E-2</v>
      </c>
      <c r="U289" s="39">
        <f t="shared" si="19"/>
        <v>2.6483787851851869E-2</v>
      </c>
    </row>
    <row r="290" spans="1:21" x14ac:dyDescent="0.55000000000000004">
      <c r="A290" t="s">
        <v>2019</v>
      </c>
      <c r="B290" s="7">
        <v>49</v>
      </c>
      <c r="C290" s="32">
        <v>50.665833333333332</v>
      </c>
      <c r="D290" s="32">
        <v>-141.49916666666667</v>
      </c>
      <c r="E290" s="3">
        <v>43534</v>
      </c>
      <c r="F290" s="5">
        <v>9.7222222222222224E-2</v>
      </c>
      <c r="G290" s="7">
        <v>0</v>
      </c>
      <c r="H290" s="36">
        <v>63</v>
      </c>
      <c r="I290" s="7">
        <v>250</v>
      </c>
      <c r="L290" s="3">
        <v>43536</v>
      </c>
      <c r="M290" s="31">
        <v>8</v>
      </c>
      <c r="N290" s="39">
        <v>17.8</v>
      </c>
      <c r="O290" s="39">
        <v>9.34</v>
      </c>
      <c r="P290" s="39">
        <f t="shared" si="16"/>
        <v>0.966362112</v>
      </c>
      <c r="Q290" s="39">
        <f t="shared" si="17"/>
        <v>0.16453285888000002</v>
      </c>
      <c r="T290" s="39">
        <f t="shared" si="18"/>
        <v>0.71582378666666657</v>
      </c>
      <c r="U290" s="39">
        <f t="shared" si="19"/>
        <v>0.12187619176296297</v>
      </c>
    </row>
    <row r="291" spans="1:21" x14ac:dyDescent="0.55000000000000004">
      <c r="A291" t="s">
        <v>2019</v>
      </c>
      <c r="B291" s="7">
        <v>49</v>
      </c>
      <c r="C291" s="32">
        <v>50.665833333333332</v>
      </c>
      <c r="D291" s="32">
        <v>-141.49916666666667</v>
      </c>
      <c r="E291" s="3">
        <v>43534</v>
      </c>
      <c r="F291" s="5">
        <v>9.7222222222222224E-2</v>
      </c>
      <c r="G291" s="7">
        <v>25</v>
      </c>
      <c r="H291" s="36">
        <v>253</v>
      </c>
      <c r="I291" s="7">
        <v>250</v>
      </c>
      <c r="L291" s="3">
        <v>43536</v>
      </c>
      <c r="M291" s="31">
        <v>8</v>
      </c>
      <c r="N291" s="39">
        <v>17.02</v>
      </c>
      <c r="O291" s="39">
        <v>9.23</v>
      </c>
      <c r="P291" s="39">
        <f t="shared" si="16"/>
        <v>0.88982988799999985</v>
      </c>
      <c r="Q291" s="39">
        <f t="shared" si="17"/>
        <v>0.22774619136000002</v>
      </c>
      <c r="T291" s="39">
        <f t="shared" si="18"/>
        <v>0.65913325037037018</v>
      </c>
      <c r="U291" s="39">
        <f t="shared" si="19"/>
        <v>0.1687008824888889</v>
      </c>
    </row>
    <row r="292" spans="1:21" x14ac:dyDescent="0.55000000000000004">
      <c r="A292" t="s">
        <v>2019</v>
      </c>
      <c r="B292" s="7">
        <v>49</v>
      </c>
      <c r="C292" s="32">
        <v>50.665833333333332</v>
      </c>
      <c r="D292" s="32">
        <v>-141.49916666666667</v>
      </c>
      <c r="E292" s="3">
        <v>43534</v>
      </c>
      <c r="F292" s="5">
        <v>9.7222222222222224E-2</v>
      </c>
      <c r="G292" s="7">
        <v>50</v>
      </c>
      <c r="H292" s="36">
        <v>77</v>
      </c>
      <c r="I292" s="7">
        <v>250</v>
      </c>
      <c r="L292" s="3">
        <v>43536</v>
      </c>
      <c r="M292" s="31">
        <v>8</v>
      </c>
      <c r="N292" s="39">
        <v>15.73</v>
      </c>
      <c r="O292" s="39">
        <v>8.19</v>
      </c>
      <c r="P292" s="39">
        <f t="shared" si="16"/>
        <v>0.86127308800000002</v>
      </c>
      <c r="Q292" s="39">
        <f t="shared" si="17"/>
        <v>0.13037892607999971</v>
      </c>
      <c r="T292" s="39">
        <f t="shared" si="18"/>
        <v>0.63798006518518513</v>
      </c>
      <c r="U292" s="39">
        <f t="shared" si="19"/>
        <v>9.6576982281481261E-2</v>
      </c>
    </row>
    <row r="293" spans="1:21" x14ac:dyDescent="0.55000000000000004">
      <c r="A293" t="s">
        <v>2019</v>
      </c>
      <c r="B293" s="7">
        <v>49</v>
      </c>
      <c r="C293" s="32">
        <v>50.665833333333332</v>
      </c>
      <c r="D293" s="32">
        <v>-141.49916666666667</v>
      </c>
      <c r="E293" s="3">
        <v>43534</v>
      </c>
      <c r="F293" s="5">
        <v>9.7222222222222224E-2</v>
      </c>
      <c r="G293" s="7">
        <v>75</v>
      </c>
      <c r="H293" s="36">
        <v>450</v>
      </c>
      <c r="I293" s="7">
        <v>250</v>
      </c>
      <c r="L293" s="3">
        <v>43536</v>
      </c>
      <c r="M293" s="31">
        <v>8</v>
      </c>
      <c r="N293" s="39">
        <v>10.45</v>
      </c>
      <c r="O293" s="39">
        <v>6.42</v>
      </c>
      <c r="P293" s="39">
        <f t="shared" si="16"/>
        <v>0.46033561599999989</v>
      </c>
      <c r="Q293" s="39">
        <f t="shared" si="17"/>
        <v>0.31700332544000021</v>
      </c>
      <c r="T293" s="39">
        <f t="shared" si="18"/>
        <v>0.34098934518518509</v>
      </c>
      <c r="U293" s="39">
        <f t="shared" si="19"/>
        <v>0.23481727810370384</v>
      </c>
    </row>
    <row r="294" spans="1:21" x14ac:dyDescent="0.55000000000000004">
      <c r="A294" t="s">
        <v>2019</v>
      </c>
      <c r="B294" s="7">
        <v>49</v>
      </c>
      <c r="C294" s="32">
        <v>50.665833333333332</v>
      </c>
      <c r="D294" s="32">
        <v>-141.49916666666667</v>
      </c>
      <c r="E294" s="3">
        <v>43534</v>
      </c>
      <c r="F294" s="5">
        <v>9.7222222222222224E-2</v>
      </c>
      <c r="G294" s="7">
        <v>100</v>
      </c>
      <c r="H294" s="36">
        <v>226</v>
      </c>
      <c r="I294" s="7">
        <v>250</v>
      </c>
      <c r="L294" s="3">
        <v>43536</v>
      </c>
      <c r="M294" s="31">
        <v>8</v>
      </c>
      <c r="N294" s="39">
        <v>2.87</v>
      </c>
      <c r="O294" s="39">
        <v>1.88</v>
      </c>
      <c r="P294" s="39">
        <f t="shared" si="16"/>
        <v>0.11308492800000002</v>
      </c>
      <c r="Q294" s="39">
        <f t="shared" si="17"/>
        <v>0.11454703615999996</v>
      </c>
      <c r="T294" s="39">
        <f t="shared" si="18"/>
        <v>8.3766613333333337E-2</v>
      </c>
      <c r="U294" s="39">
        <f t="shared" si="19"/>
        <v>8.4849656414814775E-2</v>
      </c>
    </row>
    <row r="295" spans="1:21" x14ac:dyDescent="0.55000000000000004">
      <c r="A295" t="s">
        <v>2019</v>
      </c>
      <c r="B295" s="7">
        <v>49</v>
      </c>
      <c r="C295" s="32">
        <v>50.665833333333332</v>
      </c>
      <c r="D295" s="32">
        <v>-141.49916666666667</v>
      </c>
      <c r="E295" s="3">
        <v>43534</v>
      </c>
      <c r="F295" s="5">
        <v>9.7222222222222224E-2</v>
      </c>
      <c r="G295" s="7">
        <v>150</v>
      </c>
      <c r="H295" s="36">
        <v>822</v>
      </c>
      <c r="I295" s="7">
        <v>250</v>
      </c>
      <c r="L295" s="3">
        <v>43536</v>
      </c>
      <c r="M295" s="31">
        <v>8</v>
      </c>
      <c r="N295" s="39">
        <v>1.42</v>
      </c>
      <c r="O295" s="39">
        <v>1.1000000000000001</v>
      </c>
      <c r="P295" s="39">
        <f t="shared" si="16"/>
        <v>3.6552703999999978E-2</v>
      </c>
      <c r="Q295" s="39">
        <f t="shared" si="17"/>
        <v>9.6636211200000058E-2</v>
      </c>
      <c r="T295" s="39">
        <f t="shared" si="18"/>
        <v>2.707607703703702E-2</v>
      </c>
      <c r="U295" s="39">
        <f t="shared" si="19"/>
        <v>7.158237866666671E-2</v>
      </c>
    </row>
    <row r="296" spans="1:21" x14ac:dyDescent="0.55000000000000004">
      <c r="A296" t="s">
        <v>2019</v>
      </c>
      <c r="B296" s="7">
        <v>50</v>
      </c>
      <c r="C296" s="32">
        <v>51.664666666666669</v>
      </c>
      <c r="D296" s="32">
        <v>-141.49816666666666</v>
      </c>
      <c r="E296" s="29">
        <v>43534</v>
      </c>
      <c r="F296" s="30">
        <v>0.45208333333333334</v>
      </c>
      <c r="G296" s="7">
        <v>0</v>
      </c>
      <c r="H296" s="36">
        <v>470</v>
      </c>
      <c r="I296" s="7">
        <v>250</v>
      </c>
      <c r="L296" s="3">
        <v>43536</v>
      </c>
      <c r="M296" s="31">
        <v>8</v>
      </c>
      <c r="N296" s="39">
        <v>13.91</v>
      </c>
      <c r="O296" s="39">
        <v>9.1</v>
      </c>
      <c r="P296" s="39">
        <f t="shared" si="16"/>
        <v>0.54943283200000004</v>
      </c>
      <c r="Q296" s="39">
        <f t="shared" si="17"/>
        <v>0.55240273919999983</v>
      </c>
      <c r="T296" s="39">
        <f t="shared" si="18"/>
        <v>0.40698728296296294</v>
      </c>
      <c r="U296" s="39">
        <f t="shared" si="19"/>
        <v>0.40918721422222204</v>
      </c>
    </row>
    <row r="297" spans="1:21" x14ac:dyDescent="0.55000000000000004">
      <c r="A297" t="s">
        <v>2019</v>
      </c>
      <c r="B297" s="7">
        <v>50</v>
      </c>
      <c r="C297" s="32">
        <v>51.664666666666669</v>
      </c>
      <c r="D297" s="32">
        <v>-141.49816666666666</v>
      </c>
      <c r="E297" s="29">
        <v>43534</v>
      </c>
      <c r="F297" s="30">
        <v>0.45208333333333334</v>
      </c>
      <c r="G297" s="7">
        <v>25</v>
      </c>
      <c r="H297" s="36">
        <v>91</v>
      </c>
      <c r="I297" s="7">
        <v>250</v>
      </c>
      <c r="L297" s="3">
        <v>43536</v>
      </c>
      <c r="M297" s="31">
        <v>8</v>
      </c>
      <c r="N297" s="39">
        <v>16.57</v>
      </c>
      <c r="O297" s="39">
        <v>9.2200000000000006</v>
      </c>
      <c r="P297" s="39">
        <f t="shared" si="16"/>
        <v>0.83956991999999997</v>
      </c>
      <c r="Q297" s="39">
        <f t="shared" si="17"/>
        <v>0.27679535104000014</v>
      </c>
      <c r="T297" s="39">
        <f t="shared" si="18"/>
        <v>0.62190364444444435</v>
      </c>
      <c r="U297" s="39">
        <f t="shared" si="19"/>
        <v>0.20503359336296306</v>
      </c>
    </row>
    <row r="298" spans="1:21" x14ac:dyDescent="0.55000000000000004">
      <c r="A298" t="s">
        <v>2019</v>
      </c>
      <c r="B298" s="7">
        <v>50</v>
      </c>
      <c r="C298" s="32">
        <v>51.664666666666669</v>
      </c>
      <c r="D298" s="32">
        <v>-141.49816666666666</v>
      </c>
      <c r="E298" s="29">
        <v>43534</v>
      </c>
      <c r="F298" s="30">
        <v>0.45208333333333334</v>
      </c>
      <c r="G298" s="7">
        <v>50</v>
      </c>
      <c r="H298" s="36">
        <v>56</v>
      </c>
      <c r="I298" s="7">
        <v>250</v>
      </c>
      <c r="L298" s="3">
        <v>43536</v>
      </c>
      <c r="M298" s="31">
        <v>8</v>
      </c>
      <c r="N298" s="39">
        <v>14.76</v>
      </c>
      <c r="O298" s="39">
        <v>9.7100000000000009</v>
      </c>
      <c r="P298" s="39">
        <f t="shared" si="16"/>
        <v>0.57684735999999992</v>
      </c>
      <c r="Q298" s="39">
        <f t="shared" si="17"/>
        <v>0.59884751872000019</v>
      </c>
      <c r="T298" s="39">
        <f t="shared" si="18"/>
        <v>0.42729434074074063</v>
      </c>
      <c r="U298" s="39">
        <f t="shared" si="19"/>
        <v>0.44359075460740754</v>
      </c>
    </row>
    <row r="299" spans="1:21" x14ac:dyDescent="0.55000000000000004">
      <c r="A299" t="s">
        <v>2019</v>
      </c>
      <c r="B299" s="7">
        <v>50</v>
      </c>
      <c r="C299" s="32">
        <v>51.664666666666669</v>
      </c>
      <c r="D299" s="32">
        <v>-141.49816666666666</v>
      </c>
      <c r="E299" s="29">
        <v>43534</v>
      </c>
      <c r="F299" s="30">
        <v>0.45208333333333334</v>
      </c>
      <c r="G299" s="7">
        <v>75</v>
      </c>
      <c r="H299" s="36">
        <v>404</v>
      </c>
      <c r="I299" s="7">
        <v>250</v>
      </c>
      <c r="L299" s="3">
        <v>43536</v>
      </c>
      <c r="M299" s="31">
        <v>8</v>
      </c>
      <c r="N299" s="39">
        <v>10.24</v>
      </c>
      <c r="O299" s="39">
        <v>7.24</v>
      </c>
      <c r="P299" s="39">
        <f t="shared" si="16"/>
        <v>0.34268160000000003</v>
      </c>
      <c r="Q299" s="39">
        <f t="shared" si="17"/>
        <v>0.53394362368000003</v>
      </c>
      <c r="T299" s="39">
        <f t="shared" si="18"/>
        <v>0.25383822222222224</v>
      </c>
      <c r="U299" s="39">
        <f t="shared" si="19"/>
        <v>0.39551379531851849</v>
      </c>
    </row>
    <row r="300" spans="1:21" x14ac:dyDescent="0.55000000000000004">
      <c r="A300" t="s">
        <v>2019</v>
      </c>
      <c r="B300" s="7">
        <v>50</v>
      </c>
      <c r="C300" s="32">
        <v>51.664666666666669</v>
      </c>
      <c r="D300" s="32">
        <v>-141.49816666666666</v>
      </c>
      <c r="E300" s="29">
        <v>43534</v>
      </c>
      <c r="F300" s="30">
        <v>0.45208333333333334</v>
      </c>
      <c r="G300" s="7">
        <v>100</v>
      </c>
      <c r="H300" s="36">
        <v>66</v>
      </c>
      <c r="I300" s="7">
        <v>250</v>
      </c>
      <c r="L300" s="3">
        <v>43536</v>
      </c>
      <c r="M300" s="31">
        <v>8</v>
      </c>
      <c r="N300" s="39">
        <v>8.92</v>
      </c>
      <c r="O300" s="39">
        <v>4.07</v>
      </c>
      <c r="P300" s="39">
        <f t="shared" si="16"/>
        <v>0.55400191999999993</v>
      </c>
      <c r="Q300" s="39">
        <f t="shared" si="17"/>
        <v>-6.12029337599998E-2</v>
      </c>
      <c r="T300" s="39">
        <f t="shared" si="18"/>
        <v>0.41037179259259249</v>
      </c>
      <c r="U300" s="39">
        <f t="shared" si="19"/>
        <v>-4.533550648888874E-2</v>
      </c>
    </row>
    <row r="301" spans="1:21" x14ac:dyDescent="0.55000000000000004">
      <c r="A301" t="s">
        <v>2019</v>
      </c>
      <c r="B301" s="7">
        <v>50</v>
      </c>
      <c r="C301" s="32">
        <v>51.664666666666669</v>
      </c>
      <c r="D301" s="32">
        <v>-141.49816666666666</v>
      </c>
      <c r="E301" s="29">
        <v>43534</v>
      </c>
      <c r="F301" s="30">
        <v>0.45208333333333334</v>
      </c>
      <c r="G301" s="7">
        <v>150</v>
      </c>
      <c r="H301" s="36">
        <v>426</v>
      </c>
      <c r="I301" s="7">
        <v>250</v>
      </c>
      <c r="L301" s="3">
        <v>43536</v>
      </c>
      <c r="M301" s="31">
        <v>8</v>
      </c>
      <c r="N301" s="39">
        <v>0.98</v>
      </c>
      <c r="O301" s="39">
        <v>0.64</v>
      </c>
      <c r="P301" s="39">
        <f t="shared" si="16"/>
        <v>3.8837247999999998E-2</v>
      </c>
      <c r="Q301" s="39">
        <f t="shared" si="17"/>
        <v>3.8654484480000001E-2</v>
      </c>
      <c r="T301" s="39">
        <f t="shared" si="18"/>
        <v>2.8768331851851847E-2</v>
      </c>
      <c r="U301" s="39">
        <f t="shared" si="19"/>
        <v>2.8632951466666664E-2</v>
      </c>
    </row>
    <row r="302" spans="1:21" x14ac:dyDescent="0.55000000000000004">
      <c r="A302" t="s">
        <v>2019</v>
      </c>
      <c r="B302" s="7">
        <v>51</v>
      </c>
      <c r="C302" s="32">
        <v>52.666666666666664</v>
      </c>
      <c r="D302" s="32">
        <v>-141.5</v>
      </c>
      <c r="E302" s="29">
        <v>43534</v>
      </c>
      <c r="F302" s="30">
        <v>0.78819444444444453</v>
      </c>
      <c r="G302" s="7">
        <v>0</v>
      </c>
      <c r="H302" s="36">
        <v>76</v>
      </c>
      <c r="I302" s="7">
        <v>250</v>
      </c>
      <c r="L302" s="3">
        <v>43536</v>
      </c>
      <c r="M302" s="31">
        <v>8</v>
      </c>
      <c r="N302" s="39">
        <v>21.26</v>
      </c>
      <c r="O302" s="39">
        <v>12.11</v>
      </c>
      <c r="P302" s="39">
        <f t="shared" si="16"/>
        <v>1.0451788800000001</v>
      </c>
      <c r="Q302" s="39">
        <f t="shared" si="17"/>
        <v>0.42110999551999984</v>
      </c>
      <c r="T302" s="39">
        <f t="shared" si="18"/>
        <v>0.77420657777777779</v>
      </c>
      <c r="U302" s="39">
        <f t="shared" si="19"/>
        <v>0.31193333001481466</v>
      </c>
    </row>
    <row r="303" spans="1:21" x14ac:dyDescent="0.55000000000000004">
      <c r="A303" t="s">
        <v>2019</v>
      </c>
      <c r="B303" s="7">
        <v>51</v>
      </c>
      <c r="C303" s="32">
        <v>52.666666666666664</v>
      </c>
      <c r="D303" s="32">
        <v>-141.5</v>
      </c>
      <c r="E303" s="29">
        <v>43534</v>
      </c>
      <c r="F303" s="30">
        <v>0.78819444444444453</v>
      </c>
      <c r="G303" s="7">
        <v>25</v>
      </c>
      <c r="H303" s="36">
        <v>302</v>
      </c>
      <c r="I303" s="7">
        <v>250</v>
      </c>
      <c r="L303" s="3">
        <v>43536</v>
      </c>
      <c r="M303" s="31">
        <v>8</v>
      </c>
      <c r="N303" s="39">
        <v>16.100000000000001</v>
      </c>
      <c r="O303" s="39">
        <v>9.08</v>
      </c>
      <c r="P303" s="39">
        <f t="shared" si="16"/>
        <v>0.80187494400000014</v>
      </c>
      <c r="Q303" s="39">
        <f t="shared" si="17"/>
        <v>0.29753901056000009</v>
      </c>
      <c r="T303" s="39">
        <f t="shared" si="18"/>
        <v>0.59398144000000008</v>
      </c>
      <c r="U303" s="39">
        <f t="shared" si="19"/>
        <v>0.22039926708148153</v>
      </c>
    </row>
    <row r="304" spans="1:21" x14ac:dyDescent="0.55000000000000004">
      <c r="A304" t="s">
        <v>2019</v>
      </c>
      <c r="B304" s="7">
        <v>51</v>
      </c>
      <c r="C304" s="32">
        <v>52.666666666666664</v>
      </c>
      <c r="D304" s="32">
        <v>-141.5</v>
      </c>
      <c r="E304" s="29">
        <v>43534</v>
      </c>
      <c r="F304" s="30">
        <v>0.78819444444444453</v>
      </c>
      <c r="G304" s="7">
        <v>50</v>
      </c>
      <c r="H304" s="36">
        <v>54</v>
      </c>
      <c r="I304" s="7">
        <v>250</v>
      </c>
      <c r="L304" s="3">
        <v>43536</v>
      </c>
      <c r="M304" s="31">
        <v>8</v>
      </c>
      <c r="N304" s="39">
        <v>10.31</v>
      </c>
      <c r="O304" s="39">
        <v>6.53</v>
      </c>
      <c r="P304" s="39">
        <f t="shared" si="16"/>
        <v>0.43177881600000001</v>
      </c>
      <c r="Q304" s="39">
        <f t="shared" si="17"/>
        <v>0.35887901696000002</v>
      </c>
      <c r="T304" s="39">
        <f t="shared" si="18"/>
        <v>0.31983615999999998</v>
      </c>
      <c r="U304" s="39">
        <f t="shared" si="19"/>
        <v>0.26583630885925924</v>
      </c>
    </row>
    <row r="305" spans="1:21" x14ac:dyDescent="0.55000000000000004">
      <c r="A305" t="s">
        <v>2019</v>
      </c>
      <c r="B305" s="7">
        <v>51</v>
      </c>
      <c r="C305" s="32">
        <v>52.666666666666664</v>
      </c>
      <c r="D305" s="32">
        <v>-141.5</v>
      </c>
      <c r="E305" s="29">
        <v>43534</v>
      </c>
      <c r="F305" s="30">
        <v>0.78819444444444453</v>
      </c>
      <c r="G305" s="7">
        <v>75</v>
      </c>
      <c r="H305" s="36">
        <v>247</v>
      </c>
      <c r="I305" s="7">
        <v>250</v>
      </c>
      <c r="L305" s="3">
        <v>43536</v>
      </c>
      <c r="M305" s="31">
        <v>8</v>
      </c>
      <c r="N305" s="39">
        <v>11.85</v>
      </c>
      <c r="O305" s="39">
        <v>9.26</v>
      </c>
      <c r="P305" s="39">
        <f t="shared" si="16"/>
        <v>0.29584844799999999</v>
      </c>
      <c r="Q305" s="39">
        <f t="shared" si="17"/>
        <v>0.82536005632000009</v>
      </c>
      <c r="T305" s="39">
        <f t="shared" si="18"/>
        <v>0.21914699851851849</v>
      </c>
      <c r="U305" s="39">
        <f t="shared" si="19"/>
        <v>0.61137781949629633</v>
      </c>
    </row>
    <row r="306" spans="1:21" x14ac:dyDescent="0.55000000000000004">
      <c r="A306" t="s">
        <v>2019</v>
      </c>
      <c r="B306" s="7">
        <v>51</v>
      </c>
      <c r="C306" s="32">
        <v>52.6666666666667</v>
      </c>
      <c r="D306" s="32">
        <v>-141.5</v>
      </c>
      <c r="E306" s="29">
        <v>43534</v>
      </c>
      <c r="F306" s="30">
        <v>0.78819444444444453</v>
      </c>
      <c r="G306" s="7">
        <v>100</v>
      </c>
      <c r="H306" s="36">
        <v>220</v>
      </c>
      <c r="I306" s="7">
        <v>250</v>
      </c>
      <c r="L306" s="3">
        <v>43536</v>
      </c>
      <c r="M306" s="31">
        <v>8</v>
      </c>
      <c r="N306" s="39">
        <v>1.6</v>
      </c>
      <c r="O306" s="39">
        <v>1.03</v>
      </c>
      <c r="P306" s="39">
        <f t="shared" si="16"/>
        <v>6.5109503999999999E-2</v>
      </c>
      <c r="Q306" s="39">
        <f t="shared" si="17"/>
        <v>5.9603752959999978E-2</v>
      </c>
      <c r="T306" s="39">
        <f t="shared" si="18"/>
        <v>4.8229262222222215E-2</v>
      </c>
      <c r="U306" s="39">
        <f t="shared" si="19"/>
        <v>4.41509281185185E-2</v>
      </c>
    </row>
    <row r="307" spans="1:21" x14ac:dyDescent="0.55000000000000004">
      <c r="A307" t="s">
        <v>2019</v>
      </c>
      <c r="B307" s="7">
        <v>51</v>
      </c>
      <c r="C307" s="32">
        <v>52.666666666666664</v>
      </c>
      <c r="D307" s="32">
        <v>-141.5</v>
      </c>
      <c r="E307" s="29">
        <v>43534</v>
      </c>
      <c r="F307" s="30">
        <v>0.78819444444444453</v>
      </c>
      <c r="G307" s="7">
        <v>150</v>
      </c>
      <c r="H307" s="36">
        <v>95</v>
      </c>
      <c r="I307" s="7">
        <v>250</v>
      </c>
      <c r="L307" s="3">
        <v>43536</v>
      </c>
      <c r="M307" s="31">
        <v>8</v>
      </c>
      <c r="N307" s="39">
        <v>0.52</v>
      </c>
      <c r="O307" s="39">
        <v>0.32</v>
      </c>
      <c r="P307" s="39">
        <f t="shared" si="16"/>
        <v>2.2845440000000002E-2</v>
      </c>
      <c r="Q307" s="39">
        <f t="shared" si="17"/>
        <v>1.5900426239999998E-2</v>
      </c>
      <c r="T307" s="39">
        <f t="shared" si="18"/>
        <v>1.6922548148148149E-2</v>
      </c>
      <c r="U307" s="39">
        <f t="shared" si="19"/>
        <v>1.1778093511111108E-2</v>
      </c>
    </row>
    <row r="308" spans="1:21" x14ac:dyDescent="0.55000000000000004">
      <c r="A308" t="s">
        <v>2019</v>
      </c>
      <c r="B308" s="7">
        <v>52</v>
      </c>
      <c r="C308" s="32">
        <v>53.665500000000002</v>
      </c>
      <c r="D308" s="32">
        <v>-141.49733333333333</v>
      </c>
      <c r="E308" s="29">
        <v>43535</v>
      </c>
      <c r="F308" s="30">
        <v>0.12638888888888888</v>
      </c>
      <c r="G308" s="7">
        <v>0</v>
      </c>
      <c r="H308" s="36">
        <v>217</v>
      </c>
      <c r="I308" s="7">
        <v>250</v>
      </c>
      <c r="L308" s="3">
        <v>43537</v>
      </c>
      <c r="M308" s="31">
        <v>8</v>
      </c>
      <c r="N308" s="39">
        <v>16.600000000000001</v>
      </c>
      <c r="O308" s="39">
        <v>9.7799999999999994</v>
      </c>
      <c r="P308" s="39">
        <f t="shared" si="16"/>
        <v>0.77902950400000026</v>
      </c>
      <c r="Q308" s="39">
        <f t="shared" si="17"/>
        <v>0.4051410329599997</v>
      </c>
      <c r="T308" s="39">
        <f t="shared" si="18"/>
        <v>0.577058891851852</v>
      </c>
      <c r="U308" s="39">
        <f t="shared" si="19"/>
        <v>0.30010446885925901</v>
      </c>
    </row>
    <row r="309" spans="1:21" x14ac:dyDescent="0.55000000000000004">
      <c r="A309" t="s">
        <v>2019</v>
      </c>
      <c r="B309" s="7">
        <v>52</v>
      </c>
      <c r="C309" s="32">
        <v>53.665500000000002</v>
      </c>
      <c r="D309" s="32">
        <v>-141.49733333333333</v>
      </c>
      <c r="E309" s="29">
        <v>43535</v>
      </c>
      <c r="F309" s="30">
        <v>0.12638888888888888</v>
      </c>
      <c r="G309" s="7">
        <v>25</v>
      </c>
      <c r="H309" s="36">
        <v>474</v>
      </c>
      <c r="I309" s="7">
        <v>250</v>
      </c>
      <c r="L309" s="3">
        <v>43537</v>
      </c>
      <c r="M309" s="31">
        <v>8</v>
      </c>
      <c r="N309" s="39">
        <v>14.45</v>
      </c>
      <c r="O309" s="39">
        <v>8.6</v>
      </c>
      <c r="P309" s="39">
        <f t="shared" si="16"/>
        <v>0.66822912000000001</v>
      </c>
      <c r="Q309" s="39">
        <f t="shared" si="17"/>
        <v>0.3730660352000002</v>
      </c>
      <c r="T309" s="39">
        <f t="shared" si="18"/>
        <v>0.49498453333333331</v>
      </c>
      <c r="U309" s="39">
        <f t="shared" si="19"/>
        <v>0.27634521125925937</v>
      </c>
    </row>
    <row r="310" spans="1:21" x14ac:dyDescent="0.55000000000000004">
      <c r="A310" t="s">
        <v>2019</v>
      </c>
      <c r="B310" s="7">
        <v>52</v>
      </c>
      <c r="C310" s="32">
        <v>53.665500000000002</v>
      </c>
      <c r="D310" s="32">
        <v>-141.49733333333333</v>
      </c>
      <c r="E310" s="29">
        <v>43535</v>
      </c>
      <c r="F310" s="30">
        <v>0.12638888888888888</v>
      </c>
      <c r="G310" s="7">
        <v>50</v>
      </c>
      <c r="H310" s="36">
        <v>411</v>
      </c>
      <c r="I310" s="7">
        <v>250</v>
      </c>
      <c r="L310" s="3">
        <v>43537</v>
      </c>
      <c r="M310" s="31">
        <v>8</v>
      </c>
      <c r="N310" s="39">
        <v>13.66</v>
      </c>
      <c r="O310" s="39">
        <v>9.1300000000000008</v>
      </c>
      <c r="P310" s="39">
        <f t="shared" si="16"/>
        <v>0.51744921599999982</v>
      </c>
      <c r="Q310" s="39">
        <f t="shared" si="17"/>
        <v>0.58801878016000042</v>
      </c>
      <c r="T310" s="39">
        <f t="shared" si="18"/>
        <v>0.38329571555555542</v>
      </c>
      <c r="U310" s="39">
        <f t="shared" si="19"/>
        <v>0.43556946678518549</v>
      </c>
    </row>
    <row r="311" spans="1:21" x14ac:dyDescent="0.55000000000000004">
      <c r="A311" t="s">
        <v>2019</v>
      </c>
      <c r="B311" s="7">
        <v>52</v>
      </c>
      <c r="C311" s="32">
        <v>53.665500000000002</v>
      </c>
      <c r="D311" s="32">
        <v>-141.49733333333333</v>
      </c>
      <c r="E311" s="29">
        <v>43535</v>
      </c>
      <c r="F311" s="30">
        <v>0.12638888888888888</v>
      </c>
      <c r="G311" s="7">
        <v>75</v>
      </c>
      <c r="H311" s="36">
        <v>446</v>
      </c>
      <c r="I311" s="7">
        <v>250</v>
      </c>
      <c r="L311" s="3">
        <v>43537</v>
      </c>
      <c r="M311" s="31">
        <v>8</v>
      </c>
      <c r="N311" s="39">
        <v>15.74</v>
      </c>
      <c r="O311" s="39">
        <v>8.9700000000000006</v>
      </c>
      <c r="P311" s="39">
        <f t="shared" si="16"/>
        <v>0.77331814399999999</v>
      </c>
      <c r="Q311" s="39">
        <f t="shared" si="17"/>
        <v>0.3127769190400001</v>
      </c>
      <c r="T311" s="39">
        <f t="shared" si="18"/>
        <v>0.57282825481481481</v>
      </c>
      <c r="U311" s="39">
        <f t="shared" si="19"/>
        <v>0.23168660669629634</v>
      </c>
    </row>
    <row r="312" spans="1:21" x14ac:dyDescent="0.55000000000000004">
      <c r="A312" t="s">
        <v>2019</v>
      </c>
      <c r="B312" s="7">
        <v>52</v>
      </c>
      <c r="C312" s="32">
        <v>53.665500000000002</v>
      </c>
      <c r="D312" s="32">
        <v>-141.49733333333333</v>
      </c>
      <c r="E312" s="29">
        <v>43535</v>
      </c>
      <c r="F312" s="30">
        <v>0.12638888888888888</v>
      </c>
      <c r="G312" s="7">
        <v>100</v>
      </c>
      <c r="H312" s="36">
        <v>492</v>
      </c>
      <c r="I312" s="7">
        <v>250</v>
      </c>
      <c r="L312" s="3">
        <v>43537</v>
      </c>
      <c r="M312" s="31">
        <v>8</v>
      </c>
      <c r="N312" s="39">
        <v>10.43</v>
      </c>
      <c r="O312" s="39">
        <v>6.87</v>
      </c>
      <c r="P312" s="39">
        <f t="shared" si="16"/>
        <v>0.40664883199999996</v>
      </c>
      <c r="Q312" s="39">
        <f t="shared" si="17"/>
        <v>0.42517648384000006</v>
      </c>
      <c r="T312" s="39">
        <f t="shared" si="18"/>
        <v>0.30122135703703701</v>
      </c>
      <c r="U312" s="39">
        <f t="shared" si="19"/>
        <v>0.31494554358518523</v>
      </c>
    </row>
    <row r="313" spans="1:21" x14ac:dyDescent="0.55000000000000004">
      <c r="A313" t="s">
        <v>2019</v>
      </c>
      <c r="B313" s="7">
        <v>52</v>
      </c>
      <c r="C313" s="32">
        <v>53.665500000000002</v>
      </c>
      <c r="D313" s="32">
        <v>-141.49733333333333</v>
      </c>
      <c r="E313" s="29">
        <v>43535</v>
      </c>
      <c r="F313" s="30">
        <v>0.12638888888888888</v>
      </c>
      <c r="G313" s="7">
        <v>150</v>
      </c>
      <c r="H313" s="36">
        <v>49</v>
      </c>
      <c r="I313" s="7">
        <v>250</v>
      </c>
      <c r="L313" s="3">
        <v>43537</v>
      </c>
      <c r="M313" s="31">
        <v>8</v>
      </c>
      <c r="N313" s="39">
        <v>0.71</v>
      </c>
      <c r="O313" s="39">
        <v>0.45</v>
      </c>
      <c r="P313" s="39">
        <f t="shared" si="16"/>
        <v>2.9699071999999993E-2</v>
      </c>
      <c r="Q313" s="39">
        <f t="shared" si="17"/>
        <v>2.4787302400000009E-2</v>
      </c>
      <c r="T313" s="39">
        <f t="shared" si="18"/>
        <v>2.1999312592592586E-2</v>
      </c>
      <c r="U313" s="39">
        <f t="shared" si="19"/>
        <v>1.8360964740740747E-2</v>
      </c>
    </row>
    <row r="314" spans="1:21" x14ac:dyDescent="0.55000000000000004">
      <c r="A314" t="s">
        <v>2019</v>
      </c>
      <c r="B314" s="7">
        <v>53</v>
      </c>
      <c r="C314" s="32">
        <v>53.667833333333334</v>
      </c>
      <c r="D314" s="32">
        <v>-140.00116666666668</v>
      </c>
      <c r="E314" s="29">
        <v>43535</v>
      </c>
      <c r="F314" s="30">
        <v>0.46319444444444446</v>
      </c>
      <c r="G314" s="7">
        <v>0</v>
      </c>
      <c r="H314" s="36">
        <v>481</v>
      </c>
      <c r="I314" s="7">
        <v>250</v>
      </c>
      <c r="L314" s="3">
        <v>43537</v>
      </c>
      <c r="M314" s="31">
        <v>8</v>
      </c>
      <c r="N314" s="39">
        <v>14.27</v>
      </c>
      <c r="O314" s="39">
        <v>9.2100000000000009</v>
      </c>
      <c r="P314" s="39">
        <f t="shared" si="16"/>
        <v>0.57798963199999986</v>
      </c>
      <c r="Q314" s="39">
        <f t="shared" si="17"/>
        <v>0.53716483072000043</v>
      </c>
      <c r="T314" s="39">
        <f t="shared" si="18"/>
        <v>0.42814046814814805</v>
      </c>
      <c r="U314" s="39">
        <f t="shared" si="19"/>
        <v>0.39789987460740772</v>
      </c>
    </row>
    <row r="315" spans="1:21" x14ac:dyDescent="0.55000000000000004">
      <c r="A315" t="s">
        <v>2019</v>
      </c>
      <c r="B315" s="7">
        <v>53</v>
      </c>
      <c r="C315" s="32">
        <v>53.667833333333334</v>
      </c>
      <c r="D315" s="32">
        <v>-140.00116666666668</v>
      </c>
      <c r="E315" s="29">
        <v>43535</v>
      </c>
      <c r="F315" s="30">
        <v>0.46319444444444446</v>
      </c>
      <c r="G315" s="7">
        <v>25</v>
      </c>
      <c r="H315" s="36">
        <v>256</v>
      </c>
      <c r="I315" s="7">
        <v>250</v>
      </c>
      <c r="L315" s="3">
        <v>43537</v>
      </c>
      <c r="M315" s="31">
        <v>8</v>
      </c>
      <c r="N315" s="39">
        <v>16.23</v>
      </c>
      <c r="O315" s="39">
        <v>8.57</v>
      </c>
      <c r="P315" s="39">
        <f t="shared" si="16"/>
        <v>0.87498035200000002</v>
      </c>
      <c r="Q315" s="39">
        <f t="shared" si="17"/>
        <v>0.16268237823999987</v>
      </c>
      <c r="T315" s="39">
        <f t="shared" si="18"/>
        <v>0.648133594074074</v>
      </c>
      <c r="U315" s="39">
        <f t="shared" si="19"/>
        <v>0.12050546536296286</v>
      </c>
    </row>
    <row r="316" spans="1:21" x14ac:dyDescent="0.55000000000000004">
      <c r="A316" t="s">
        <v>2019</v>
      </c>
      <c r="B316" s="7">
        <v>53</v>
      </c>
      <c r="C316" s="32">
        <v>53.667833333333334</v>
      </c>
      <c r="D316" s="32">
        <v>-140.00116666666668</v>
      </c>
      <c r="E316" s="29">
        <v>43535</v>
      </c>
      <c r="F316" s="30">
        <v>0.46319444444444446</v>
      </c>
      <c r="G316" s="7">
        <v>50</v>
      </c>
      <c r="H316" s="36">
        <v>502</v>
      </c>
      <c r="I316" s="7">
        <v>250</v>
      </c>
      <c r="L316" s="3">
        <v>43537</v>
      </c>
      <c r="M316" s="31">
        <v>8</v>
      </c>
      <c r="N316" s="39">
        <v>14.02</v>
      </c>
      <c r="O316" s="39">
        <v>9.5299999999999994</v>
      </c>
      <c r="P316" s="39">
        <f t="shared" si="16"/>
        <v>0.51288012800000005</v>
      </c>
      <c r="Q316" s="39">
        <f t="shared" si="17"/>
        <v>0.6410202009599999</v>
      </c>
      <c r="T316" s="39">
        <f t="shared" si="18"/>
        <v>0.37991120592592592</v>
      </c>
      <c r="U316" s="39">
        <f t="shared" si="19"/>
        <v>0.4748297784888888</v>
      </c>
    </row>
    <row r="317" spans="1:21" x14ac:dyDescent="0.55000000000000004">
      <c r="A317" t="s">
        <v>2019</v>
      </c>
      <c r="B317" s="7">
        <v>53</v>
      </c>
      <c r="C317" s="32">
        <v>53.667833333333334</v>
      </c>
      <c r="D317" s="32">
        <v>-140.00116666666668</v>
      </c>
      <c r="E317" s="29">
        <v>43535</v>
      </c>
      <c r="F317" s="30">
        <v>0.46319444444444446</v>
      </c>
      <c r="G317" s="7">
        <v>75</v>
      </c>
      <c r="H317" s="36">
        <v>258</v>
      </c>
      <c r="I317" s="7">
        <v>250</v>
      </c>
      <c r="L317" s="3">
        <v>43537</v>
      </c>
      <c r="M317" s="31">
        <v>8</v>
      </c>
      <c r="N317" s="39">
        <v>10.67</v>
      </c>
      <c r="O317" s="39">
        <v>7.5</v>
      </c>
      <c r="P317" s="39">
        <f t="shared" si="16"/>
        <v>0.36210022399999997</v>
      </c>
      <c r="Q317" s="39">
        <f t="shared" si="17"/>
        <v>0.5460060160000002</v>
      </c>
      <c r="T317" s="39">
        <f t="shared" si="18"/>
        <v>0.26822238814814808</v>
      </c>
      <c r="U317" s="39">
        <f t="shared" si="19"/>
        <v>0.40444890074074086</v>
      </c>
    </row>
    <row r="318" spans="1:21" x14ac:dyDescent="0.55000000000000004">
      <c r="A318" t="s">
        <v>2019</v>
      </c>
      <c r="B318" s="7">
        <v>53</v>
      </c>
      <c r="C318" s="32">
        <v>53.667833333333334</v>
      </c>
      <c r="D318" s="32">
        <v>-140.00116666666668</v>
      </c>
      <c r="E318" s="29">
        <v>43535</v>
      </c>
      <c r="F318" s="30">
        <v>0.46319444444444446</v>
      </c>
      <c r="G318" s="7">
        <v>100</v>
      </c>
      <c r="H318" s="36">
        <v>416</v>
      </c>
      <c r="I318" s="7">
        <v>250</v>
      </c>
      <c r="L318" s="3">
        <v>43537</v>
      </c>
      <c r="M318" s="31">
        <v>8</v>
      </c>
      <c r="N318" s="39">
        <v>3.03</v>
      </c>
      <c r="O318" s="39">
        <v>2.4</v>
      </c>
      <c r="P318" s="39">
        <f t="shared" si="16"/>
        <v>7.1963135999999997E-2</v>
      </c>
      <c r="Q318" s="39">
        <f t="shared" si="17"/>
        <v>0.21863086080000002</v>
      </c>
      <c r="T318" s="39">
        <f t="shared" si="18"/>
        <v>5.3306026666666659E-2</v>
      </c>
      <c r="U318" s="39">
        <f t="shared" si="19"/>
        <v>0.16194878577777777</v>
      </c>
    </row>
    <row r="319" spans="1:21" x14ac:dyDescent="0.55000000000000004">
      <c r="A319" t="s">
        <v>2019</v>
      </c>
      <c r="B319" s="7">
        <v>53</v>
      </c>
      <c r="C319" s="32">
        <v>53.667833333333334</v>
      </c>
      <c r="D319" s="32">
        <v>-140.00116666666668</v>
      </c>
      <c r="E319" s="29">
        <v>43535</v>
      </c>
      <c r="F319" s="30">
        <v>0.46319444444444446</v>
      </c>
      <c r="G319" s="7">
        <v>150</v>
      </c>
      <c r="H319" s="36">
        <v>78</v>
      </c>
      <c r="I319" s="7">
        <v>250</v>
      </c>
      <c r="L319" s="3">
        <v>43537</v>
      </c>
      <c r="M319" s="31">
        <v>8</v>
      </c>
      <c r="N319" s="39">
        <v>0.91</v>
      </c>
      <c r="O319" s="39">
        <v>0.57999999999999996</v>
      </c>
      <c r="P319" s="39">
        <f t="shared" si="16"/>
        <v>3.7694976000000005E-2</v>
      </c>
      <c r="Q319" s="39">
        <f t="shared" si="17"/>
        <v>3.2531906559999983E-2</v>
      </c>
      <c r="T319" s="39">
        <f t="shared" si="18"/>
        <v>2.7922204444444446E-2</v>
      </c>
      <c r="U319" s="39">
        <f t="shared" si="19"/>
        <v>2.4097708562962949E-2</v>
      </c>
    </row>
    <row r="320" spans="1:21" x14ac:dyDescent="0.55000000000000004">
      <c r="A320" t="s">
        <v>2019</v>
      </c>
      <c r="B320" s="7">
        <v>54</v>
      </c>
      <c r="C320" s="32">
        <v>52.666666666666664</v>
      </c>
      <c r="D320" s="32">
        <v>-140</v>
      </c>
      <c r="E320" s="29">
        <v>43535</v>
      </c>
      <c r="F320" s="30">
        <v>0.97222222222222221</v>
      </c>
      <c r="G320" s="7">
        <v>0</v>
      </c>
      <c r="H320" s="36">
        <v>240</v>
      </c>
      <c r="I320" s="7">
        <v>250</v>
      </c>
      <c r="L320" s="3">
        <v>43537</v>
      </c>
      <c r="M320" s="31">
        <v>8</v>
      </c>
      <c r="N320" s="39">
        <v>15.34</v>
      </c>
      <c r="O320" s="39">
        <v>8.82</v>
      </c>
      <c r="P320" s="39">
        <f t="shared" si="16"/>
        <v>0.74476134399999994</v>
      </c>
      <c r="Q320" s="39">
        <f t="shared" si="17"/>
        <v>0.32317159423999997</v>
      </c>
      <c r="T320" s="39">
        <f t="shared" si="18"/>
        <v>0.55167506962962953</v>
      </c>
      <c r="U320" s="39">
        <f t="shared" si="19"/>
        <v>0.23938636610370367</v>
      </c>
    </row>
    <row r="321" spans="1:23" x14ac:dyDescent="0.55000000000000004">
      <c r="A321" t="s">
        <v>2019</v>
      </c>
      <c r="B321" s="7">
        <v>54</v>
      </c>
      <c r="C321" s="32">
        <v>52.666666666666664</v>
      </c>
      <c r="D321" s="32">
        <v>-140</v>
      </c>
      <c r="E321" s="29">
        <v>43535</v>
      </c>
      <c r="F321" s="30">
        <v>0.97222222222222221</v>
      </c>
      <c r="G321" s="7">
        <v>25</v>
      </c>
      <c r="H321" s="36">
        <v>451</v>
      </c>
      <c r="I321" s="7">
        <v>250</v>
      </c>
      <c r="L321" s="3">
        <v>43537</v>
      </c>
      <c r="M321" s="31">
        <v>8</v>
      </c>
      <c r="N321" s="39">
        <v>13.32</v>
      </c>
      <c r="O321" s="39">
        <v>9.27</v>
      </c>
      <c r="P321" s="39">
        <f t="shared" si="16"/>
        <v>0.46262016000000006</v>
      </c>
      <c r="Q321" s="39">
        <f t="shared" si="17"/>
        <v>0.65979915263999989</v>
      </c>
      <c r="T321" s="39">
        <f t="shared" si="18"/>
        <v>0.34268160000000003</v>
      </c>
      <c r="U321" s="39">
        <f t="shared" si="19"/>
        <v>0.48874011306666654</v>
      </c>
    </row>
    <row r="322" spans="1:23" x14ac:dyDescent="0.55000000000000004">
      <c r="A322" t="s">
        <v>2019</v>
      </c>
      <c r="B322" s="7">
        <v>54</v>
      </c>
      <c r="C322" s="32">
        <v>52.666666666666664</v>
      </c>
      <c r="D322" s="32">
        <v>-140</v>
      </c>
      <c r="E322" s="29">
        <v>43535</v>
      </c>
      <c r="F322" s="30">
        <v>0.97222222222222221</v>
      </c>
      <c r="G322" s="7">
        <v>50</v>
      </c>
      <c r="H322" s="36">
        <v>53</v>
      </c>
      <c r="I322" s="7">
        <v>250</v>
      </c>
      <c r="L322" s="3">
        <v>43537</v>
      </c>
      <c r="M322" s="31">
        <v>8</v>
      </c>
      <c r="N322" s="39">
        <v>12.49</v>
      </c>
      <c r="O322" s="39">
        <v>8.65</v>
      </c>
      <c r="P322" s="39">
        <f t="shared" ref="P322:P332" si="20">(1.94*1.84*(N322-O322)*(M322/I322))</f>
        <v>0.43863244799999995</v>
      </c>
      <c r="Q322" s="39">
        <f t="shared" ref="Q322:Q332" si="21">(1.94*1.84*((2.06*O322)-N322)*(M322/I322))</f>
        <v>0.60871674880000026</v>
      </c>
      <c r="T322" s="39">
        <f t="shared" ref="T322:T332" si="22">(P322/1.35)</f>
        <v>0.32491292444444436</v>
      </c>
      <c r="U322" s="39">
        <f t="shared" ref="U322:U332" si="23">(Q322/1.35)</f>
        <v>0.45090129540740759</v>
      </c>
    </row>
    <row r="323" spans="1:23" x14ac:dyDescent="0.55000000000000004">
      <c r="A323" t="s">
        <v>2019</v>
      </c>
      <c r="B323" s="7">
        <v>54</v>
      </c>
      <c r="C323" s="32">
        <v>52.666666666666664</v>
      </c>
      <c r="D323" s="32">
        <v>-140</v>
      </c>
      <c r="E323" s="29">
        <v>43535</v>
      </c>
      <c r="F323" s="30">
        <v>0.97222222222222221</v>
      </c>
      <c r="G323" s="7">
        <v>75</v>
      </c>
      <c r="H323" s="36">
        <v>1315</v>
      </c>
      <c r="I323" s="7">
        <v>250</v>
      </c>
      <c r="L323" s="3">
        <v>43537</v>
      </c>
      <c r="M323" s="31">
        <v>8</v>
      </c>
      <c r="N323" s="39">
        <v>11.79</v>
      </c>
      <c r="O323" s="39">
        <v>8.2100000000000009</v>
      </c>
      <c r="P323" s="39">
        <f t="shared" si="20"/>
        <v>0.40893337599999979</v>
      </c>
      <c r="Q323" s="39">
        <f t="shared" si="21"/>
        <v>0.58514025472000031</v>
      </c>
      <c r="T323" s="39">
        <f t="shared" si="22"/>
        <v>0.30291361185185167</v>
      </c>
      <c r="U323" s="39">
        <f t="shared" si="23"/>
        <v>0.43343722571851873</v>
      </c>
    </row>
    <row r="324" spans="1:23" x14ac:dyDescent="0.55000000000000004">
      <c r="A324" t="s">
        <v>2019</v>
      </c>
      <c r="B324" s="7">
        <v>54</v>
      </c>
      <c r="C324" s="32">
        <v>52.666666666666664</v>
      </c>
      <c r="D324" s="32">
        <v>-140</v>
      </c>
      <c r="E324" s="29">
        <v>43535</v>
      </c>
      <c r="F324" s="30">
        <v>0.97222222222222221</v>
      </c>
      <c r="G324" s="7">
        <v>100</v>
      </c>
      <c r="H324" s="36">
        <v>17</v>
      </c>
      <c r="I324" s="7">
        <v>250</v>
      </c>
      <c r="L324" s="3">
        <v>43537</v>
      </c>
      <c r="M324" s="31">
        <v>8</v>
      </c>
      <c r="N324" s="39">
        <v>12.31</v>
      </c>
      <c r="O324" s="39">
        <v>9.42</v>
      </c>
      <c r="P324" s="39">
        <f t="shared" si="20"/>
        <v>0.33011660800000003</v>
      </c>
      <c r="Q324" s="39">
        <f t="shared" si="21"/>
        <v>0.81046482943999998</v>
      </c>
      <c r="T324" s="39">
        <f t="shared" si="22"/>
        <v>0.24453082074074076</v>
      </c>
      <c r="U324" s="39">
        <f t="shared" si="23"/>
        <v>0.6003443181037037</v>
      </c>
    </row>
    <row r="325" spans="1:23" x14ac:dyDescent="0.55000000000000004">
      <c r="A325" t="s">
        <v>2019</v>
      </c>
      <c r="B325" s="7">
        <v>54</v>
      </c>
      <c r="C325" s="32">
        <v>52.666666666666664</v>
      </c>
      <c r="D325" s="32">
        <v>-140</v>
      </c>
      <c r="E325" s="29">
        <v>43535</v>
      </c>
      <c r="F325" s="30">
        <v>0.97222222222222221</v>
      </c>
      <c r="G325" s="7">
        <v>150</v>
      </c>
      <c r="H325" s="36">
        <v>463</v>
      </c>
      <c r="I325" s="7">
        <v>250</v>
      </c>
      <c r="L325" s="3">
        <v>43537</v>
      </c>
      <c r="M325" s="31">
        <v>8</v>
      </c>
      <c r="N325" s="39">
        <v>1.69</v>
      </c>
      <c r="O325" s="39">
        <v>1.44</v>
      </c>
      <c r="P325" s="39">
        <f t="shared" si="20"/>
        <v>2.85568E-2</v>
      </c>
      <c r="Q325" s="39">
        <f t="shared" si="21"/>
        <v>0.14579959808000001</v>
      </c>
      <c r="T325" s="39">
        <f t="shared" si="22"/>
        <v>2.1153185185185185E-2</v>
      </c>
      <c r="U325" s="39">
        <f t="shared" si="23"/>
        <v>0.10799970228148148</v>
      </c>
    </row>
    <row r="326" spans="1:23" x14ac:dyDescent="0.55000000000000004">
      <c r="A326" t="s">
        <v>2019</v>
      </c>
      <c r="B326" s="7">
        <v>55</v>
      </c>
      <c r="C326" s="32">
        <v>51.666666666666664</v>
      </c>
      <c r="D326" s="32">
        <v>-139.99950000000001</v>
      </c>
      <c r="E326" s="29">
        <v>43536</v>
      </c>
      <c r="F326" s="30">
        <v>0.85</v>
      </c>
      <c r="G326" s="7">
        <v>0</v>
      </c>
      <c r="H326" s="36">
        <v>68</v>
      </c>
      <c r="I326" s="7">
        <v>250</v>
      </c>
      <c r="L326" s="3">
        <v>43537</v>
      </c>
      <c r="M326" s="31">
        <v>8</v>
      </c>
      <c r="N326" s="39">
        <v>12.3</v>
      </c>
      <c r="O326" s="39">
        <v>8.6999999999999993</v>
      </c>
      <c r="P326" s="39">
        <f t="shared" si="20"/>
        <v>0.41121792000000018</v>
      </c>
      <c r="Q326" s="39">
        <f t="shared" si="21"/>
        <v>0.64218531839999993</v>
      </c>
      <c r="T326" s="39">
        <f t="shared" si="22"/>
        <v>0.30460586666666678</v>
      </c>
      <c r="U326" s="39">
        <f t="shared" si="23"/>
        <v>0.47569282844444438</v>
      </c>
    </row>
    <row r="327" spans="1:23" x14ac:dyDescent="0.55000000000000004">
      <c r="A327" t="s">
        <v>2019</v>
      </c>
      <c r="B327" s="7">
        <v>55</v>
      </c>
      <c r="C327" s="32">
        <v>51.666666666666664</v>
      </c>
      <c r="D327" s="32">
        <v>-139.99950000000001</v>
      </c>
      <c r="E327" s="29">
        <v>43536</v>
      </c>
      <c r="F327" s="30">
        <v>0.85</v>
      </c>
      <c r="G327" s="7">
        <v>25</v>
      </c>
      <c r="H327" s="36">
        <v>41</v>
      </c>
      <c r="I327" s="7">
        <v>250</v>
      </c>
      <c r="L327" s="3">
        <v>43537</v>
      </c>
      <c r="M327" s="31">
        <v>8</v>
      </c>
      <c r="N327" s="39">
        <v>11.58</v>
      </c>
      <c r="O327" s="39">
        <v>8.34</v>
      </c>
      <c r="P327" s="39">
        <f t="shared" si="20"/>
        <v>0.37009612800000002</v>
      </c>
      <c r="Q327" s="39">
        <f t="shared" si="21"/>
        <v>0.6397180108799998</v>
      </c>
      <c r="T327" s="39">
        <f t="shared" si="22"/>
        <v>0.27414527999999999</v>
      </c>
      <c r="U327" s="39">
        <f t="shared" si="23"/>
        <v>0.47386519324444426</v>
      </c>
    </row>
    <row r="328" spans="1:23" x14ac:dyDescent="0.55000000000000004">
      <c r="A328" t="s">
        <v>2019</v>
      </c>
      <c r="B328" s="7">
        <v>55</v>
      </c>
      <c r="C328" s="32">
        <v>51.666666666666664</v>
      </c>
      <c r="D328" s="32">
        <v>-139.99950000000001</v>
      </c>
      <c r="E328" s="29">
        <v>43536</v>
      </c>
      <c r="F328" s="30">
        <v>0.85</v>
      </c>
      <c r="G328" s="7">
        <v>50</v>
      </c>
      <c r="H328" s="36">
        <v>279</v>
      </c>
      <c r="I328" s="7">
        <v>250</v>
      </c>
      <c r="L328" s="3">
        <v>43537</v>
      </c>
      <c r="M328" s="31">
        <v>8</v>
      </c>
      <c r="N328" s="39">
        <v>13.02</v>
      </c>
      <c r="O328" s="39">
        <v>9.52</v>
      </c>
      <c r="P328" s="39">
        <f t="shared" si="20"/>
        <v>0.39979519999999996</v>
      </c>
      <c r="Q328" s="39">
        <f t="shared" si="21"/>
        <v>0.75289432064000006</v>
      </c>
      <c r="T328" s="39">
        <f t="shared" si="22"/>
        <v>0.29614459259259257</v>
      </c>
      <c r="U328" s="39">
        <f t="shared" si="23"/>
        <v>0.55769949677037034</v>
      </c>
    </row>
    <row r="329" spans="1:23" x14ac:dyDescent="0.55000000000000004">
      <c r="A329" t="s">
        <v>2019</v>
      </c>
      <c r="B329" s="7">
        <v>55</v>
      </c>
      <c r="C329" s="32">
        <v>51.666666666666664</v>
      </c>
      <c r="D329" s="32">
        <v>-139.99950000000001</v>
      </c>
      <c r="E329" s="29">
        <v>43536</v>
      </c>
      <c r="F329" s="30">
        <v>0.85</v>
      </c>
      <c r="G329" s="7">
        <v>75</v>
      </c>
      <c r="H329" s="36">
        <v>458</v>
      </c>
      <c r="I329" s="7">
        <v>250</v>
      </c>
      <c r="L329" s="3">
        <v>43537</v>
      </c>
      <c r="M329" s="31">
        <v>8</v>
      </c>
      <c r="N329" s="39">
        <v>11.93</v>
      </c>
      <c r="O329" s="39">
        <v>8.17</v>
      </c>
      <c r="P329" s="39">
        <f t="shared" si="20"/>
        <v>0.42949427199999995</v>
      </c>
      <c r="Q329" s="39">
        <f t="shared" si="21"/>
        <v>0.55973612544000018</v>
      </c>
      <c r="T329" s="39">
        <f t="shared" si="22"/>
        <v>0.31814390518518515</v>
      </c>
      <c r="U329" s="39">
        <f t="shared" si="23"/>
        <v>0.4146193521777779</v>
      </c>
    </row>
    <row r="330" spans="1:23" x14ac:dyDescent="0.55000000000000004">
      <c r="A330" t="s">
        <v>2019</v>
      </c>
      <c r="B330" s="7">
        <v>55</v>
      </c>
      <c r="C330" s="32">
        <v>51.666666666666664</v>
      </c>
      <c r="D330" s="32">
        <v>-139.99950000000001</v>
      </c>
      <c r="E330" s="29">
        <v>43536</v>
      </c>
      <c r="F330" s="30">
        <v>0.85</v>
      </c>
      <c r="G330" s="7">
        <v>100</v>
      </c>
      <c r="H330" s="36">
        <v>236</v>
      </c>
      <c r="I330" s="7">
        <v>250</v>
      </c>
      <c r="L330" s="3">
        <v>43537</v>
      </c>
      <c r="M330" s="31">
        <v>8</v>
      </c>
      <c r="N330" s="53">
        <v>10.84</v>
      </c>
      <c r="O330" s="53">
        <v>6.82</v>
      </c>
      <c r="P330" s="39">
        <f t="shared" si="20"/>
        <v>0.45919334399999995</v>
      </c>
      <c r="Q330" s="39">
        <f t="shared" si="21"/>
        <v>0.36657793024000013</v>
      </c>
      <c r="T330" s="39">
        <f t="shared" si="22"/>
        <v>0.34014321777777773</v>
      </c>
      <c r="U330" s="39">
        <f t="shared" si="23"/>
        <v>0.27153920758518524</v>
      </c>
      <c r="W330" t="s">
        <v>1873</v>
      </c>
    </row>
    <row r="331" spans="1:23" x14ac:dyDescent="0.55000000000000004">
      <c r="A331" t="s">
        <v>2019</v>
      </c>
      <c r="B331" s="7">
        <v>55</v>
      </c>
      <c r="C331" s="32">
        <v>51.666666666666664</v>
      </c>
      <c r="D331" s="32">
        <v>-139.99950000000001</v>
      </c>
      <c r="E331" s="29">
        <v>43536</v>
      </c>
      <c r="F331" s="30">
        <v>0.85</v>
      </c>
      <c r="G331" s="7">
        <v>150</v>
      </c>
      <c r="H331" s="36">
        <v>830</v>
      </c>
      <c r="I331" s="7">
        <v>250</v>
      </c>
      <c r="L331" s="3">
        <v>43537</v>
      </c>
      <c r="M331" s="31">
        <v>8</v>
      </c>
      <c r="N331" s="39">
        <v>1.02</v>
      </c>
      <c r="O331" s="39">
        <v>0.76</v>
      </c>
      <c r="P331" s="39">
        <f t="shared" si="20"/>
        <v>2.9699072E-2</v>
      </c>
      <c r="Q331" s="39">
        <f t="shared" si="21"/>
        <v>6.2322360320000013E-2</v>
      </c>
      <c r="T331" s="39">
        <f t="shared" si="22"/>
        <v>2.199931259259259E-2</v>
      </c>
      <c r="U331" s="39">
        <f t="shared" si="23"/>
        <v>4.6164711348148153E-2</v>
      </c>
    </row>
    <row r="332" spans="1:23" x14ac:dyDescent="0.55000000000000004">
      <c r="A332" t="s">
        <v>2019</v>
      </c>
      <c r="B332" s="7">
        <v>56</v>
      </c>
      <c r="C332" s="32">
        <v>50.666666666666664</v>
      </c>
      <c r="D332" s="32">
        <v>-140.00016666666667</v>
      </c>
      <c r="E332" s="29">
        <v>43537</v>
      </c>
      <c r="F332" s="30">
        <v>0.15972222222222224</v>
      </c>
      <c r="G332" s="7">
        <v>0</v>
      </c>
      <c r="H332" s="36">
        <v>1312</v>
      </c>
      <c r="I332" s="7">
        <v>250</v>
      </c>
      <c r="L332" s="3">
        <v>43540</v>
      </c>
      <c r="M332" s="31">
        <v>8</v>
      </c>
      <c r="N332" s="39">
        <v>11.38</v>
      </c>
      <c r="O332" s="39">
        <v>7.66</v>
      </c>
      <c r="P332" s="39">
        <f t="shared" si="20"/>
        <v>0.42492518400000007</v>
      </c>
      <c r="Q332" s="39">
        <f t="shared" si="21"/>
        <v>0.50255398911999993</v>
      </c>
      <c r="T332" s="39">
        <f t="shared" si="22"/>
        <v>0.3147593955555556</v>
      </c>
      <c r="U332" s="39">
        <f t="shared" si="23"/>
        <v>0.3722622141629629</v>
      </c>
    </row>
    <row r="333" spans="1:23" x14ac:dyDescent="0.55000000000000004">
      <c r="A333" t="s">
        <v>2019</v>
      </c>
      <c r="B333" s="7">
        <v>56</v>
      </c>
      <c r="C333" s="32">
        <v>50.666666666666664</v>
      </c>
      <c r="D333" s="32">
        <v>-140.00016666666667</v>
      </c>
      <c r="E333" s="29">
        <v>43537</v>
      </c>
      <c r="F333" s="30">
        <v>0.15972222222222224</v>
      </c>
      <c r="G333" s="7">
        <v>25</v>
      </c>
      <c r="H333" s="36">
        <v>238</v>
      </c>
      <c r="I333" s="7">
        <v>250</v>
      </c>
      <c r="L333" s="3">
        <v>43540</v>
      </c>
      <c r="M333" s="31">
        <v>8</v>
      </c>
      <c r="N333" s="39">
        <v>10.68</v>
      </c>
      <c r="O333" s="39">
        <v>6.91</v>
      </c>
      <c r="P333" s="39">
        <f t="shared" ref="P333:P361" si="24">(1.94*1.84*(N333-O333)*(M333/I333))</f>
        <v>0.43063654399999995</v>
      </c>
      <c r="Q333" s="39">
        <f t="shared" ref="Q333:Q361" si="25">(1.94*1.84*((2.06*O333)-N333)*(M333/I333))</f>
        <v>0.40603200512000009</v>
      </c>
      <c r="T333" s="39">
        <f t="shared" ref="T333:T361" si="26">(P333/1.35)</f>
        <v>0.31899003259259257</v>
      </c>
      <c r="U333" s="39">
        <f t="shared" ref="U333:U361" si="27">(Q333/1.35)</f>
        <v>0.30076444823703707</v>
      </c>
    </row>
    <row r="334" spans="1:23" x14ac:dyDescent="0.55000000000000004">
      <c r="A334" t="s">
        <v>2019</v>
      </c>
      <c r="B334" s="7">
        <v>56</v>
      </c>
      <c r="C334" s="32">
        <v>50.666666666666664</v>
      </c>
      <c r="D334" s="32">
        <v>-140.00016666666667</v>
      </c>
      <c r="E334" s="29">
        <v>43537</v>
      </c>
      <c r="F334" s="30">
        <v>0.15972222222222224</v>
      </c>
      <c r="G334" s="7">
        <v>50</v>
      </c>
      <c r="H334" s="36">
        <v>904</v>
      </c>
      <c r="I334" s="7">
        <v>250</v>
      </c>
      <c r="L334" s="3">
        <v>43540</v>
      </c>
      <c r="M334" s="31">
        <v>8</v>
      </c>
      <c r="N334" s="39">
        <v>10.24</v>
      </c>
      <c r="O334" s="39">
        <v>6.57</v>
      </c>
      <c r="P334" s="39">
        <f t="shared" si="24"/>
        <v>0.41921382400000001</v>
      </c>
      <c r="Q334" s="39">
        <f t="shared" si="25"/>
        <v>0.37628724224000004</v>
      </c>
      <c r="T334" s="39">
        <f t="shared" si="26"/>
        <v>0.31052875851851852</v>
      </c>
      <c r="U334" s="39">
        <f t="shared" si="27"/>
        <v>0.27873129054814816</v>
      </c>
    </row>
    <row r="335" spans="1:23" x14ac:dyDescent="0.55000000000000004">
      <c r="A335" t="s">
        <v>2019</v>
      </c>
      <c r="B335" s="7">
        <v>56</v>
      </c>
      <c r="C335" s="32">
        <v>50.666666666666664</v>
      </c>
      <c r="D335" s="32">
        <v>-140.00016666666667</v>
      </c>
      <c r="E335" s="29">
        <v>43537</v>
      </c>
      <c r="F335" s="30">
        <v>0.15972222222222224</v>
      </c>
      <c r="G335" s="7">
        <v>75</v>
      </c>
      <c r="H335" s="36">
        <v>216</v>
      </c>
      <c r="I335" s="7">
        <v>250</v>
      </c>
      <c r="L335" s="3">
        <v>43540</v>
      </c>
      <c r="M335" s="31">
        <v>8</v>
      </c>
      <c r="N335" s="39">
        <v>11.09</v>
      </c>
      <c r="O335" s="39">
        <v>7.24</v>
      </c>
      <c r="P335" s="39">
        <f t="shared" si="24"/>
        <v>0.43977471999999995</v>
      </c>
      <c r="Q335" s="39">
        <f t="shared" si="25"/>
        <v>0.43685050368000011</v>
      </c>
      <c r="T335" s="39">
        <f t="shared" si="26"/>
        <v>0.32575905185185178</v>
      </c>
      <c r="U335" s="39">
        <f t="shared" si="27"/>
        <v>0.32359296568888896</v>
      </c>
    </row>
    <row r="336" spans="1:23" x14ac:dyDescent="0.55000000000000004">
      <c r="A336" t="s">
        <v>2019</v>
      </c>
      <c r="B336" s="7">
        <v>56</v>
      </c>
      <c r="C336" s="32">
        <v>50.666666666666664</v>
      </c>
      <c r="D336" s="32">
        <v>-140.00016666666667</v>
      </c>
      <c r="E336" s="29">
        <v>43537</v>
      </c>
      <c r="F336" s="30">
        <v>0.15972222222222224</v>
      </c>
      <c r="G336" s="7">
        <v>100</v>
      </c>
      <c r="H336" s="36">
        <v>1316</v>
      </c>
      <c r="I336" s="7">
        <v>250</v>
      </c>
      <c r="L336" s="3">
        <v>43540</v>
      </c>
      <c r="M336" s="31">
        <v>8</v>
      </c>
      <c r="N336" s="39">
        <v>5.13</v>
      </c>
      <c r="O336" s="39">
        <v>3.31</v>
      </c>
      <c r="P336" s="39">
        <f t="shared" si="24"/>
        <v>0.20789350399999998</v>
      </c>
      <c r="Q336" s="39">
        <f t="shared" si="25"/>
        <v>0.19288404991999999</v>
      </c>
      <c r="T336" s="39">
        <f t="shared" si="26"/>
        <v>0.15399518814814811</v>
      </c>
      <c r="U336" s="39">
        <f t="shared" si="27"/>
        <v>0.14287707401481481</v>
      </c>
    </row>
    <row r="337" spans="1:21" x14ac:dyDescent="0.55000000000000004">
      <c r="A337" t="s">
        <v>2019</v>
      </c>
      <c r="B337" s="7">
        <v>56</v>
      </c>
      <c r="C337" s="32">
        <v>50.666666666666664</v>
      </c>
      <c r="D337" s="32">
        <v>-140.00016666666667</v>
      </c>
      <c r="E337" s="29">
        <v>43537</v>
      </c>
      <c r="F337" s="30">
        <v>0.15972222222222224</v>
      </c>
      <c r="G337" s="7">
        <v>150</v>
      </c>
      <c r="H337" s="36">
        <v>471</v>
      </c>
      <c r="I337" s="7">
        <v>250</v>
      </c>
      <c r="L337" s="3">
        <v>43540</v>
      </c>
      <c r="M337" s="31">
        <v>8</v>
      </c>
      <c r="N337" s="39">
        <v>0.66</v>
      </c>
      <c r="O337" s="39">
        <v>0.53</v>
      </c>
      <c r="P337" s="39">
        <f t="shared" si="24"/>
        <v>1.4849536E-2</v>
      </c>
      <c r="Q337" s="39">
        <f t="shared" si="25"/>
        <v>4.9323304960000008E-2</v>
      </c>
      <c r="T337" s="39">
        <f t="shared" si="26"/>
        <v>1.0999656296296295E-2</v>
      </c>
      <c r="U337" s="39">
        <f t="shared" si="27"/>
        <v>3.6535781451851858E-2</v>
      </c>
    </row>
    <row r="338" spans="1:21" x14ac:dyDescent="0.55000000000000004">
      <c r="A338" t="s">
        <v>2019</v>
      </c>
      <c r="B338" s="7">
        <v>57</v>
      </c>
      <c r="C338" s="32">
        <v>50.6666666666667</v>
      </c>
      <c r="D338" s="32">
        <v>-138.5</v>
      </c>
      <c r="E338" s="29">
        <v>43537</v>
      </c>
      <c r="F338" s="30">
        <v>0.51874999999999993</v>
      </c>
      <c r="G338" s="7">
        <v>0</v>
      </c>
      <c r="H338" s="36">
        <v>60</v>
      </c>
      <c r="I338" s="7">
        <v>250</v>
      </c>
      <c r="L338" s="3">
        <v>43540</v>
      </c>
      <c r="M338" s="31">
        <v>8</v>
      </c>
      <c r="N338" s="39">
        <v>14.13</v>
      </c>
      <c r="O338" s="39">
        <v>9.26</v>
      </c>
      <c r="P338" s="39">
        <f t="shared" si="24"/>
        <v>0.55628646400000015</v>
      </c>
      <c r="Q338" s="39">
        <f t="shared" si="25"/>
        <v>0.56492204032000004</v>
      </c>
      <c r="T338" s="39">
        <f t="shared" si="26"/>
        <v>0.41206404740740749</v>
      </c>
      <c r="U338" s="39">
        <f t="shared" si="27"/>
        <v>0.41846077060740738</v>
      </c>
    </row>
    <row r="339" spans="1:21" x14ac:dyDescent="0.55000000000000004">
      <c r="A339" t="s">
        <v>2019</v>
      </c>
      <c r="B339" s="7">
        <v>57</v>
      </c>
      <c r="C339" s="32">
        <v>50.6666666666667</v>
      </c>
      <c r="D339" s="32">
        <v>-138.5</v>
      </c>
      <c r="E339" s="29">
        <v>43537</v>
      </c>
      <c r="F339" s="30">
        <v>0.51874999999999993</v>
      </c>
      <c r="G339" s="7">
        <v>25</v>
      </c>
      <c r="H339" s="36">
        <v>417</v>
      </c>
      <c r="I339" s="7">
        <v>250</v>
      </c>
      <c r="L339" s="3">
        <v>43540</v>
      </c>
      <c r="M339" s="31">
        <v>8</v>
      </c>
      <c r="N339" s="39">
        <v>13.28</v>
      </c>
      <c r="O339" s="39">
        <v>8.9</v>
      </c>
      <c r="P339" s="39">
        <f t="shared" si="24"/>
        <v>0.50031513599999988</v>
      </c>
      <c r="Q339" s="39">
        <f t="shared" si="25"/>
        <v>0.57730426880000008</v>
      </c>
      <c r="T339" s="39">
        <f t="shared" si="26"/>
        <v>0.37060380444444435</v>
      </c>
      <c r="U339" s="39">
        <f t="shared" si="27"/>
        <v>0.42763279170370372</v>
      </c>
    </row>
    <row r="340" spans="1:21" x14ac:dyDescent="0.55000000000000004">
      <c r="A340" t="s">
        <v>2019</v>
      </c>
      <c r="B340" s="7">
        <v>57</v>
      </c>
      <c r="C340" s="32">
        <v>50.6666666666667</v>
      </c>
      <c r="D340" s="32">
        <v>-138.5</v>
      </c>
      <c r="E340" s="29">
        <v>43537</v>
      </c>
      <c r="F340" s="30">
        <v>0.51874999999999993</v>
      </c>
      <c r="G340" s="7">
        <v>50</v>
      </c>
      <c r="H340" s="36">
        <v>407</v>
      </c>
      <c r="I340" s="7">
        <v>250</v>
      </c>
      <c r="L340" s="3">
        <v>43540</v>
      </c>
      <c r="M340" s="31">
        <v>8</v>
      </c>
      <c r="N340" s="39">
        <v>13.22</v>
      </c>
      <c r="O340" s="39">
        <v>8.99</v>
      </c>
      <c r="P340" s="39">
        <f t="shared" si="24"/>
        <v>0.483181056</v>
      </c>
      <c r="Q340" s="39">
        <f t="shared" si="25"/>
        <v>0.60533562368000005</v>
      </c>
      <c r="T340" s="39">
        <f t="shared" si="26"/>
        <v>0.35791189333333329</v>
      </c>
      <c r="U340" s="39">
        <f t="shared" si="27"/>
        <v>0.44839675828148151</v>
      </c>
    </row>
    <row r="341" spans="1:21" x14ac:dyDescent="0.55000000000000004">
      <c r="A341" t="s">
        <v>2019</v>
      </c>
      <c r="B341" s="7">
        <v>57</v>
      </c>
      <c r="C341" s="32">
        <v>50.6666666666667</v>
      </c>
      <c r="D341" s="32">
        <v>-138.5</v>
      </c>
      <c r="E341" s="29">
        <v>43537</v>
      </c>
      <c r="F341" s="30">
        <v>0.51874999999999993</v>
      </c>
      <c r="G341" s="7">
        <v>75</v>
      </c>
      <c r="H341" s="36">
        <v>287</v>
      </c>
      <c r="I341" s="7">
        <v>250</v>
      </c>
      <c r="L341" s="3">
        <v>43540</v>
      </c>
      <c r="M341" s="31">
        <v>8</v>
      </c>
      <c r="N341" s="39">
        <v>13.14</v>
      </c>
      <c r="O341" s="39">
        <v>8.81</v>
      </c>
      <c r="P341" s="39">
        <f t="shared" si="24"/>
        <v>0.49460377599999999</v>
      </c>
      <c r="Q341" s="39">
        <f t="shared" si="25"/>
        <v>0.5721183539200001</v>
      </c>
      <c r="T341" s="39">
        <f t="shared" si="26"/>
        <v>0.36637316740740739</v>
      </c>
      <c r="U341" s="39">
        <f t="shared" si="27"/>
        <v>0.42379137327407412</v>
      </c>
    </row>
    <row r="342" spans="1:21" x14ac:dyDescent="0.55000000000000004">
      <c r="A342" t="s">
        <v>2019</v>
      </c>
      <c r="B342" s="7">
        <v>57</v>
      </c>
      <c r="C342" s="32">
        <v>50.6666666666667</v>
      </c>
      <c r="D342" s="32">
        <v>-138.5</v>
      </c>
      <c r="E342" s="29">
        <v>43537</v>
      </c>
      <c r="F342" s="30">
        <v>0.51874999999999993</v>
      </c>
      <c r="G342" s="7">
        <v>100</v>
      </c>
      <c r="H342" s="36">
        <v>295</v>
      </c>
      <c r="I342" s="7">
        <v>250</v>
      </c>
      <c r="L342" s="3">
        <v>43540</v>
      </c>
      <c r="M342" s="31">
        <v>8</v>
      </c>
      <c r="N342" s="39">
        <v>7.25</v>
      </c>
      <c r="O342" s="39">
        <v>4.62</v>
      </c>
      <c r="P342" s="39">
        <f t="shared" si="24"/>
        <v>0.30041753599999999</v>
      </c>
      <c r="Q342" s="39">
        <f t="shared" si="25"/>
        <v>0.25897590784000013</v>
      </c>
      <c r="T342" s="39">
        <f t="shared" si="26"/>
        <v>0.22253150814814812</v>
      </c>
      <c r="U342" s="39">
        <f t="shared" si="27"/>
        <v>0.1918340058074075</v>
      </c>
    </row>
    <row r="343" spans="1:21" x14ac:dyDescent="0.55000000000000004">
      <c r="A343" t="s">
        <v>2019</v>
      </c>
      <c r="B343" s="7">
        <v>57</v>
      </c>
      <c r="C343" s="32">
        <v>50.6666666666667</v>
      </c>
      <c r="D343" s="32">
        <v>-138.5</v>
      </c>
      <c r="E343" s="29">
        <v>43537</v>
      </c>
      <c r="F343" s="30">
        <v>0.51874999999999993</v>
      </c>
      <c r="G343" s="7">
        <v>150</v>
      </c>
      <c r="H343" s="36">
        <v>20</v>
      </c>
      <c r="I343" s="7">
        <v>250</v>
      </c>
      <c r="L343" s="3">
        <v>43540</v>
      </c>
      <c r="M343" s="31">
        <v>8</v>
      </c>
      <c r="N343" s="39">
        <v>0.79</v>
      </c>
      <c r="O343" s="39">
        <v>0.53</v>
      </c>
      <c r="P343" s="39">
        <f t="shared" si="24"/>
        <v>2.9699072E-2</v>
      </c>
      <c r="Q343" s="39">
        <f t="shared" si="25"/>
        <v>3.4473768960000012E-2</v>
      </c>
      <c r="T343" s="39">
        <f t="shared" si="26"/>
        <v>2.199931259259259E-2</v>
      </c>
      <c r="U343" s="39">
        <f t="shared" si="27"/>
        <v>2.5536125155555561E-2</v>
      </c>
    </row>
    <row r="344" spans="1:21" x14ac:dyDescent="0.55000000000000004">
      <c r="A344" t="s">
        <v>2019</v>
      </c>
      <c r="B344" s="7">
        <v>58</v>
      </c>
      <c r="C344" s="32">
        <v>49.663666666666664</v>
      </c>
      <c r="D344" s="32">
        <v>-138.49683333333334</v>
      </c>
      <c r="E344" s="29">
        <v>43538</v>
      </c>
      <c r="F344" s="30">
        <v>0.25555555555555559</v>
      </c>
      <c r="G344" s="7">
        <v>0</v>
      </c>
      <c r="H344" s="36">
        <v>251</v>
      </c>
      <c r="I344" s="7">
        <v>250</v>
      </c>
      <c r="L344" s="3">
        <v>43540</v>
      </c>
      <c r="M344" s="31">
        <v>8</v>
      </c>
      <c r="N344" s="39">
        <v>10.19</v>
      </c>
      <c r="O344" s="39">
        <v>6.85</v>
      </c>
      <c r="P344" s="39">
        <f t="shared" si="24"/>
        <v>0.38151884800000002</v>
      </c>
      <c r="Q344" s="39">
        <f t="shared" si="25"/>
        <v>0.44788485119999993</v>
      </c>
      <c r="T344" s="39">
        <f t="shared" si="26"/>
        <v>0.28260655407407409</v>
      </c>
      <c r="U344" s="39">
        <f t="shared" si="27"/>
        <v>0.33176655644444436</v>
      </c>
    </row>
    <row r="345" spans="1:21" x14ac:dyDescent="0.55000000000000004">
      <c r="A345" t="s">
        <v>2019</v>
      </c>
      <c r="B345" s="7">
        <v>58</v>
      </c>
      <c r="C345" s="32">
        <v>49.663666666666664</v>
      </c>
      <c r="D345" s="32">
        <v>-138.49683333333334</v>
      </c>
      <c r="E345" s="29">
        <v>43538</v>
      </c>
      <c r="F345" s="30">
        <v>0.25555555555555559</v>
      </c>
      <c r="G345" s="7">
        <v>25</v>
      </c>
      <c r="H345" s="36">
        <v>66</v>
      </c>
      <c r="I345" s="7">
        <v>250</v>
      </c>
      <c r="L345" s="3">
        <v>43540</v>
      </c>
      <c r="M345" s="31">
        <v>8</v>
      </c>
      <c r="N345" s="39">
        <v>9.8800000000000008</v>
      </c>
      <c r="O345" s="39">
        <v>6.62</v>
      </c>
      <c r="P345" s="39">
        <f t="shared" si="24"/>
        <v>0.37238067200000008</v>
      </c>
      <c r="Q345" s="39">
        <f t="shared" si="25"/>
        <v>0.42917443583999992</v>
      </c>
      <c r="T345" s="39">
        <f t="shared" si="26"/>
        <v>0.27583753481481488</v>
      </c>
      <c r="U345" s="39">
        <f t="shared" si="27"/>
        <v>0.31790698951111102</v>
      </c>
    </row>
    <row r="346" spans="1:21" x14ac:dyDescent="0.55000000000000004">
      <c r="A346" t="s">
        <v>2019</v>
      </c>
      <c r="B346" s="7">
        <v>58</v>
      </c>
      <c r="C346" s="32">
        <v>49.663666666666664</v>
      </c>
      <c r="D346" s="32">
        <v>-138.49683333333334</v>
      </c>
      <c r="E346" s="29">
        <v>43538</v>
      </c>
      <c r="F346" s="30">
        <v>0.25555555555555559</v>
      </c>
      <c r="G346" s="7">
        <v>50</v>
      </c>
      <c r="H346" s="36">
        <v>235</v>
      </c>
      <c r="I346" s="7">
        <v>250</v>
      </c>
      <c r="L346" s="3">
        <v>43540</v>
      </c>
      <c r="M346" s="31">
        <v>8</v>
      </c>
      <c r="N346" s="39">
        <v>10.28</v>
      </c>
      <c r="O346" s="39">
        <v>6.78</v>
      </c>
      <c r="P346" s="39">
        <f t="shared" si="24"/>
        <v>0.39979519999999991</v>
      </c>
      <c r="Q346" s="39">
        <f t="shared" si="25"/>
        <v>0.4211328409600002</v>
      </c>
      <c r="T346" s="39">
        <f t="shared" si="26"/>
        <v>0.29614459259259251</v>
      </c>
      <c r="U346" s="39">
        <f t="shared" si="27"/>
        <v>0.3119502525629631</v>
      </c>
    </row>
    <row r="347" spans="1:21" x14ac:dyDescent="0.55000000000000004">
      <c r="A347" t="s">
        <v>2019</v>
      </c>
      <c r="B347" s="7">
        <v>58</v>
      </c>
      <c r="C347" s="32">
        <v>49.663666666666664</v>
      </c>
      <c r="D347" s="32">
        <v>-138.49683333333334</v>
      </c>
      <c r="E347" s="29">
        <v>43538</v>
      </c>
      <c r="F347" s="30">
        <v>0.25555555555555559</v>
      </c>
      <c r="G347" s="7">
        <v>75</v>
      </c>
      <c r="H347" s="36">
        <v>444</v>
      </c>
      <c r="I347" s="7">
        <v>250</v>
      </c>
      <c r="L347" s="3">
        <v>43540</v>
      </c>
      <c r="M347" s="31">
        <v>8</v>
      </c>
      <c r="N347" s="39">
        <v>10.15</v>
      </c>
      <c r="O347" s="39">
        <v>6.33</v>
      </c>
      <c r="P347" s="39">
        <f t="shared" si="24"/>
        <v>0.43634790400000006</v>
      </c>
      <c r="Q347" s="39">
        <f t="shared" si="25"/>
        <v>0.33009376255999989</v>
      </c>
      <c r="T347" s="39">
        <f t="shared" si="26"/>
        <v>0.32322066962962964</v>
      </c>
      <c r="U347" s="39">
        <f t="shared" si="27"/>
        <v>0.2445138981925925</v>
      </c>
    </row>
    <row r="348" spans="1:21" x14ac:dyDescent="0.55000000000000004">
      <c r="A348" t="s">
        <v>2019</v>
      </c>
      <c r="B348" s="7">
        <v>58</v>
      </c>
      <c r="C348" s="32">
        <v>49.663666666666664</v>
      </c>
      <c r="D348" s="32">
        <v>-138.49683333333334</v>
      </c>
      <c r="E348" s="29">
        <v>43538</v>
      </c>
      <c r="F348" s="30">
        <v>0.25555555555555559</v>
      </c>
      <c r="G348" s="7">
        <v>100</v>
      </c>
      <c r="H348" s="36">
        <v>204</v>
      </c>
      <c r="I348" s="7">
        <v>250</v>
      </c>
      <c r="L348" s="3">
        <v>43540</v>
      </c>
      <c r="M348" s="31">
        <v>8</v>
      </c>
      <c r="N348" s="39">
        <v>3.98</v>
      </c>
      <c r="O348" s="39">
        <v>2.42</v>
      </c>
      <c r="P348" s="39">
        <f t="shared" si="24"/>
        <v>0.17819443200000001</v>
      </c>
      <c r="Q348" s="39">
        <f t="shared" si="25"/>
        <v>0.11482118143999998</v>
      </c>
      <c r="T348" s="39">
        <f t="shared" si="26"/>
        <v>0.13199587555555556</v>
      </c>
      <c r="U348" s="39">
        <f t="shared" si="27"/>
        <v>8.5052726992592573E-2</v>
      </c>
    </row>
    <row r="349" spans="1:21" x14ac:dyDescent="0.55000000000000004">
      <c r="A349" t="s">
        <v>2019</v>
      </c>
      <c r="B349" s="7">
        <v>58</v>
      </c>
      <c r="C349" s="32">
        <v>49.663666666666664</v>
      </c>
      <c r="D349" s="32">
        <v>-138.49683333333334</v>
      </c>
      <c r="E349" s="29">
        <v>43538</v>
      </c>
      <c r="F349" s="30">
        <v>0.25555555555555559</v>
      </c>
      <c r="G349" s="7">
        <v>150</v>
      </c>
      <c r="H349" s="36">
        <v>226</v>
      </c>
      <c r="I349" s="7">
        <v>250</v>
      </c>
      <c r="L349" s="3">
        <v>43540</v>
      </c>
      <c r="M349" s="31">
        <v>8</v>
      </c>
      <c r="N349" s="39">
        <v>0.85</v>
      </c>
      <c r="O349" s="39">
        <v>0.61</v>
      </c>
      <c r="P349" s="39">
        <f t="shared" si="24"/>
        <v>2.7414527999999997E-2</v>
      </c>
      <c r="Q349" s="39">
        <f t="shared" si="25"/>
        <v>4.644477952E-2</v>
      </c>
      <c r="T349" s="39">
        <f t="shared" si="26"/>
        <v>2.0307057777777773E-2</v>
      </c>
      <c r="U349" s="39">
        <f t="shared" si="27"/>
        <v>3.4403540385185186E-2</v>
      </c>
    </row>
    <row r="350" spans="1:21" x14ac:dyDescent="0.55000000000000004">
      <c r="A350" t="s">
        <v>2019</v>
      </c>
      <c r="B350" s="7">
        <v>59</v>
      </c>
      <c r="C350" s="32">
        <v>48.666666666666664</v>
      </c>
      <c r="D350" s="32">
        <v>-138.5</v>
      </c>
      <c r="E350" s="29">
        <v>43538</v>
      </c>
      <c r="F350" s="30">
        <v>0.81944444444444453</v>
      </c>
      <c r="G350" s="7">
        <v>0</v>
      </c>
      <c r="H350" s="36">
        <v>436</v>
      </c>
      <c r="I350" s="7">
        <v>250</v>
      </c>
      <c r="L350" s="3">
        <v>43540</v>
      </c>
      <c r="M350" s="31">
        <v>8</v>
      </c>
      <c r="N350" s="39">
        <v>9.31</v>
      </c>
      <c r="O350" s="39">
        <v>5.26</v>
      </c>
      <c r="P350" s="39">
        <f t="shared" si="24"/>
        <v>0.46262016000000006</v>
      </c>
      <c r="Q350" s="39">
        <f t="shared" si="25"/>
        <v>0.17426501631999988</v>
      </c>
      <c r="T350" s="39">
        <f t="shared" si="26"/>
        <v>0.34268160000000003</v>
      </c>
      <c r="U350" s="39">
        <f t="shared" si="27"/>
        <v>0.12908519727407397</v>
      </c>
    </row>
    <row r="351" spans="1:21" x14ac:dyDescent="0.55000000000000004">
      <c r="A351" t="s">
        <v>2019</v>
      </c>
      <c r="B351" s="7">
        <v>59</v>
      </c>
      <c r="C351" s="32">
        <v>48.666666666666664</v>
      </c>
      <c r="D351" s="32">
        <v>-138.5</v>
      </c>
      <c r="E351" s="29">
        <v>43538</v>
      </c>
      <c r="F351" s="30">
        <v>0.81944444444444453</v>
      </c>
      <c r="G351" s="7">
        <v>25</v>
      </c>
      <c r="H351" s="36">
        <v>227</v>
      </c>
      <c r="I351" s="7">
        <v>250</v>
      </c>
      <c r="L351" s="3">
        <v>43540</v>
      </c>
      <c r="M351" s="31">
        <v>8</v>
      </c>
      <c r="N351" s="39">
        <v>9.8699999999999992</v>
      </c>
      <c r="O351" s="39">
        <v>5.43</v>
      </c>
      <c r="P351" s="39">
        <f t="shared" si="24"/>
        <v>0.50716876799999999</v>
      </c>
      <c r="Q351" s="39">
        <f t="shared" si="25"/>
        <v>0.15030014976000014</v>
      </c>
      <c r="T351" s="39">
        <f t="shared" si="26"/>
        <v>0.37568056888888884</v>
      </c>
      <c r="U351" s="39">
        <f t="shared" si="27"/>
        <v>0.11133344426666676</v>
      </c>
    </row>
    <row r="352" spans="1:21" x14ac:dyDescent="0.55000000000000004">
      <c r="A352" t="s">
        <v>2019</v>
      </c>
      <c r="B352" s="7">
        <v>59</v>
      </c>
      <c r="C352" s="32">
        <v>48.666666666666664</v>
      </c>
      <c r="D352" s="32">
        <v>-138.5</v>
      </c>
      <c r="E352" s="29">
        <v>43538</v>
      </c>
      <c r="F352" s="30">
        <v>0.81944444444444453</v>
      </c>
      <c r="G352" s="7">
        <v>50</v>
      </c>
      <c r="H352" s="36">
        <v>75</v>
      </c>
      <c r="I352" s="7">
        <v>250</v>
      </c>
      <c r="L352" s="3">
        <v>43540</v>
      </c>
      <c r="M352" s="31">
        <v>8</v>
      </c>
      <c r="N352" s="39">
        <v>9.68</v>
      </c>
      <c r="O352" s="39">
        <v>4.26</v>
      </c>
      <c r="P352" s="39">
        <f t="shared" si="24"/>
        <v>0.61911142399999997</v>
      </c>
      <c r="Q352" s="39">
        <f t="shared" si="25"/>
        <v>-0.10330707968000009</v>
      </c>
      <c r="T352" s="39">
        <f t="shared" si="26"/>
        <v>0.45860105481481478</v>
      </c>
      <c r="U352" s="39">
        <f t="shared" si="27"/>
        <v>-7.6523762725925995E-2</v>
      </c>
    </row>
    <row r="353" spans="1:21" x14ac:dyDescent="0.55000000000000004">
      <c r="A353" t="s">
        <v>2019</v>
      </c>
      <c r="B353" s="7">
        <v>59</v>
      </c>
      <c r="C353" s="32">
        <v>48.666666666666664</v>
      </c>
      <c r="D353" s="32">
        <v>-138.5</v>
      </c>
      <c r="E353" s="29">
        <v>43538</v>
      </c>
      <c r="F353" s="30">
        <v>0.81944444444444453</v>
      </c>
      <c r="G353" s="7">
        <v>75</v>
      </c>
      <c r="H353" s="36">
        <v>76</v>
      </c>
      <c r="I353" s="7">
        <v>250</v>
      </c>
      <c r="L353" s="3">
        <v>43540</v>
      </c>
      <c r="M353" s="31">
        <v>8</v>
      </c>
      <c r="N353" s="39">
        <v>7.97</v>
      </c>
      <c r="O353" s="39">
        <v>4.6100000000000003</v>
      </c>
      <c r="P353" s="39">
        <f t="shared" si="24"/>
        <v>0.38380339199999991</v>
      </c>
      <c r="Q353" s="39">
        <f t="shared" si="25"/>
        <v>0.17437924352000012</v>
      </c>
      <c r="T353" s="39">
        <f t="shared" si="26"/>
        <v>0.28429880888888881</v>
      </c>
      <c r="U353" s="39">
        <f t="shared" si="27"/>
        <v>0.1291698100148149</v>
      </c>
    </row>
    <row r="354" spans="1:21" x14ac:dyDescent="0.55000000000000004">
      <c r="A354" t="s">
        <v>2019</v>
      </c>
      <c r="B354" s="7">
        <v>59</v>
      </c>
      <c r="C354" s="32">
        <v>48.666666666666664</v>
      </c>
      <c r="D354" s="32">
        <v>-138.5</v>
      </c>
      <c r="E354" s="29">
        <v>43538</v>
      </c>
      <c r="F354" s="30">
        <v>0.81944444444444453</v>
      </c>
      <c r="G354" s="7">
        <v>100</v>
      </c>
      <c r="H354" s="36">
        <v>818</v>
      </c>
      <c r="I354" s="7">
        <v>250</v>
      </c>
      <c r="L354" s="3">
        <v>43540</v>
      </c>
      <c r="M354" s="31">
        <v>8</v>
      </c>
      <c r="N354" s="39">
        <v>4.3</v>
      </c>
      <c r="O354" s="39">
        <v>2.6</v>
      </c>
      <c r="P354" s="39">
        <f t="shared" si="24"/>
        <v>0.19418623999999998</v>
      </c>
      <c r="Q354" s="39">
        <f t="shared" si="25"/>
        <v>0.12062392320000011</v>
      </c>
      <c r="T354" s="39">
        <f t="shared" si="26"/>
        <v>0.14384165925925924</v>
      </c>
      <c r="U354" s="39">
        <f t="shared" si="27"/>
        <v>8.9351054222222295E-2</v>
      </c>
    </row>
    <row r="355" spans="1:21" x14ac:dyDescent="0.55000000000000004">
      <c r="A355" t="s">
        <v>2019</v>
      </c>
      <c r="B355" s="7">
        <v>59</v>
      </c>
      <c r="C355" s="32">
        <v>48.666666666666664</v>
      </c>
      <c r="D355" s="32">
        <v>-138.5</v>
      </c>
      <c r="E355" s="29">
        <v>43538</v>
      </c>
      <c r="F355" s="30">
        <v>0.81944444444444453</v>
      </c>
      <c r="G355" s="7">
        <v>150</v>
      </c>
      <c r="H355" s="36">
        <v>220</v>
      </c>
      <c r="I355" s="7">
        <v>250</v>
      </c>
      <c r="L355" s="3">
        <v>43540</v>
      </c>
      <c r="M355" s="31">
        <v>8</v>
      </c>
      <c r="N355" s="39">
        <v>1.08</v>
      </c>
      <c r="O355" s="39">
        <v>0.73</v>
      </c>
      <c r="P355" s="39">
        <f t="shared" si="24"/>
        <v>3.9979520000000011E-2</v>
      </c>
      <c r="Q355" s="39">
        <f t="shared" si="25"/>
        <v>4.8409487359999996E-2</v>
      </c>
      <c r="T355" s="39">
        <f t="shared" si="26"/>
        <v>2.9614459259259266E-2</v>
      </c>
      <c r="U355" s="39">
        <f t="shared" si="27"/>
        <v>3.5858879525925924E-2</v>
      </c>
    </row>
    <row r="356" spans="1:21" x14ac:dyDescent="0.55000000000000004">
      <c r="A356" t="s">
        <v>2019</v>
      </c>
      <c r="B356" s="7">
        <v>60</v>
      </c>
      <c r="C356" s="32">
        <v>48.665666666666702</v>
      </c>
      <c r="D356" s="32">
        <v>-139.994</v>
      </c>
      <c r="E356" s="29">
        <v>43539</v>
      </c>
      <c r="F356" s="30">
        <v>0.16597222222222222</v>
      </c>
      <c r="G356" s="7">
        <v>0</v>
      </c>
      <c r="H356" s="36">
        <v>283</v>
      </c>
      <c r="I356" s="7">
        <v>250</v>
      </c>
      <c r="L356" s="3">
        <v>43540</v>
      </c>
      <c r="M356" s="31">
        <v>8</v>
      </c>
      <c r="N356" s="39">
        <v>8.44</v>
      </c>
      <c r="O356" s="39">
        <v>3.89</v>
      </c>
      <c r="P356" s="39">
        <f t="shared" si="24"/>
        <v>0.51973375999999982</v>
      </c>
      <c r="Q356" s="39">
        <f t="shared" si="25"/>
        <v>-4.8729323519999861E-2</v>
      </c>
      <c r="T356" s="39">
        <f t="shared" si="26"/>
        <v>0.38498797037037019</v>
      </c>
      <c r="U356" s="39">
        <f t="shared" si="27"/>
        <v>-3.6095795199999892E-2</v>
      </c>
    </row>
    <row r="357" spans="1:21" x14ac:dyDescent="0.55000000000000004">
      <c r="A357" t="s">
        <v>2019</v>
      </c>
      <c r="B357" s="7">
        <v>60</v>
      </c>
      <c r="C357" s="32">
        <v>48.665666666666702</v>
      </c>
      <c r="D357" s="32">
        <v>-139.994</v>
      </c>
      <c r="E357" s="29">
        <v>43539</v>
      </c>
      <c r="F357" s="30">
        <v>0.16597222222222222</v>
      </c>
      <c r="G357" s="7">
        <v>25</v>
      </c>
      <c r="H357" s="36">
        <v>450</v>
      </c>
      <c r="I357" s="7">
        <v>250</v>
      </c>
      <c r="L357" s="3">
        <v>43540</v>
      </c>
      <c r="M357" s="31">
        <v>8</v>
      </c>
      <c r="N357" s="39">
        <v>7.46</v>
      </c>
      <c r="O357" s="39">
        <v>3.29</v>
      </c>
      <c r="P357" s="39">
        <f t="shared" si="24"/>
        <v>0.47632742399999994</v>
      </c>
      <c r="Q357" s="39">
        <f t="shared" si="25"/>
        <v>-7.7971486719999983E-2</v>
      </c>
      <c r="T357" s="39">
        <f t="shared" si="26"/>
        <v>0.35283512888888885</v>
      </c>
      <c r="U357" s="39">
        <f t="shared" si="27"/>
        <v>-5.7756656829629612E-2</v>
      </c>
    </row>
    <row r="358" spans="1:21" x14ac:dyDescent="0.55000000000000004">
      <c r="A358" t="s">
        <v>2019</v>
      </c>
      <c r="B358" s="7">
        <v>60</v>
      </c>
      <c r="C358" s="32">
        <v>48.665666666666702</v>
      </c>
      <c r="D358" s="32">
        <v>-139.994</v>
      </c>
      <c r="E358" s="29">
        <v>43539</v>
      </c>
      <c r="F358" s="30">
        <v>0.16597222222222222</v>
      </c>
      <c r="G358" s="7">
        <v>50</v>
      </c>
      <c r="H358" s="36">
        <v>87</v>
      </c>
      <c r="I358" s="7">
        <v>250</v>
      </c>
      <c r="L358" s="3">
        <v>43540</v>
      </c>
      <c r="M358" s="31">
        <v>8</v>
      </c>
      <c r="N358" s="39">
        <v>8.31</v>
      </c>
      <c r="O358" s="39">
        <v>4.12</v>
      </c>
      <c r="P358" s="39">
        <f t="shared" si="24"/>
        <v>0.47861196800000005</v>
      </c>
      <c r="Q358" s="39">
        <f t="shared" si="25"/>
        <v>2.0241059839999898E-2</v>
      </c>
      <c r="T358" s="39">
        <f t="shared" si="26"/>
        <v>0.35452738370370374</v>
      </c>
      <c r="U358" s="39">
        <f t="shared" si="27"/>
        <v>1.4993377659259182E-2</v>
      </c>
    </row>
    <row r="359" spans="1:21" x14ac:dyDescent="0.55000000000000004">
      <c r="A359" t="s">
        <v>2019</v>
      </c>
      <c r="B359" s="7">
        <v>60</v>
      </c>
      <c r="C359" s="32">
        <v>48.665666666666702</v>
      </c>
      <c r="D359" s="32">
        <v>-139.994</v>
      </c>
      <c r="E359" s="29">
        <v>43539</v>
      </c>
      <c r="F359" s="30">
        <v>0.16597222222222222</v>
      </c>
      <c r="G359" s="7">
        <v>75</v>
      </c>
      <c r="H359" s="36">
        <v>54</v>
      </c>
      <c r="I359" s="7">
        <v>250</v>
      </c>
      <c r="L359" s="3">
        <v>43540</v>
      </c>
      <c r="M359" s="31">
        <v>8</v>
      </c>
      <c r="N359" s="39">
        <v>9.1999999999999993</v>
      </c>
      <c r="O359" s="39">
        <v>4.58</v>
      </c>
      <c r="P359" s="39">
        <f t="shared" si="24"/>
        <v>0.52772966399999988</v>
      </c>
      <c r="Q359" s="39">
        <f t="shared" si="25"/>
        <v>2.6820546560000189E-2</v>
      </c>
      <c r="T359" s="39">
        <f t="shared" si="26"/>
        <v>0.3909108622222221</v>
      </c>
      <c r="U359" s="39">
        <f t="shared" si="27"/>
        <v>1.9867071525926063E-2</v>
      </c>
    </row>
    <row r="360" spans="1:21" x14ac:dyDescent="0.55000000000000004">
      <c r="A360" t="s">
        <v>2019</v>
      </c>
      <c r="B360" s="7">
        <v>60</v>
      </c>
      <c r="C360" s="32">
        <v>48.665666666666702</v>
      </c>
      <c r="D360" s="32">
        <v>-139.994</v>
      </c>
      <c r="E360" s="29">
        <v>43539</v>
      </c>
      <c r="F360" s="30">
        <v>0.16597222222222222</v>
      </c>
      <c r="G360" s="7">
        <v>100</v>
      </c>
      <c r="H360" s="36">
        <v>42</v>
      </c>
      <c r="I360" s="7">
        <v>250</v>
      </c>
      <c r="L360" s="3">
        <v>43540</v>
      </c>
      <c r="M360" s="31">
        <v>8</v>
      </c>
      <c r="N360" s="39">
        <v>8.02</v>
      </c>
      <c r="O360" s="39">
        <v>3.84</v>
      </c>
      <c r="P360" s="39">
        <f t="shared" si="24"/>
        <v>0.47746969599999994</v>
      </c>
      <c r="Q360" s="39">
        <f t="shared" si="25"/>
        <v>-1.2519301119999939E-2</v>
      </c>
      <c r="T360" s="39">
        <f t="shared" si="26"/>
        <v>0.35368125629629621</v>
      </c>
      <c r="U360" s="39">
        <f t="shared" si="27"/>
        <v>-9.2735563851851395E-3</v>
      </c>
    </row>
    <row r="361" spans="1:21" x14ac:dyDescent="0.55000000000000004">
      <c r="A361" t="s">
        <v>2019</v>
      </c>
      <c r="B361" s="7">
        <v>60</v>
      </c>
      <c r="C361" s="32">
        <v>48.665666666666702</v>
      </c>
      <c r="D361" s="32">
        <v>-139.994</v>
      </c>
      <c r="E361" s="29">
        <v>43539</v>
      </c>
      <c r="F361" s="30">
        <v>0.16597222222222222</v>
      </c>
      <c r="G361" s="7">
        <v>150</v>
      </c>
      <c r="H361" s="36">
        <v>302</v>
      </c>
      <c r="I361" s="7">
        <v>250</v>
      </c>
      <c r="L361" s="3">
        <v>43540</v>
      </c>
      <c r="M361" s="31">
        <v>8</v>
      </c>
      <c r="N361" s="39">
        <v>1.1299999999999999</v>
      </c>
      <c r="O361" s="39">
        <v>0.77</v>
      </c>
      <c r="P361" s="39">
        <f t="shared" si="24"/>
        <v>4.1121791999999983E-2</v>
      </c>
      <c r="Q361" s="39">
        <f t="shared" si="25"/>
        <v>5.2110448640000015E-2</v>
      </c>
      <c r="T361" s="39">
        <f t="shared" si="26"/>
        <v>3.0460586666666654E-2</v>
      </c>
      <c r="U361" s="39">
        <f t="shared" si="27"/>
        <v>3.8600332325925933E-2</v>
      </c>
    </row>
    <row r="362" spans="1:21" x14ac:dyDescent="0.55000000000000004">
      <c r="A362" t="s">
        <v>2019</v>
      </c>
      <c r="B362" s="7" t="s">
        <v>1230</v>
      </c>
      <c r="G362" s="7">
        <v>5</v>
      </c>
      <c r="H362" s="36">
        <v>142</v>
      </c>
      <c r="I362" s="7">
        <v>250</v>
      </c>
      <c r="L362" s="3">
        <v>43529</v>
      </c>
      <c r="M362" s="31">
        <v>8</v>
      </c>
      <c r="N362" s="39">
        <v>12.71</v>
      </c>
      <c r="O362" s="39">
        <v>8.75</v>
      </c>
      <c r="P362" s="39">
        <f>(1.94*1.84*(N362-O362)*(M362/I362))</f>
        <v>0.45233971200000006</v>
      </c>
      <c r="Q362" s="39">
        <f>(1.94*1.84*((2.06*O362)-N362)*(M362/I362))</f>
        <v>0.60711756800000016</v>
      </c>
      <c r="T362" s="39">
        <f t="shared" ref="T362:U365" si="28">(P362/1.35)</f>
        <v>0.33506645333333335</v>
      </c>
      <c r="U362" s="39">
        <f t="shared" si="28"/>
        <v>0.44971671703703714</v>
      </c>
    </row>
    <row r="363" spans="1:21" x14ac:dyDescent="0.55000000000000004">
      <c r="A363" t="s">
        <v>2019</v>
      </c>
      <c r="B363" s="7" t="s">
        <v>1230</v>
      </c>
      <c r="G363" s="7">
        <v>5</v>
      </c>
      <c r="H363" s="36">
        <v>164</v>
      </c>
      <c r="I363" s="7">
        <v>250</v>
      </c>
      <c r="L363" s="3">
        <v>43529</v>
      </c>
      <c r="M363" s="31">
        <v>8</v>
      </c>
      <c r="N363" s="39">
        <v>16.05</v>
      </c>
      <c r="O363" s="39">
        <v>9.74</v>
      </c>
      <c r="P363" s="39">
        <f>(1.94*1.84*(N363-O363)*(M363/I363))</f>
        <v>0.720773632</v>
      </c>
      <c r="Q363" s="39">
        <f>(1.94*1.84*((2.06*O363)-N363)*(M363/I363))</f>
        <v>0.45855367168000022</v>
      </c>
      <c r="T363" s="39">
        <f t="shared" si="28"/>
        <v>0.53390639407407403</v>
      </c>
      <c r="U363" s="39">
        <f t="shared" si="28"/>
        <v>0.33966938642962979</v>
      </c>
    </row>
    <row r="364" spans="1:21" x14ac:dyDescent="0.55000000000000004">
      <c r="A364" t="s">
        <v>2019</v>
      </c>
      <c r="B364" s="7" t="s">
        <v>1230</v>
      </c>
      <c r="G364" s="7">
        <v>5</v>
      </c>
      <c r="H364" s="36">
        <v>181</v>
      </c>
      <c r="I364" s="7">
        <v>250</v>
      </c>
      <c r="L364" s="3">
        <v>43529</v>
      </c>
      <c r="M364" s="31">
        <v>8</v>
      </c>
      <c r="N364" s="39">
        <v>12.98</v>
      </c>
      <c r="O364" s="39">
        <v>8.84</v>
      </c>
      <c r="P364" s="39">
        <f>(1.94*1.84*(N364-O364)*(M364/I364))</f>
        <v>0.47290060800000006</v>
      </c>
      <c r="Q364" s="39">
        <f>(1.94*1.84*((2.06*O364)-N364)*(M364/I364))</f>
        <v>0.59745394687999986</v>
      </c>
      <c r="T364" s="39">
        <f t="shared" si="28"/>
        <v>0.35029674666666666</v>
      </c>
      <c r="U364" s="39">
        <f t="shared" si="28"/>
        <v>0.44255847917037022</v>
      </c>
    </row>
    <row r="365" spans="1:21" x14ac:dyDescent="0.55000000000000004">
      <c r="A365" t="s">
        <v>2019</v>
      </c>
      <c r="B365" s="7" t="s">
        <v>1230</v>
      </c>
      <c r="G365" s="7">
        <v>5</v>
      </c>
      <c r="H365" s="36">
        <v>310</v>
      </c>
      <c r="I365" s="7">
        <v>250</v>
      </c>
      <c r="L365" s="3">
        <v>43529</v>
      </c>
      <c r="M365" s="31">
        <v>8</v>
      </c>
      <c r="N365" s="39">
        <v>15.36</v>
      </c>
      <c r="O365" s="39">
        <v>8.59</v>
      </c>
      <c r="P365" s="39">
        <f>(1.94*1.84*(N365-O365)*(M365/I365))</f>
        <v>0.77331814399999999</v>
      </c>
      <c r="Q365" s="39">
        <f>(1.94*1.84*((2.06*O365)-N365)*(M365/I365))</f>
        <v>0.26676620287999997</v>
      </c>
      <c r="T365" s="39">
        <f t="shared" si="28"/>
        <v>0.57282825481481481</v>
      </c>
      <c r="U365" s="39">
        <f t="shared" si="28"/>
        <v>0.1976045947259259</v>
      </c>
    </row>
  </sheetData>
  <sortState ref="B2:W365">
    <sortCondition ref="B2:B365"/>
    <sortCondition ref="G2:G36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workbookViewId="0">
      <pane ySplit="1" topLeftCell="A2" activePane="bottomLeft" state="frozen"/>
      <selection pane="bottomLeft" activeCell="H21" sqref="H21"/>
    </sheetView>
  </sheetViews>
  <sheetFormatPr defaultRowHeight="14.4" x14ac:dyDescent="0.55000000000000004"/>
  <cols>
    <col min="1" max="1" width="6.578125" style="19" bestFit="1" customWidth="1"/>
    <col min="2" max="2" width="20.26171875" customWidth="1"/>
    <col min="3" max="3" width="8.26171875" style="19" customWidth="1"/>
    <col min="4" max="4" width="10.83984375" style="19" bestFit="1" customWidth="1"/>
    <col min="5" max="5" width="9.15625" style="19" bestFit="1" customWidth="1"/>
    <col min="6" max="6" width="5.26171875" style="19" bestFit="1" customWidth="1"/>
    <col min="7" max="7" width="18.68359375" style="19" customWidth="1"/>
    <col min="8" max="8" width="11.578125" customWidth="1"/>
  </cols>
  <sheetData>
    <row r="1" spans="1:8" s="79" customFormat="1" x14ac:dyDescent="0.55000000000000004">
      <c r="A1" s="78" t="s">
        <v>15</v>
      </c>
      <c r="B1" s="78" t="s">
        <v>66</v>
      </c>
      <c r="C1" s="78" t="s">
        <v>1512</v>
      </c>
      <c r="D1" s="78" t="s">
        <v>78</v>
      </c>
      <c r="E1" s="78" t="s">
        <v>3</v>
      </c>
      <c r="F1" s="78" t="s">
        <v>1233</v>
      </c>
      <c r="G1" s="78" t="s">
        <v>1983</v>
      </c>
      <c r="H1" s="78" t="s">
        <v>72</v>
      </c>
    </row>
    <row r="2" spans="1:8" x14ac:dyDescent="0.55000000000000004">
      <c r="A2" s="19">
        <v>11</v>
      </c>
      <c r="B2" t="s">
        <v>1681</v>
      </c>
      <c r="C2" s="19">
        <v>2</v>
      </c>
      <c r="D2" s="19" t="s">
        <v>1234</v>
      </c>
      <c r="E2" s="19">
        <v>22000</v>
      </c>
      <c r="F2" s="19">
        <v>1</v>
      </c>
      <c r="G2" s="19">
        <v>1</v>
      </c>
      <c r="H2" t="s">
        <v>1236</v>
      </c>
    </row>
    <row r="3" spans="1:8" x14ac:dyDescent="0.55000000000000004">
      <c r="A3" s="19">
        <v>11</v>
      </c>
      <c r="B3" t="s">
        <v>1681</v>
      </c>
      <c r="C3" s="19">
        <v>2</v>
      </c>
      <c r="D3" s="19" t="s">
        <v>1235</v>
      </c>
      <c r="E3" s="19">
        <v>22001</v>
      </c>
      <c r="F3" s="19">
        <v>2</v>
      </c>
      <c r="G3" s="19">
        <v>1</v>
      </c>
      <c r="H3" t="s">
        <v>1237</v>
      </c>
    </row>
    <row r="4" spans="1:8" x14ac:dyDescent="0.55000000000000004">
      <c r="A4" s="19">
        <v>11</v>
      </c>
      <c r="B4" t="s">
        <v>1681</v>
      </c>
      <c r="C4" s="19">
        <v>2</v>
      </c>
      <c r="D4" s="19" t="s">
        <v>1235</v>
      </c>
      <c r="E4" s="19">
        <v>22002</v>
      </c>
      <c r="F4" s="19">
        <v>3</v>
      </c>
      <c r="G4" s="19">
        <v>1</v>
      </c>
      <c r="H4" t="s">
        <v>1237</v>
      </c>
    </row>
    <row r="5" spans="1:8" x14ac:dyDescent="0.55000000000000004">
      <c r="A5" s="19">
        <v>11</v>
      </c>
      <c r="B5" t="s">
        <v>1238</v>
      </c>
      <c r="C5" s="19">
        <v>2</v>
      </c>
      <c r="D5" s="19" t="s">
        <v>1235</v>
      </c>
      <c r="E5" s="19">
        <v>22003</v>
      </c>
      <c r="F5" s="19">
        <v>4</v>
      </c>
      <c r="G5" s="19">
        <v>1</v>
      </c>
      <c r="H5" t="s">
        <v>677</v>
      </c>
    </row>
    <row r="6" spans="1:8" x14ac:dyDescent="0.55000000000000004">
      <c r="A6" s="19">
        <v>11</v>
      </c>
      <c r="B6" t="s">
        <v>1238</v>
      </c>
      <c r="C6" s="19">
        <v>2</v>
      </c>
      <c r="D6" s="19" t="s">
        <v>1235</v>
      </c>
      <c r="E6" s="19">
        <v>22004</v>
      </c>
      <c r="F6" s="19">
        <v>5</v>
      </c>
      <c r="G6" s="19">
        <v>1</v>
      </c>
      <c r="H6" t="s">
        <v>677</v>
      </c>
    </row>
    <row r="7" spans="1:8" x14ac:dyDescent="0.55000000000000004">
      <c r="A7" s="19">
        <v>11</v>
      </c>
      <c r="B7" t="s">
        <v>1238</v>
      </c>
      <c r="C7" s="19">
        <v>2</v>
      </c>
      <c r="D7" s="19" t="s">
        <v>1235</v>
      </c>
      <c r="E7" s="19">
        <v>22005</v>
      </c>
      <c r="F7" s="19">
        <v>6</v>
      </c>
      <c r="G7" s="19">
        <v>1</v>
      </c>
      <c r="H7" t="s">
        <v>677</v>
      </c>
    </row>
    <row r="8" spans="1:8" x14ac:dyDescent="0.55000000000000004">
      <c r="A8" s="19">
        <v>11</v>
      </c>
      <c r="B8" t="s">
        <v>1238</v>
      </c>
      <c r="C8" s="19">
        <v>2</v>
      </c>
      <c r="D8" s="19" t="s">
        <v>1235</v>
      </c>
      <c r="E8" s="19">
        <v>22006</v>
      </c>
      <c r="F8" s="19">
        <v>7</v>
      </c>
      <c r="G8" s="19">
        <v>1</v>
      </c>
      <c r="H8" t="s">
        <v>677</v>
      </c>
    </row>
    <row r="9" spans="1:8" x14ac:dyDescent="0.55000000000000004">
      <c r="A9" s="19">
        <v>11</v>
      </c>
      <c r="B9" t="s">
        <v>1238</v>
      </c>
      <c r="C9" s="19">
        <v>2</v>
      </c>
      <c r="D9" s="19" t="s">
        <v>1235</v>
      </c>
      <c r="E9" s="19">
        <v>22007</v>
      </c>
      <c r="F9" s="19">
        <v>8</v>
      </c>
      <c r="G9" s="19">
        <v>1</v>
      </c>
      <c r="H9" t="s">
        <v>677</v>
      </c>
    </row>
    <row r="10" spans="1:8" x14ac:dyDescent="0.55000000000000004">
      <c r="A10" s="19">
        <v>14</v>
      </c>
      <c r="B10" t="s">
        <v>1239</v>
      </c>
      <c r="C10" s="19">
        <v>2</v>
      </c>
      <c r="D10" s="19" t="s">
        <v>1234</v>
      </c>
      <c r="E10" s="19">
        <v>22008</v>
      </c>
      <c r="F10" s="19">
        <v>9</v>
      </c>
      <c r="G10" s="19">
        <v>1</v>
      </c>
      <c r="H10">
        <v>6</v>
      </c>
    </row>
    <row r="11" spans="1:8" x14ac:dyDescent="0.55000000000000004">
      <c r="A11" s="19">
        <v>14</v>
      </c>
      <c r="B11" t="s">
        <v>1239</v>
      </c>
      <c r="C11" s="19">
        <v>2</v>
      </c>
      <c r="D11" s="19" t="s">
        <v>1234</v>
      </c>
      <c r="E11" s="19">
        <v>22009</v>
      </c>
      <c r="F11" s="19">
        <v>10</v>
      </c>
      <c r="G11" s="19">
        <v>1</v>
      </c>
      <c r="H11">
        <v>6</v>
      </c>
    </row>
    <row r="12" spans="1:8" x14ac:dyDescent="0.55000000000000004">
      <c r="A12" s="19">
        <v>14</v>
      </c>
      <c r="B12" t="s">
        <v>1239</v>
      </c>
      <c r="C12" s="19">
        <v>2</v>
      </c>
      <c r="D12" s="19" t="s">
        <v>1234</v>
      </c>
      <c r="E12" s="19">
        <v>22010</v>
      </c>
      <c r="F12" s="19">
        <v>11</v>
      </c>
      <c r="G12" s="19">
        <v>1</v>
      </c>
      <c r="H12">
        <v>6</v>
      </c>
    </row>
    <row r="13" spans="1:8" x14ac:dyDescent="0.55000000000000004">
      <c r="A13" s="19">
        <v>14</v>
      </c>
      <c r="B13" t="s">
        <v>1239</v>
      </c>
      <c r="C13" s="19">
        <v>2</v>
      </c>
      <c r="D13" s="19" t="s">
        <v>1234</v>
      </c>
      <c r="E13" s="19">
        <v>22011</v>
      </c>
      <c r="F13" s="19">
        <v>12</v>
      </c>
      <c r="G13" s="19">
        <v>1</v>
      </c>
      <c r="H13">
        <v>6</v>
      </c>
    </row>
    <row r="14" spans="1:8" x14ac:dyDescent="0.55000000000000004">
      <c r="A14" s="19">
        <v>17</v>
      </c>
      <c r="B14" t="s">
        <v>189</v>
      </c>
      <c r="C14" s="19">
        <v>2</v>
      </c>
      <c r="D14" s="19" t="s">
        <v>1234</v>
      </c>
      <c r="E14" s="19">
        <v>22012</v>
      </c>
      <c r="F14" s="19">
        <v>13</v>
      </c>
      <c r="G14" s="19">
        <v>1</v>
      </c>
      <c r="H14" t="s">
        <v>1240</v>
      </c>
    </row>
    <row r="15" spans="1:8" x14ac:dyDescent="0.55000000000000004">
      <c r="A15" s="19">
        <v>17</v>
      </c>
      <c r="B15" t="s">
        <v>189</v>
      </c>
      <c r="C15" s="19">
        <v>2</v>
      </c>
      <c r="D15" s="19" t="s">
        <v>1234</v>
      </c>
      <c r="E15" s="19">
        <v>22013</v>
      </c>
      <c r="F15" s="19">
        <v>14</v>
      </c>
      <c r="G15" s="19">
        <v>1</v>
      </c>
      <c r="H15" t="s">
        <v>1241</v>
      </c>
    </row>
    <row r="16" spans="1:8" x14ac:dyDescent="0.55000000000000004">
      <c r="A16" s="19">
        <v>17</v>
      </c>
      <c r="B16" t="s">
        <v>189</v>
      </c>
      <c r="C16" s="19">
        <v>2</v>
      </c>
      <c r="D16" s="19" t="s">
        <v>1234</v>
      </c>
      <c r="E16" s="19">
        <v>22014</v>
      </c>
      <c r="F16" s="19">
        <v>15</v>
      </c>
      <c r="G16" s="19">
        <v>1</v>
      </c>
      <c r="H16" t="s">
        <v>1242</v>
      </c>
    </row>
    <row r="17" spans="1:8" x14ac:dyDescent="0.55000000000000004">
      <c r="A17" s="19">
        <v>17</v>
      </c>
      <c r="B17" t="s">
        <v>189</v>
      </c>
      <c r="C17" s="19">
        <v>2</v>
      </c>
      <c r="D17" s="19" t="s">
        <v>1234</v>
      </c>
      <c r="E17" s="19">
        <v>22015</v>
      </c>
      <c r="F17" s="19">
        <v>16</v>
      </c>
      <c r="G17" s="19">
        <v>1</v>
      </c>
      <c r="H17" t="s">
        <v>1242</v>
      </c>
    </row>
    <row r="18" spans="1:8" x14ac:dyDescent="0.55000000000000004">
      <c r="A18" s="19">
        <v>17</v>
      </c>
      <c r="B18" t="s">
        <v>1239</v>
      </c>
      <c r="C18" s="19">
        <v>2</v>
      </c>
      <c r="D18" s="19" t="s">
        <v>1234</v>
      </c>
      <c r="E18" s="19">
        <v>22016</v>
      </c>
      <c r="F18" s="19">
        <v>17</v>
      </c>
      <c r="G18" s="19">
        <v>1</v>
      </c>
      <c r="H18">
        <v>6</v>
      </c>
    </row>
    <row r="19" spans="1:8" x14ac:dyDescent="0.55000000000000004">
      <c r="A19" s="19">
        <v>20</v>
      </c>
      <c r="B19" t="s">
        <v>67</v>
      </c>
      <c r="C19" s="19">
        <v>2</v>
      </c>
      <c r="D19" s="19" t="s">
        <v>1234</v>
      </c>
      <c r="E19" s="19">
        <v>22017</v>
      </c>
      <c r="F19" s="19">
        <v>18</v>
      </c>
      <c r="G19" s="19">
        <v>1</v>
      </c>
      <c r="H19" t="s">
        <v>1240</v>
      </c>
    </row>
    <row r="20" spans="1:8" x14ac:dyDescent="0.55000000000000004">
      <c r="A20" s="19">
        <v>20</v>
      </c>
      <c r="B20" t="s">
        <v>67</v>
      </c>
      <c r="C20" s="19">
        <v>2</v>
      </c>
      <c r="D20" s="19" t="s">
        <v>1234</v>
      </c>
      <c r="E20" s="19">
        <v>22018</v>
      </c>
      <c r="F20" s="19">
        <v>19</v>
      </c>
      <c r="G20" s="19">
        <v>1</v>
      </c>
      <c r="H20" t="s">
        <v>1242</v>
      </c>
    </row>
    <row r="21" spans="1:8" x14ac:dyDescent="0.55000000000000004">
      <c r="A21" s="19">
        <v>20</v>
      </c>
      <c r="B21" t="s">
        <v>1239</v>
      </c>
      <c r="C21" s="19">
        <v>2</v>
      </c>
      <c r="D21" s="19" t="s">
        <v>1235</v>
      </c>
      <c r="E21" s="19">
        <v>22019</v>
      </c>
      <c r="F21" s="19">
        <v>20</v>
      </c>
      <c r="G21" s="19">
        <v>3</v>
      </c>
      <c r="H21">
        <v>6</v>
      </c>
    </row>
    <row r="22" spans="1:8" x14ac:dyDescent="0.55000000000000004">
      <c r="A22" s="19">
        <v>23</v>
      </c>
      <c r="B22" t="s">
        <v>1681</v>
      </c>
      <c r="C22" s="19">
        <v>2</v>
      </c>
      <c r="D22" s="19" t="s">
        <v>1234</v>
      </c>
      <c r="E22" s="19">
        <v>22020</v>
      </c>
      <c r="F22" s="19">
        <v>21</v>
      </c>
      <c r="G22" s="19">
        <v>3</v>
      </c>
      <c r="H22" s="19" t="s">
        <v>1299</v>
      </c>
    </row>
    <row r="23" spans="1:8" x14ac:dyDescent="0.55000000000000004">
      <c r="A23" s="19">
        <v>23</v>
      </c>
      <c r="B23" t="s">
        <v>189</v>
      </c>
      <c r="C23" s="19">
        <v>2</v>
      </c>
      <c r="D23" s="19" t="s">
        <v>1234</v>
      </c>
      <c r="E23" s="19">
        <v>22021</v>
      </c>
      <c r="F23" s="19">
        <v>22</v>
      </c>
      <c r="G23" s="19">
        <v>3</v>
      </c>
      <c r="H23" s="19" t="s">
        <v>1300</v>
      </c>
    </row>
    <row r="24" spans="1:8" x14ac:dyDescent="0.55000000000000004">
      <c r="A24" s="19">
        <v>29</v>
      </c>
      <c r="B24" t="s">
        <v>1239</v>
      </c>
      <c r="C24" s="19">
        <v>2</v>
      </c>
      <c r="D24" s="19" t="s">
        <v>1235</v>
      </c>
      <c r="E24" s="19">
        <v>22022</v>
      </c>
      <c r="F24" s="19">
        <v>23</v>
      </c>
      <c r="G24" s="19">
        <v>3</v>
      </c>
      <c r="H24">
        <v>6</v>
      </c>
    </row>
    <row r="25" spans="1:8" x14ac:dyDescent="0.55000000000000004">
      <c r="A25" s="19">
        <v>35</v>
      </c>
      <c r="B25" t="s">
        <v>1239</v>
      </c>
      <c r="C25" s="19">
        <v>2</v>
      </c>
      <c r="D25" s="19" t="s">
        <v>1235</v>
      </c>
      <c r="E25" s="19">
        <v>22023</v>
      </c>
      <c r="F25" s="19">
        <v>24</v>
      </c>
      <c r="G25" s="19">
        <v>4</v>
      </c>
      <c r="H25">
        <v>6</v>
      </c>
    </row>
    <row r="26" spans="1:8" x14ac:dyDescent="0.55000000000000004">
      <c r="A26" s="19">
        <v>38</v>
      </c>
      <c r="B26" t="s">
        <v>1239</v>
      </c>
      <c r="C26" s="19">
        <v>2</v>
      </c>
      <c r="D26" s="19" t="s">
        <v>1235</v>
      </c>
      <c r="E26" s="19">
        <v>22024</v>
      </c>
      <c r="F26" s="19">
        <v>25</v>
      </c>
      <c r="G26" s="19">
        <v>4</v>
      </c>
      <c r="H26">
        <v>6</v>
      </c>
    </row>
    <row r="27" spans="1:8" x14ac:dyDescent="0.55000000000000004">
      <c r="A27" s="19">
        <v>44</v>
      </c>
      <c r="B27" t="s">
        <v>1239</v>
      </c>
      <c r="C27" s="19">
        <v>1</v>
      </c>
      <c r="D27" s="19" t="s">
        <v>77</v>
      </c>
      <c r="E27" s="19">
        <v>22025</v>
      </c>
      <c r="F27" s="19">
        <v>26</v>
      </c>
      <c r="G27" s="19">
        <v>3</v>
      </c>
      <c r="H27">
        <v>6</v>
      </c>
    </row>
    <row r="28" spans="1:8" x14ac:dyDescent="0.55000000000000004">
      <c r="A28" s="19">
        <v>54</v>
      </c>
      <c r="B28" t="s">
        <v>189</v>
      </c>
      <c r="C28" s="19">
        <v>2</v>
      </c>
      <c r="D28" s="19" t="s">
        <v>1234</v>
      </c>
      <c r="E28" s="19">
        <v>22026</v>
      </c>
      <c r="F28" s="19">
        <v>27</v>
      </c>
      <c r="G28" s="19">
        <v>4</v>
      </c>
      <c r="H28" t="s">
        <v>1834</v>
      </c>
    </row>
    <row r="29" spans="1:8" x14ac:dyDescent="0.55000000000000004">
      <c r="A29" s="19">
        <v>56</v>
      </c>
      <c r="B29" t="s">
        <v>189</v>
      </c>
      <c r="C29" s="19">
        <v>2</v>
      </c>
      <c r="D29" s="19" t="s">
        <v>1234</v>
      </c>
      <c r="E29" s="19">
        <v>22027</v>
      </c>
      <c r="F29" s="19">
        <v>28</v>
      </c>
      <c r="G29" s="19">
        <v>3</v>
      </c>
      <c r="H29" t="s">
        <v>1880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O77"/>
  <sheetViews>
    <sheetView workbookViewId="0">
      <pane xSplit="1" ySplit="1" topLeftCell="G41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4.4" x14ac:dyDescent="0.55000000000000004"/>
  <cols>
    <col min="1" max="1" width="28.83984375" bestFit="1" customWidth="1"/>
    <col min="2" max="2" width="1.83984375" bestFit="1" customWidth="1"/>
    <col min="3" max="3" width="3.83984375" bestFit="1" customWidth="1"/>
    <col min="4" max="4" width="2.83984375" style="102" bestFit="1" customWidth="1"/>
    <col min="5" max="7" width="2.83984375" bestFit="1" customWidth="1"/>
    <col min="8" max="9" width="2.83984375" style="23" bestFit="1" customWidth="1"/>
    <col min="10" max="10" width="1.83984375" bestFit="1" customWidth="1"/>
    <col min="11" max="11" width="2.83984375" style="102" bestFit="1" customWidth="1"/>
    <col min="12" max="12" width="3.83984375" bestFit="1" customWidth="1"/>
    <col min="13" max="13" width="2.83984375" style="23" bestFit="1" customWidth="1"/>
    <col min="14" max="14" width="2.83984375" bestFit="1" customWidth="1"/>
    <col min="15" max="15" width="2.83984375" style="102" bestFit="1" customWidth="1"/>
    <col min="16" max="19" width="2.83984375" bestFit="1" customWidth="1"/>
    <col min="20" max="20" width="2.83984375" style="102" bestFit="1" customWidth="1"/>
    <col min="21" max="21" width="2.83984375" bestFit="1" customWidth="1"/>
    <col min="22" max="22" width="2.83984375" style="23" bestFit="1" customWidth="1"/>
    <col min="23" max="23" width="3.83984375" style="102" bestFit="1" customWidth="1"/>
    <col min="24" max="25" width="2.83984375" bestFit="1" customWidth="1"/>
    <col min="26" max="26" width="2.83984375" style="102" bestFit="1" customWidth="1"/>
    <col min="27" max="27" width="2.83984375" style="23" bestFit="1" customWidth="1"/>
    <col min="28" max="28" width="2.83984375" bestFit="1" customWidth="1"/>
    <col min="29" max="29" width="3.83984375" bestFit="1" customWidth="1"/>
    <col min="30" max="30" width="2.83984375" style="23" bestFit="1" customWidth="1"/>
    <col min="31" max="31" width="2.83984375" bestFit="1" customWidth="1"/>
    <col min="32" max="32" width="3.83984375" style="23" bestFit="1" customWidth="1"/>
    <col min="33" max="36" width="2.83984375" bestFit="1" customWidth="1"/>
    <col min="37" max="37" width="2.83984375" style="102" bestFit="1" customWidth="1"/>
    <col min="38" max="38" width="2.83984375" bestFit="1" customWidth="1"/>
    <col min="39" max="39" width="2.83984375" style="23" bestFit="1" customWidth="1"/>
    <col min="40" max="43" width="2.83984375" bestFit="1" customWidth="1"/>
    <col min="44" max="44" width="2.83984375" style="23" bestFit="1" customWidth="1"/>
    <col min="45" max="45" width="2.83984375" bestFit="1" customWidth="1"/>
    <col min="46" max="46" width="2.83984375" style="23" bestFit="1" customWidth="1"/>
    <col min="47" max="47" width="3.83984375" bestFit="1" customWidth="1"/>
    <col min="48" max="48" width="2.83984375" bestFit="1" customWidth="1"/>
    <col min="49" max="49" width="3.83984375" bestFit="1" customWidth="1"/>
    <col min="50" max="54" width="2.83984375" bestFit="1" customWidth="1"/>
    <col min="55" max="55" width="3.83984375" style="102" bestFit="1" customWidth="1"/>
    <col min="56" max="58" width="2.83984375" bestFit="1" customWidth="1"/>
    <col min="59" max="59" width="2.83984375" style="23" bestFit="1" customWidth="1"/>
    <col min="60" max="62" width="2.83984375" bestFit="1" customWidth="1"/>
    <col min="63" max="63" width="7.83984375" bestFit="1" customWidth="1"/>
    <col min="64" max="64" width="25.41796875" bestFit="1" customWidth="1"/>
    <col min="65" max="65" width="10.68359375" bestFit="1" customWidth="1"/>
  </cols>
  <sheetData>
    <row r="1" spans="1:67" x14ac:dyDescent="0.55000000000000004">
      <c r="A1" s="86" t="s">
        <v>1998</v>
      </c>
      <c r="B1" s="86">
        <v>1</v>
      </c>
      <c r="C1" s="86">
        <v>2</v>
      </c>
      <c r="D1" s="99">
        <v>3</v>
      </c>
      <c r="E1" s="86">
        <v>4</v>
      </c>
      <c r="F1" s="86">
        <v>5</v>
      </c>
      <c r="G1" s="86">
        <v>6</v>
      </c>
      <c r="H1" s="91">
        <v>7</v>
      </c>
      <c r="I1" s="91">
        <v>8</v>
      </c>
      <c r="J1" s="86">
        <v>9</v>
      </c>
      <c r="K1" s="99">
        <v>10</v>
      </c>
      <c r="L1" s="86">
        <v>11</v>
      </c>
      <c r="M1" s="91">
        <v>12</v>
      </c>
      <c r="N1" s="86">
        <v>13</v>
      </c>
      <c r="O1" s="99">
        <v>14</v>
      </c>
      <c r="P1" s="86">
        <v>15</v>
      </c>
      <c r="Q1" s="86">
        <v>16</v>
      </c>
      <c r="R1" s="86">
        <v>17</v>
      </c>
      <c r="S1" s="86">
        <v>18</v>
      </c>
      <c r="T1" s="99">
        <v>19</v>
      </c>
      <c r="U1" s="86">
        <v>20</v>
      </c>
      <c r="V1" s="91">
        <v>21</v>
      </c>
      <c r="W1" s="99">
        <v>22</v>
      </c>
      <c r="X1" s="86">
        <v>23</v>
      </c>
      <c r="Y1" s="86">
        <v>24</v>
      </c>
      <c r="Z1" s="99">
        <v>25</v>
      </c>
      <c r="AA1" s="91">
        <v>26</v>
      </c>
      <c r="AB1" s="86">
        <v>27</v>
      </c>
      <c r="AC1" s="86">
        <v>28</v>
      </c>
      <c r="AD1" s="91">
        <v>29</v>
      </c>
      <c r="AE1" s="86">
        <v>30</v>
      </c>
      <c r="AF1" s="91">
        <v>31</v>
      </c>
      <c r="AG1" s="86">
        <v>32</v>
      </c>
      <c r="AH1" s="86">
        <v>33</v>
      </c>
      <c r="AI1" s="86">
        <v>34</v>
      </c>
      <c r="AJ1" s="86">
        <v>35</v>
      </c>
      <c r="AK1" s="99">
        <v>36</v>
      </c>
      <c r="AL1" s="86">
        <v>37</v>
      </c>
      <c r="AM1" s="91">
        <v>38</v>
      </c>
      <c r="AN1" s="86">
        <v>39</v>
      </c>
      <c r="AO1" s="86">
        <v>40</v>
      </c>
      <c r="AP1" s="86">
        <v>41</v>
      </c>
      <c r="AQ1" s="86">
        <v>42</v>
      </c>
      <c r="AR1" s="91">
        <v>43</v>
      </c>
      <c r="AS1" s="86">
        <v>44</v>
      </c>
      <c r="AT1" s="91">
        <v>45</v>
      </c>
      <c r="AU1" s="86">
        <v>46</v>
      </c>
      <c r="AV1" s="86">
        <v>47</v>
      </c>
      <c r="AW1" s="86">
        <v>48</v>
      </c>
      <c r="AX1" s="86">
        <v>49</v>
      </c>
      <c r="AY1" s="86">
        <v>50</v>
      </c>
      <c r="AZ1" s="86">
        <v>51</v>
      </c>
      <c r="BA1" s="86">
        <v>52</v>
      </c>
      <c r="BB1" s="86">
        <v>53</v>
      </c>
      <c r="BC1" s="99">
        <v>54</v>
      </c>
      <c r="BD1" s="86">
        <v>55</v>
      </c>
      <c r="BE1" s="86">
        <v>56</v>
      </c>
      <c r="BF1" s="86">
        <v>57</v>
      </c>
      <c r="BG1" s="91">
        <v>58</v>
      </c>
      <c r="BH1" s="86">
        <v>59</v>
      </c>
      <c r="BI1" s="86">
        <v>60</v>
      </c>
      <c r="BJ1" s="86">
        <v>63</v>
      </c>
      <c r="BK1" s="86" t="s">
        <v>603</v>
      </c>
      <c r="BL1" s="86" t="s">
        <v>612</v>
      </c>
      <c r="BM1" s="86" t="s">
        <v>1999</v>
      </c>
      <c r="BO1" s="103" t="s">
        <v>2020</v>
      </c>
    </row>
    <row r="2" spans="1:67" x14ac:dyDescent="0.55000000000000004">
      <c r="A2" s="90" t="s">
        <v>1068</v>
      </c>
      <c r="B2" s="85"/>
      <c r="C2" s="85"/>
      <c r="D2" s="100"/>
      <c r="E2" s="85"/>
      <c r="F2" s="85"/>
      <c r="G2" s="85"/>
      <c r="H2" s="89"/>
      <c r="I2" s="89"/>
      <c r="J2" s="85"/>
      <c r="K2" s="100"/>
      <c r="L2" s="85"/>
      <c r="M2" s="89"/>
      <c r="N2" s="85"/>
      <c r="O2" s="100"/>
      <c r="P2" s="85"/>
      <c r="Q2" s="85"/>
      <c r="R2" s="85"/>
      <c r="S2" s="85"/>
      <c r="T2" s="100"/>
      <c r="U2" s="85"/>
      <c r="V2" s="89"/>
      <c r="W2" s="100"/>
      <c r="X2" s="85"/>
      <c r="Y2" s="85"/>
      <c r="Z2" s="100"/>
      <c r="AA2" s="89"/>
      <c r="AB2" s="85"/>
      <c r="AC2" s="85"/>
      <c r="AD2" s="89"/>
      <c r="AE2" s="85"/>
      <c r="AF2" s="89">
        <v>5</v>
      </c>
      <c r="AG2" s="85"/>
      <c r="AH2" s="85"/>
      <c r="AI2" s="85"/>
      <c r="AJ2" s="85"/>
      <c r="AK2" s="100"/>
      <c r="AL2" s="85"/>
      <c r="AM2" s="89"/>
      <c r="AN2" s="85"/>
      <c r="AO2" s="85"/>
      <c r="AP2" s="85"/>
      <c r="AQ2" s="85"/>
      <c r="AR2" s="89"/>
      <c r="AS2" s="85"/>
      <c r="AT2" s="89"/>
      <c r="AU2" s="85"/>
      <c r="AV2" s="85"/>
      <c r="AW2" s="85">
        <v>3</v>
      </c>
      <c r="AX2" s="85"/>
      <c r="AY2" s="85"/>
      <c r="AZ2" s="85"/>
      <c r="BA2" s="85"/>
      <c r="BB2" s="85"/>
      <c r="BC2" s="100">
        <v>2</v>
      </c>
      <c r="BD2" s="85"/>
      <c r="BE2" s="85"/>
      <c r="BF2" s="85"/>
      <c r="BG2" s="89"/>
      <c r="BH2" s="85"/>
      <c r="BI2" s="85"/>
      <c r="BJ2" s="85"/>
      <c r="BK2" s="85"/>
      <c r="BL2" s="85"/>
      <c r="BM2" s="85">
        <v>10</v>
      </c>
    </row>
    <row r="3" spans="1:67" x14ac:dyDescent="0.55000000000000004">
      <c r="A3" s="90" t="s">
        <v>387</v>
      </c>
      <c r="B3" s="85"/>
      <c r="C3" s="85"/>
      <c r="D3" s="100"/>
      <c r="E3" s="85"/>
      <c r="F3" s="85"/>
      <c r="G3" s="85">
        <v>1</v>
      </c>
      <c r="H3" s="89"/>
      <c r="I3" s="89">
        <v>1</v>
      </c>
      <c r="J3" s="85"/>
      <c r="K3" s="100"/>
      <c r="L3" s="85"/>
      <c r="M3" s="89"/>
      <c r="N3" s="85"/>
      <c r="O3" s="100"/>
      <c r="P3" s="85">
        <v>0</v>
      </c>
      <c r="Q3" s="85"/>
      <c r="R3" s="85">
        <v>1</v>
      </c>
      <c r="S3" s="85"/>
      <c r="T3" s="100"/>
      <c r="U3" s="85">
        <v>2</v>
      </c>
      <c r="V3" s="89">
        <v>3</v>
      </c>
      <c r="W3" s="100">
        <v>3</v>
      </c>
      <c r="X3" s="85">
        <v>1</v>
      </c>
      <c r="Y3" s="85">
        <v>1</v>
      </c>
      <c r="Z3" s="100">
        <v>2</v>
      </c>
      <c r="AA3" s="89"/>
      <c r="AB3" s="85"/>
      <c r="AC3" s="85"/>
      <c r="AD3" s="89"/>
      <c r="AE3" s="85"/>
      <c r="AF3" s="89"/>
      <c r="AG3" s="85"/>
      <c r="AH3" s="85"/>
      <c r="AI3" s="85"/>
      <c r="AJ3" s="85">
        <v>1</v>
      </c>
      <c r="AK3" s="100"/>
      <c r="AL3" s="85"/>
      <c r="AM3" s="89"/>
      <c r="AN3" s="85"/>
      <c r="AO3" s="85">
        <v>2</v>
      </c>
      <c r="AP3" s="85">
        <v>1</v>
      </c>
      <c r="AQ3" s="85"/>
      <c r="AR3" s="89"/>
      <c r="AS3" s="85">
        <v>2</v>
      </c>
      <c r="AT3" s="89"/>
      <c r="AU3" s="85"/>
      <c r="AV3" s="85">
        <v>2</v>
      </c>
      <c r="AW3" s="85">
        <v>1</v>
      </c>
      <c r="AX3" s="85">
        <v>1</v>
      </c>
      <c r="AY3" s="85">
        <v>1</v>
      </c>
      <c r="AZ3" s="85"/>
      <c r="BA3" s="85"/>
      <c r="BB3" s="85">
        <v>1</v>
      </c>
      <c r="BC3" s="100">
        <v>1</v>
      </c>
      <c r="BD3" s="85">
        <v>0</v>
      </c>
      <c r="BE3" s="85">
        <v>2</v>
      </c>
      <c r="BF3" s="85"/>
      <c r="BG3" s="89">
        <v>1</v>
      </c>
      <c r="BH3" s="85"/>
      <c r="BI3" s="85"/>
      <c r="BJ3" s="85"/>
      <c r="BK3" s="85">
        <v>1</v>
      </c>
      <c r="BL3" s="85"/>
      <c r="BM3" s="85">
        <v>32</v>
      </c>
      <c r="BO3" s="102" t="s">
        <v>2021</v>
      </c>
    </row>
    <row r="4" spans="1:67" x14ac:dyDescent="0.55000000000000004">
      <c r="A4" s="62" t="s">
        <v>1995</v>
      </c>
      <c r="B4" s="85"/>
      <c r="C4" s="85"/>
      <c r="D4" s="100"/>
      <c r="E4" s="85"/>
      <c r="F4" s="85"/>
      <c r="G4" s="85"/>
      <c r="H4" s="89"/>
      <c r="I4" s="89"/>
      <c r="J4" s="85"/>
      <c r="K4" s="100"/>
      <c r="L4" s="85"/>
      <c r="M4" s="89"/>
      <c r="N4" s="85"/>
      <c r="O4" s="100"/>
      <c r="P4" s="85"/>
      <c r="Q4" s="85"/>
      <c r="R4" s="85"/>
      <c r="S4" s="85"/>
      <c r="T4" s="100"/>
      <c r="U4" s="85"/>
      <c r="V4" s="89"/>
      <c r="W4" s="100"/>
      <c r="X4" s="85"/>
      <c r="Y4" s="85"/>
      <c r="Z4" s="100"/>
      <c r="AA4" s="89"/>
      <c r="AB4" s="85"/>
      <c r="AC4" s="85"/>
      <c r="AD4" s="89"/>
      <c r="AE4" s="85"/>
      <c r="AF4" s="89"/>
      <c r="AG4" s="85"/>
      <c r="AH4" s="85"/>
      <c r="AI4" s="85"/>
      <c r="AJ4" s="85"/>
      <c r="AK4" s="100"/>
      <c r="AL4" s="85"/>
      <c r="AM4" s="89"/>
      <c r="AN4" s="85"/>
      <c r="AO4" s="85"/>
      <c r="AP4" s="85"/>
      <c r="AQ4" s="85"/>
      <c r="AR4" s="89"/>
      <c r="AS4" s="85"/>
      <c r="AT4" s="89"/>
      <c r="AU4" s="85"/>
      <c r="AV4" s="85"/>
      <c r="AW4" s="85"/>
      <c r="AX4" s="85"/>
      <c r="AY4" s="85"/>
      <c r="AZ4" s="85"/>
      <c r="BA4" s="85"/>
      <c r="BB4" s="85"/>
      <c r="BC4" s="100"/>
      <c r="BD4" s="85"/>
      <c r="BE4" s="85"/>
      <c r="BF4" s="85"/>
      <c r="BG4" s="89"/>
      <c r="BH4" s="85"/>
      <c r="BI4" s="85"/>
      <c r="BJ4" s="85">
        <v>1</v>
      </c>
      <c r="BK4" s="85"/>
      <c r="BL4" s="85"/>
      <c r="BM4" s="85">
        <v>1</v>
      </c>
      <c r="BO4" s="23" t="s">
        <v>2022</v>
      </c>
    </row>
    <row r="5" spans="1:67" x14ac:dyDescent="0.55000000000000004">
      <c r="A5" s="62" t="s">
        <v>1313</v>
      </c>
      <c r="B5" s="85"/>
      <c r="C5" s="85"/>
      <c r="D5" s="100"/>
      <c r="E5" s="85"/>
      <c r="F5" s="85"/>
      <c r="G5" s="85"/>
      <c r="H5" s="89"/>
      <c r="I5" s="89"/>
      <c r="J5" s="85"/>
      <c r="K5" s="100"/>
      <c r="L5" s="85"/>
      <c r="M5" s="89"/>
      <c r="N5" s="85"/>
      <c r="O5" s="100"/>
      <c r="P5" s="85"/>
      <c r="Q5" s="85"/>
      <c r="R5" s="85"/>
      <c r="S5" s="85"/>
      <c r="T5" s="100"/>
      <c r="U5" s="85"/>
      <c r="V5" s="89"/>
      <c r="W5" s="100"/>
      <c r="X5" s="85"/>
      <c r="Y5" s="85"/>
      <c r="Z5" s="100"/>
      <c r="AA5" s="89"/>
      <c r="AB5" s="85"/>
      <c r="AC5" s="85"/>
      <c r="AD5" s="89"/>
      <c r="AE5" s="85"/>
      <c r="AF5" s="89"/>
      <c r="AG5" s="85"/>
      <c r="AH5" s="85"/>
      <c r="AI5" s="85"/>
      <c r="AJ5" s="85"/>
      <c r="AK5" s="100">
        <v>1</v>
      </c>
      <c r="AL5" s="85"/>
      <c r="AM5" s="89"/>
      <c r="AN5" s="85"/>
      <c r="AO5" s="85"/>
      <c r="AP5" s="85"/>
      <c r="AQ5" s="85"/>
      <c r="AR5" s="89"/>
      <c r="AS5" s="85"/>
      <c r="AT5" s="89"/>
      <c r="AU5" s="85"/>
      <c r="AV5" s="85"/>
      <c r="AW5" s="85"/>
      <c r="AX5" s="85"/>
      <c r="AY5" s="85"/>
      <c r="AZ5" s="85"/>
      <c r="BA5" s="85"/>
      <c r="BB5" s="85"/>
      <c r="BC5" s="100"/>
      <c r="BD5" s="85"/>
      <c r="BE5" s="85"/>
      <c r="BF5" s="85"/>
      <c r="BG5" s="89"/>
      <c r="BH5" s="85"/>
      <c r="BI5" s="85"/>
      <c r="BJ5" s="85"/>
      <c r="BK5" s="85"/>
      <c r="BL5" s="85"/>
      <c r="BM5" s="85">
        <v>1</v>
      </c>
      <c r="BO5" s="98" t="s">
        <v>2023</v>
      </c>
    </row>
    <row r="6" spans="1:67" x14ac:dyDescent="0.55000000000000004">
      <c r="A6" s="62" t="s">
        <v>851</v>
      </c>
      <c r="B6" s="85"/>
      <c r="C6" s="85"/>
      <c r="D6" s="100"/>
      <c r="E6" s="85"/>
      <c r="F6" s="85"/>
      <c r="G6" s="85"/>
      <c r="H6" s="89"/>
      <c r="I6" s="89"/>
      <c r="J6" s="85"/>
      <c r="K6" s="100"/>
      <c r="L6" s="85"/>
      <c r="M6" s="89"/>
      <c r="N6" s="85"/>
      <c r="O6" s="100"/>
      <c r="P6" s="85"/>
      <c r="Q6" s="85"/>
      <c r="R6" s="85"/>
      <c r="S6" s="85"/>
      <c r="T6" s="100"/>
      <c r="U6" s="85"/>
      <c r="V6" s="89"/>
      <c r="W6" s="100"/>
      <c r="X6" s="85"/>
      <c r="Y6" s="85"/>
      <c r="Z6" s="100">
        <v>1</v>
      </c>
      <c r="AA6" s="89"/>
      <c r="AB6" s="85"/>
      <c r="AC6" s="85"/>
      <c r="AD6" s="89"/>
      <c r="AE6" s="85"/>
      <c r="AF6" s="89"/>
      <c r="AG6" s="85"/>
      <c r="AH6" s="85"/>
      <c r="AI6" s="85"/>
      <c r="AJ6" s="85"/>
      <c r="AK6" s="100"/>
      <c r="AL6" s="85"/>
      <c r="AM6" s="89"/>
      <c r="AN6" s="85"/>
      <c r="AO6" s="85"/>
      <c r="AP6" s="85"/>
      <c r="AQ6" s="85"/>
      <c r="AR6" s="89"/>
      <c r="AS6" s="85"/>
      <c r="AT6" s="89"/>
      <c r="AU6" s="85"/>
      <c r="AV6" s="85"/>
      <c r="AW6" s="85"/>
      <c r="AX6" s="85"/>
      <c r="AY6" s="85"/>
      <c r="AZ6" s="85"/>
      <c r="BA6" s="85"/>
      <c r="BB6" s="85"/>
      <c r="BC6" s="100"/>
      <c r="BD6" s="85"/>
      <c r="BE6" s="85"/>
      <c r="BF6" s="85"/>
      <c r="BG6" s="89"/>
      <c r="BH6" s="85"/>
      <c r="BI6" s="85"/>
      <c r="BJ6" s="85"/>
      <c r="BK6" s="85"/>
      <c r="BL6" s="85"/>
      <c r="BM6" s="85">
        <v>1</v>
      </c>
    </row>
    <row r="7" spans="1:67" x14ac:dyDescent="0.55000000000000004">
      <c r="A7" s="90" t="s">
        <v>388</v>
      </c>
      <c r="B7" s="85"/>
      <c r="C7" s="85"/>
      <c r="D7" s="100">
        <v>1</v>
      </c>
      <c r="E7" s="85"/>
      <c r="F7" s="85"/>
      <c r="G7" s="85"/>
      <c r="H7" s="89">
        <v>1</v>
      </c>
      <c r="I7" s="89"/>
      <c r="J7" s="85"/>
      <c r="K7" s="100"/>
      <c r="L7" s="85"/>
      <c r="M7" s="89"/>
      <c r="N7" s="85"/>
      <c r="O7" s="100"/>
      <c r="P7" s="85">
        <v>1</v>
      </c>
      <c r="Q7" s="85">
        <v>3</v>
      </c>
      <c r="R7" s="85"/>
      <c r="S7" s="85"/>
      <c r="T7" s="100"/>
      <c r="U7" s="85"/>
      <c r="V7" s="89"/>
      <c r="W7" s="100">
        <v>1</v>
      </c>
      <c r="X7" s="85"/>
      <c r="Y7" s="85">
        <v>4</v>
      </c>
      <c r="Z7" s="100"/>
      <c r="AA7" s="89">
        <v>1</v>
      </c>
      <c r="AB7" s="85"/>
      <c r="AC7" s="85"/>
      <c r="AD7" s="89">
        <v>3</v>
      </c>
      <c r="AE7" s="85"/>
      <c r="AF7" s="89"/>
      <c r="AG7" s="85"/>
      <c r="AH7" s="85"/>
      <c r="AI7" s="85">
        <v>1</v>
      </c>
      <c r="AJ7" s="85">
        <v>2</v>
      </c>
      <c r="AK7" s="100">
        <v>1</v>
      </c>
      <c r="AL7" s="85">
        <v>1</v>
      </c>
      <c r="AM7" s="89">
        <v>1</v>
      </c>
      <c r="AN7" s="85">
        <v>2</v>
      </c>
      <c r="AO7" s="85">
        <v>1</v>
      </c>
      <c r="AP7" s="85">
        <v>1</v>
      </c>
      <c r="AQ7" s="85">
        <v>2</v>
      </c>
      <c r="AR7" s="89"/>
      <c r="AS7" s="85"/>
      <c r="AT7" s="89"/>
      <c r="AU7" s="85"/>
      <c r="AV7" s="85"/>
      <c r="AW7" s="85"/>
      <c r="AX7" s="85"/>
      <c r="AY7" s="85">
        <v>1</v>
      </c>
      <c r="AZ7" s="85">
        <v>2</v>
      </c>
      <c r="BA7" s="85"/>
      <c r="BB7" s="85">
        <v>2</v>
      </c>
      <c r="BC7" s="100"/>
      <c r="BD7" s="85">
        <v>2</v>
      </c>
      <c r="BE7" s="85"/>
      <c r="BF7" s="85"/>
      <c r="BG7" s="89">
        <v>1</v>
      </c>
      <c r="BH7" s="85"/>
      <c r="BI7" s="85"/>
      <c r="BJ7" s="85"/>
      <c r="BK7" s="85"/>
      <c r="BL7" s="85"/>
      <c r="BM7" s="85">
        <v>35</v>
      </c>
    </row>
    <row r="8" spans="1:67" x14ac:dyDescent="0.55000000000000004">
      <c r="A8" s="62" t="s">
        <v>153</v>
      </c>
      <c r="B8" s="85"/>
      <c r="C8" s="85"/>
      <c r="D8" s="100">
        <v>0</v>
      </c>
      <c r="E8" s="85"/>
      <c r="F8" s="85"/>
      <c r="G8" s="85"/>
      <c r="H8" s="89"/>
      <c r="I8" s="89"/>
      <c r="J8" s="85">
        <v>2</v>
      </c>
      <c r="K8" s="100"/>
      <c r="L8" s="85"/>
      <c r="M8" s="89"/>
      <c r="N8" s="85"/>
      <c r="O8" s="100"/>
      <c r="P8" s="85"/>
      <c r="Q8" s="85"/>
      <c r="R8" s="85"/>
      <c r="S8" s="85"/>
      <c r="T8" s="100"/>
      <c r="U8" s="85"/>
      <c r="V8" s="89"/>
      <c r="W8" s="100"/>
      <c r="X8" s="85"/>
      <c r="Y8" s="85"/>
      <c r="Z8" s="100"/>
      <c r="AA8" s="89"/>
      <c r="AB8" s="85"/>
      <c r="AC8" s="85"/>
      <c r="AD8" s="89"/>
      <c r="AE8" s="85"/>
      <c r="AF8" s="89"/>
      <c r="AG8" s="85"/>
      <c r="AH8" s="85"/>
      <c r="AI8" s="85"/>
      <c r="AJ8" s="85"/>
      <c r="AK8" s="100"/>
      <c r="AL8" s="85"/>
      <c r="AM8" s="89"/>
      <c r="AN8" s="85"/>
      <c r="AO8" s="85"/>
      <c r="AP8" s="85"/>
      <c r="AQ8" s="85"/>
      <c r="AR8" s="89"/>
      <c r="AS8" s="85"/>
      <c r="AT8" s="89"/>
      <c r="AU8" s="85"/>
      <c r="AV8" s="85"/>
      <c r="AW8" s="85"/>
      <c r="AX8" s="85"/>
      <c r="AY8" s="85"/>
      <c r="AZ8" s="85"/>
      <c r="BA8" s="85"/>
      <c r="BB8" s="85"/>
      <c r="BC8" s="100"/>
      <c r="BD8" s="85"/>
      <c r="BE8" s="85"/>
      <c r="BF8" s="85"/>
      <c r="BG8" s="89"/>
      <c r="BH8" s="85"/>
      <c r="BI8" s="85"/>
      <c r="BJ8" s="85"/>
      <c r="BK8" s="85"/>
      <c r="BL8" s="85"/>
      <c r="BM8" s="85">
        <v>2</v>
      </c>
    </row>
    <row r="9" spans="1:67" x14ac:dyDescent="0.55000000000000004">
      <c r="A9" s="62" t="s">
        <v>658</v>
      </c>
      <c r="B9" s="85"/>
      <c r="C9" s="85"/>
      <c r="D9" s="100"/>
      <c r="E9" s="85"/>
      <c r="F9" s="85"/>
      <c r="G9" s="85"/>
      <c r="H9" s="89"/>
      <c r="I9" s="89"/>
      <c r="J9" s="85"/>
      <c r="K9" s="100"/>
      <c r="L9" s="85"/>
      <c r="M9" s="89"/>
      <c r="N9" s="85"/>
      <c r="O9" s="100"/>
      <c r="P9" s="85"/>
      <c r="Q9" s="85"/>
      <c r="R9" s="85"/>
      <c r="S9" s="85"/>
      <c r="T9" s="100">
        <v>1</v>
      </c>
      <c r="U9" s="85"/>
      <c r="V9" s="89"/>
      <c r="W9" s="100"/>
      <c r="X9" s="85"/>
      <c r="Y9" s="85"/>
      <c r="Z9" s="100"/>
      <c r="AA9" s="89"/>
      <c r="AB9" s="85"/>
      <c r="AC9" s="85"/>
      <c r="AD9" s="89"/>
      <c r="AE9" s="85"/>
      <c r="AF9" s="89"/>
      <c r="AG9" s="85"/>
      <c r="AH9" s="85"/>
      <c r="AI9" s="85"/>
      <c r="AJ9" s="85"/>
      <c r="AK9" s="100"/>
      <c r="AL9" s="85"/>
      <c r="AM9" s="89"/>
      <c r="AN9" s="85"/>
      <c r="AO9" s="85"/>
      <c r="AP9" s="85"/>
      <c r="AQ9" s="85"/>
      <c r="AR9" s="89"/>
      <c r="AS9" s="85"/>
      <c r="AT9" s="89"/>
      <c r="AU9" s="85"/>
      <c r="AV9" s="85"/>
      <c r="AW9" s="85"/>
      <c r="AX9" s="85"/>
      <c r="AY9" s="85"/>
      <c r="AZ9" s="85"/>
      <c r="BA9" s="85"/>
      <c r="BB9" s="85"/>
      <c r="BC9" s="100"/>
      <c r="BD9" s="85"/>
      <c r="BE9" s="85"/>
      <c r="BF9" s="85"/>
      <c r="BG9" s="89"/>
      <c r="BH9" s="85"/>
      <c r="BI9" s="85"/>
      <c r="BJ9" s="85"/>
      <c r="BK9" s="85"/>
      <c r="BL9" s="85"/>
      <c r="BM9" s="85">
        <v>1</v>
      </c>
    </row>
    <row r="10" spans="1:67" x14ac:dyDescent="0.55000000000000004">
      <c r="A10" s="90" t="s">
        <v>106</v>
      </c>
      <c r="B10" s="85"/>
      <c r="C10" s="85">
        <v>7</v>
      </c>
      <c r="D10" s="100">
        <v>5</v>
      </c>
      <c r="E10" s="85"/>
      <c r="F10" s="85">
        <v>8</v>
      </c>
      <c r="G10" s="85"/>
      <c r="H10" s="89"/>
      <c r="I10" s="89">
        <v>10</v>
      </c>
      <c r="J10" s="85"/>
      <c r="K10" s="100">
        <v>6</v>
      </c>
      <c r="L10" s="85">
        <v>8</v>
      </c>
      <c r="M10" s="89"/>
      <c r="N10" s="85">
        <v>4</v>
      </c>
      <c r="O10" s="100"/>
      <c r="P10" s="85"/>
      <c r="Q10" s="85">
        <v>7</v>
      </c>
      <c r="R10" s="85"/>
      <c r="S10" s="85"/>
      <c r="T10" s="100">
        <v>15</v>
      </c>
      <c r="U10" s="85"/>
      <c r="V10" s="89"/>
      <c r="W10" s="100">
        <v>8</v>
      </c>
      <c r="X10" s="85"/>
      <c r="Y10" s="85"/>
      <c r="Z10" s="100">
        <v>8</v>
      </c>
      <c r="AA10" s="89"/>
      <c r="AB10" s="85"/>
      <c r="AC10" s="85">
        <v>6</v>
      </c>
      <c r="AD10" s="89"/>
      <c r="AE10" s="85"/>
      <c r="AF10" s="89">
        <v>8</v>
      </c>
      <c r="AG10" s="85"/>
      <c r="AH10" s="85"/>
      <c r="AI10" s="85">
        <v>12</v>
      </c>
      <c r="AJ10" s="85"/>
      <c r="AK10" s="100"/>
      <c r="AL10" s="85">
        <v>10</v>
      </c>
      <c r="AM10" s="89"/>
      <c r="AN10" s="85"/>
      <c r="AO10" s="85">
        <v>5</v>
      </c>
      <c r="AP10" s="85"/>
      <c r="AQ10" s="85"/>
      <c r="AR10" s="89">
        <v>6</v>
      </c>
      <c r="AS10" s="85"/>
      <c r="AT10" s="89"/>
      <c r="AU10" s="85">
        <v>8</v>
      </c>
      <c r="AV10" s="85"/>
      <c r="AW10" s="85">
        <v>6</v>
      </c>
      <c r="AX10" s="85">
        <v>12</v>
      </c>
      <c r="AY10" s="85"/>
      <c r="AZ10" s="85">
        <v>11</v>
      </c>
      <c r="BA10" s="85">
        <v>4</v>
      </c>
      <c r="BB10" s="85"/>
      <c r="BC10" s="100">
        <v>4</v>
      </c>
      <c r="BD10" s="85"/>
      <c r="BE10" s="85"/>
      <c r="BF10" s="85"/>
      <c r="BG10" s="89"/>
      <c r="BH10" s="85">
        <v>8</v>
      </c>
      <c r="BI10" s="85"/>
      <c r="BJ10" s="85"/>
      <c r="BK10" s="85"/>
      <c r="BL10" s="85"/>
      <c r="BM10" s="85">
        <v>186</v>
      </c>
    </row>
    <row r="11" spans="1:67" x14ac:dyDescent="0.55000000000000004">
      <c r="A11" s="62" t="s">
        <v>634</v>
      </c>
      <c r="B11" s="85"/>
      <c r="C11" s="85"/>
      <c r="D11" s="100"/>
      <c r="E11" s="85"/>
      <c r="F11" s="85"/>
      <c r="G11" s="85"/>
      <c r="H11" s="89"/>
      <c r="I11" s="89"/>
      <c r="J11" s="85"/>
      <c r="K11" s="100"/>
      <c r="L11" s="85"/>
      <c r="M11" s="89"/>
      <c r="N11" s="85"/>
      <c r="O11" s="100"/>
      <c r="P11" s="85"/>
      <c r="Q11" s="85"/>
      <c r="R11" s="85"/>
      <c r="S11" s="85"/>
      <c r="T11" s="100"/>
      <c r="U11" s="85"/>
      <c r="V11" s="89"/>
      <c r="W11" s="100">
        <v>4</v>
      </c>
      <c r="X11" s="85"/>
      <c r="Y11" s="85">
        <v>1</v>
      </c>
      <c r="Z11" s="100"/>
      <c r="AA11" s="89"/>
      <c r="AB11" s="85"/>
      <c r="AC11" s="85">
        <v>6</v>
      </c>
      <c r="AD11" s="89"/>
      <c r="AE11" s="85"/>
      <c r="AF11" s="89"/>
      <c r="AG11" s="85"/>
      <c r="AH11" s="85"/>
      <c r="AI11" s="85"/>
      <c r="AJ11" s="85"/>
      <c r="AK11" s="100"/>
      <c r="AL11" s="85"/>
      <c r="AM11" s="89"/>
      <c r="AN11" s="85"/>
      <c r="AO11" s="85"/>
      <c r="AP11" s="85"/>
      <c r="AQ11" s="85"/>
      <c r="AR11" s="89"/>
      <c r="AS11" s="85"/>
      <c r="AT11" s="89"/>
      <c r="AU11" s="85"/>
      <c r="AV11" s="85"/>
      <c r="AW11" s="85"/>
      <c r="AX11" s="85"/>
      <c r="AY11" s="85"/>
      <c r="AZ11" s="85"/>
      <c r="BA11" s="85"/>
      <c r="BB11" s="85"/>
      <c r="BC11" s="100"/>
      <c r="BD11" s="85"/>
      <c r="BE11" s="85"/>
      <c r="BF11" s="85"/>
      <c r="BG11" s="89"/>
      <c r="BH11" s="85"/>
      <c r="BI11" s="85"/>
      <c r="BJ11" s="85"/>
      <c r="BK11" s="85"/>
      <c r="BL11" s="85"/>
      <c r="BM11" s="85">
        <v>11</v>
      </c>
    </row>
    <row r="12" spans="1:67" x14ac:dyDescent="0.55000000000000004">
      <c r="A12" s="62" t="s">
        <v>1864</v>
      </c>
      <c r="B12" s="85"/>
      <c r="C12" s="85"/>
      <c r="D12" s="100"/>
      <c r="E12" s="85"/>
      <c r="F12" s="85"/>
      <c r="G12" s="85"/>
      <c r="H12" s="89"/>
      <c r="I12" s="89"/>
      <c r="J12" s="85"/>
      <c r="K12" s="100"/>
      <c r="L12" s="85"/>
      <c r="M12" s="89"/>
      <c r="N12" s="85"/>
      <c r="O12" s="100"/>
      <c r="P12" s="85"/>
      <c r="Q12" s="85"/>
      <c r="R12" s="85"/>
      <c r="S12" s="85"/>
      <c r="T12" s="100"/>
      <c r="U12" s="85"/>
      <c r="V12" s="89"/>
      <c r="W12" s="100"/>
      <c r="X12" s="85"/>
      <c r="Y12" s="85"/>
      <c r="Z12" s="100"/>
      <c r="AA12" s="89"/>
      <c r="AB12" s="85"/>
      <c r="AC12" s="85"/>
      <c r="AD12" s="89"/>
      <c r="AE12" s="85"/>
      <c r="AF12" s="89"/>
      <c r="AG12" s="85"/>
      <c r="AH12" s="85"/>
      <c r="AI12" s="85"/>
      <c r="AJ12" s="85"/>
      <c r="AK12" s="100"/>
      <c r="AL12" s="85"/>
      <c r="AM12" s="89"/>
      <c r="AN12" s="85"/>
      <c r="AO12" s="85"/>
      <c r="AP12" s="85"/>
      <c r="AQ12" s="85"/>
      <c r="AR12" s="89"/>
      <c r="AS12" s="85"/>
      <c r="AT12" s="89"/>
      <c r="AU12" s="85"/>
      <c r="AV12" s="85"/>
      <c r="AW12" s="85"/>
      <c r="AX12" s="85"/>
      <c r="AY12" s="85"/>
      <c r="AZ12" s="85"/>
      <c r="BA12" s="85"/>
      <c r="BB12" s="85"/>
      <c r="BC12" s="100">
        <v>5</v>
      </c>
      <c r="BD12" s="85"/>
      <c r="BE12" s="85">
        <v>2</v>
      </c>
      <c r="BF12" s="85"/>
      <c r="BG12" s="89"/>
      <c r="BH12" s="85"/>
      <c r="BI12" s="85"/>
      <c r="BJ12" s="85"/>
      <c r="BK12" s="85"/>
      <c r="BL12" s="85"/>
      <c r="BM12" s="85">
        <v>7</v>
      </c>
    </row>
    <row r="13" spans="1:67" x14ac:dyDescent="0.55000000000000004">
      <c r="A13" s="62" t="s">
        <v>1713</v>
      </c>
      <c r="B13" s="85"/>
      <c r="C13" s="85"/>
      <c r="D13" s="100"/>
      <c r="E13" s="85"/>
      <c r="F13" s="85"/>
      <c r="G13" s="85"/>
      <c r="H13" s="89"/>
      <c r="I13" s="89"/>
      <c r="J13" s="85"/>
      <c r="K13" s="100"/>
      <c r="L13" s="85"/>
      <c r="M13" s="89"/>
      <c r="N13" s="85"/>
      <c r="O13" s="100"/>
      <c r="P13" s="85"/>
      <c r="Q13" s="85"/>
      <c r="R13" s="85"/>
      <c r="S13" s="85"/>
      <c r="T13" s="100">
        <v>1</v>
      </c>
      <c r="U13" s="85"/>
      <c r="V13" s="89"/>
      <c r="W13" s="100"/>
      <c r="X13" s="85"/>
      <c r="Y13" s="85"/>
      <c r="Z13" s="100"/>
      <c r="AA13" s="89"/>
      <c r="AB13" s="85"/>
      <c r="AC13" s="85"/>
      <c r="AD13" s="89"/>
      <c r="AE13" s="85"/>
      <c r="AF13" s="89"/>
      <c r="AG13" s="85"/>
      <c r="AH13" s="85"/>
      <c r="AI13" s="85"/>
      <c r="AJ13" s="85"/>
      <c r="AK13" s="100"/>
      <c r="AL13" s="85"/>
      <c r="AM13" s="89"/>
      <c r="AN13" s="85"/>
      <c r="AO13" s="85"/>
      <c r="AP13" s="85"/>
      <c r="AQ13" s="85"/>
      <c r="AR13" s="89"/>
      <c r="AS13" s="85"/>
      <c r="AT13" s="89"/>
      <c r="AU13" s="85"/>
      <c r="AV13" s="85"/>
      <c r="AW13" s="85"/>
      <c r="AX13" s="85"/>
      <c r="AY13" s="85"/>
      <c r="AZ13" s="85"/>
      <c r="BA13" s="85"/>
      <c r="BB13" s="85"/>
      <c r="BC13" s="100"/>
      <c r="BD13" s="85"/>
      <c r="BE13" s="85"/>
      <c r="BF13" s="85"/>
      <c r="BG13" s="89"/>
      <c r="BH13" s="85"/>
      <c r="BI13" s="85"/>
      <c r="BJ13" s="85"/>
      <c r="BK13" s="85"/>
      <c r="BL13" s="85"/>
      <c r="BM13" s="85">
        <v>1</v>
      </c>
    </row>
    <row r="14" spans="1:67" x14ac:dyDescent="0.55000000000000004">
      <c r="A14" s="62" t="s">
        <v>676</v>
      </c>
      <c r="B14" s="85"/>
      <c r="C14" s="85"/>
      <c r="D14" s="100"/>
      <c r="E14" s="85"/>
      <c r="F14" s="85"/>
      <c r="G14" s="85"/>
      <c r="H14" s="89"/>
      <c r="I14" s="89"/>
      <c r="J14" s="85"/>
      <c r="K14" s="100"/>
      <c r="L14" s="85"/>
      <c r="M14" s="89"/>
      <c r="N14" s="85"/>
      <c r="O14" s="100"/>
      <c r="P14" s="85"/>
      <c r="Q14" s="85"/>
      <c r="R14" s="85"/>
      <c r="S14" s="85"/>
      <c r="T14" s="100"/>
      <c r="U14" s="85">
        <v>4</v>
      </c>
      <c r="V14" s="89"/>
      <c r="W14" s="100"/>
      <c r="X14" s="85"/>
      <c r="Y14" s="85"/>
      <c r="Z14" s="100"/>
      <c r="AA14" s="89"/>
      <c r="AB14" s="85"/>
      <c r="AC14" s="85"/>
      <c r="AD14" s="89"/>
      <c r="AE14" s="85"/>
      <c r="AF14" s="89"/>
      <c r="AG14" s="85"/>
      <c r="AH14" s="85"/>
      <c r="AI14" s="85"/>
      <c r="AJ14" s="85"/>
      <c r="AK14" s="100"/>
      <c r="AL14" s="85"/>
      <c r="AM14" s="89"/>
      <c r="AN14" s="85"/>
      <c r="AO14" s="85"/>
      <c r="AP14" s="85"/>
      <c r="AQ14" s="85"/>
      <c r="AR14" s="89"/>
      <c r="AS14" s="85"/>
      <c r="AT14" s="89"/>
      <c r="AU14" s="85"/>
      <c r="AV14" s="85"/>
      <c r="AW14" s="85"/>
      <c r="AX14" s="85"/>
      <c r="AY14" s="85"/>
      <c r="AZ14" s="85"/>
      <c r="BA14" s="85"/>
      <c r="BB14" s="85"/>
      <c r="BC14" s="100"/>
      <c r="BD14" s="85"/>
      <c r="BE14" s="85"/>
      <c r="BF14" s="85"/>
      <c r="BG14" s="89"/>
      <c r="BH14" s="85"/>
      <c r="BI14" s="85"/>
      <c r="BJ14" s="85"/>
      <c r="BK14" s="85"/>
      <c r="BL14" s="85"/>
      <c r="BM14" s="85">
        <v>4</v>
      </c>
    </row>
    <row r="15" spans="1:67" x14ac:dyDescent="0.55000000000000004">
      <c r="A15" s="90" t="s">
        <v>480</v>
      </c>
      <c r="B15" s="85"/>
      <c r="C15" s="85"/>
      <c r="D15" s="100"/>
      <c r="E15" s="85"/>
      <c r="F15" s="85"/>
      <c r="G15" s="85"/>
      <c r="H15" s="89"/>
      <c r="I15" s="89"/>
      <c r="J15" s="85"/>
      <c r="K15" s="100"/>
      <c r="L15" s="85"/>
      <c r="M15" s="89"/>
      <c r="N15" s="85"/>
      <c r="O15" s="100">
        <v>3</v>
      </c>
      <c r="P15" s="85"/>
      <c r="Q15" s="85"/>
      <c r="R15" s="85"/>
      <c r="S15" s="85">
        <v>4</v>
      </c>
      <c r="T15" s="100"/>
      <c r="U15" s="85"/>
      <c r="V15" s="89"/>
      <c r="W15" s="100"/>
      <c r="X15" s="85">
        <v>1</v>
      </c>
      <c r="Y15" s="85"/>
      <c r="Z15" s="100">
        <v>4</v>
      </c>
      <c r="AA15" s="89"/>
      <c r="AB15" s="85"/>
      <c r="AC15" s="85"/>
      <c r="AD15" s="89"/>
      <c r="AE15" s="85">
        <v>13</v>
      </c>
      <c r="AF15" s="89"/>
      <c r="AG15" s="85">
        <v>1</v>
      </c>
      <c r="AH15" s="85"/>
      <c r="AI15" s="85"/>
      <c r="AJ15" s="85"/>
      <c r="AK15" s="100"/>
      <c r="AL15" s="85"/>
      <c r="AM15" s="89"/>
      <c r="AN15" s="85"/>
      <c r="AO15" s="85"/>
      <c r="AP15" s="85"/>
      <c r="AQ15" s="85"/>
      <c r="AR15" s="89"/>
      <c r="AS15" s="85">
        <v>2</v>
      </c>
      <c r="AT15" s="89"/>
      <c r="AU15" s="85">
        <v>9</v>
      </c>
      <c r="AV15" s="85"/>
      <c r="AW15" s="85"/>
      <c r="AX15" s="85"/>
      <c r="AY15" s="85"/>
      <c r="AZ15" s="85"/>
      <c r="BA15" s="85"/>
      <c r="BB15" s="85"/>
      <c r="BC15" s="100"/>
      <c r="BD15" s="85"/>
      <c r="BE15" s="85"/>
      <c r="BF15" s="85">
        <v>4</v>
      </c>
      <c r="BG15" s="89"/>
      <c r="BH15" s="85"/>
      <c r="BI15" s="85"/>
      <c r="BJ15" s="85"/>
      <c r="BK15" s="85"/>
      <c r="BL15" s="85"/>
      <c r="BM15" s="85">
        <v>41</v>
      </c>
    </row>
    <row r="16" spans="1:67" x14ac:dyDescent="0.55000000000000004">
      <c r="A16" s="90" t="s">
        <v>966</v>
      </c>
      <c r="B16" s="85"/>
      <c r="C16" s="85"/>
      <c r="D16" s="100"/>
      <c r="E16" s="85"/>
      <c r="F16" s="85"/>
      <c r="G16" s="85"/>
      <c r="H16" s="89"/>
      <c r="I16" s="89"/>
      <c r="J16" s="85"/>
      <c r="K16" s="100"/>
      <c r="L16" s="85"/>
      <c r="M16" s="89"/>
      <c r="N16" s="85"/>
      <c r="O16" s="100"/>
      <c r="P16" s="85"/>
      <c r="Q16" s="85"/>
      <c r="R16" s="85"/>
      <c r="S16" s="85"/>
      <c r="T16" s="100"/>
      <c r="U16" s="85"/>
      <c r="V16" s="89"/>
      <c r="W16" s="100"/>
      <c r="X16" s="85"/>
      <c r="Y16" s="85"/>
      <c r="Z16" s="100"/>
      <c r="AA16" s="89"/>
      <c r="AB16" s="85"/>
      <c r="AC16" s="85">
        <v>2</v>
      </c>
      <c r="AD16" s="89"/>
      <c r="AE16" s="85"/>
      <c r="AF16" s="89"/>
      <c r="AG16" s="85"/>
      <c r="AH16" s="85"/>
      <c r="AI16" s="85">
        <v>2</v>
      </c>
      <c r="AJ16" s="85"/>
      <c r="AK16" s="100"/>
      <c r="AL16" s="85">
        <v>2</v>
      </c>
      <c r="AM16" s="89">
        <v>1</v>
      </c>
      <c r="AN16" s="85"/>
      <c r="AO16" s="85"/>
      <c r="AP16" s="85"/>
      <c r="AQ16" s="85"/>
      <c r="AR16" s="89"/>
      <c r="AS16" s="85"/>
      <c r="AT16" s="89"/>
      <c r="AU16" s="85"/>
      <c r="AV16" s="85"/>
      <c r="AW16" s="85">
        <v>1</v>
      </c>
      <c r="AX16" s="85"/>
      <c r="AY16" s="85"/>
      <c r="AZ16" s="85"/>
      <c r="BA16" s="85"/>
      <c r="BB16" s="85"/>
      <c r="BC16" s="100"/>
      <c r="BD16" s="85"/>
      <c r="BE16" s="85"/>
      <c r="BF16" s="85"/>
      <c r="BG16" s="89"/>
      <c r="BH16" s="85"/>
      <c r="BI16" s="85"/>
      <c r="BJ16" s="85"/>
      <c r="BK16" s="85"/>
      <c r="BL16" s="85"/>
      <c r="BM16" s="85">
        <v>8</v>
      </c>
    </row>
    <row r="17" spans="1:65" x14ac:dyDescent="0.55000000000000004">
      <c r="A17" s="90" t="s">
        <v>498</v>
      </c>
      <c r="B17" s="85"/>
      <c r="C17" s="85"/>
      <c r="D17" s="100"/>
      <c r="E17" s="85"/>
      <c r="F17" s="85"/>
      <c r="G17" s="85"/>
      <c r="H17" s="89"/>
      <c r="I17" s="89"/>
      <c r="J17" s="85"/>
      <c r="K17" s="100"/>
      <c r="L17" s="85"/>
      <c r="M17" s="89"/>
      <c r="N17" s="85"/>
      <c r="O17" s="100">
        <v>3</v>
      </c>
      <c r="P17" s="85">
        <v>2</v>
      </c>
      <c r="Q17" s="85">
        <v>4</v>
      </c>
      <c r="R17" s="85">
        <v>6</v>
      </c>
      <c r="S17" s="85"/>
      <c r="T17" s="100">
        <v>4</v>
      </c>
      <c r="U17" s="85">
        <v>5</v>
      </c>
      <c r="V17" s="89"/>
      <c r="W17" s="100">
        <v>6</v>
      </c>
      <c r="X17" s="85">
        <v>4</v>
      </c>
      <c r="Y17" s="85">
        <v>6</v>
      </c>
      <c r="Z17" s="100">
        <v>4</v>
      </c>
      <c r="AA17" s="89">
        <v>4</v>
      </c>
      <c r="AB17" s="85">
        <v>4</v>
      </c>
      <c r="AC17" s="85">
        <v>4</v>
      </c>
      <c r="AD17" s="89">
        <v>4</v>
      </c>
      <c r="AE17" s="85"/>
      <c r="AF17" s="89"/>
      <c r="AG17" s="85"/>
      <c r="AH17" s="85">
        <v>1</v>
      </c>
      <c r="AI17" s="85">
        <v>1</v>
      </c>
      <c r="AJ17" s="85"/>
      <c r="AK17" s="100"/>
      <c r="AL17" s="85">
        <v>4</v>
      </c>
      <c r="AM17" s="89">
        <v>4</v>
      </c>
      <c r="AN17" s="85">
        <v>5</v>
      </c>
      <c r="AO17" s="85">
        <v>4</v>
      </c>
      <c r="AP17" s="85">
        <v>7</v>
      </c>
      <c r="AQ17" s="85">
        <v>4</v>
      </c>
      <c r="AR17" s="89">
        <v>4</v>
      </c>
      <c r="AS17" s="85">
        <v>3</v>
      </c>
      <c r="AT17" s="89"/>
      <c r="AU17" s="85"/>
      <c r="AV17" s="85"/>
      <c r="AW17" s="85"/>
      <c r="AX17" s="85"/>
      <c r="AY17" s="85"/>
      <c r="AZ17" s="85">
        <v>4</v>
      </c>
      <c r="BA17" s="85">
        <v>13</v>
      </c>
      <c r="BB17" s="85">
        <v>2</v>
      </c>
      <c r="BC17" s="100">
        <v>3</v>
      </c>
      <c r="BD17" s="85">
        <v>3</v>
      </c>
      <c r="BE17" s="85"/>
      <c r="BF17" s="85"/>
      <c r="BG17" s="89"/>
      <c r="BH17" s="85"/>
      <c r="BI17" s="85"/>
      <c r="BJ17" s="85"/>
      <c r="BK17" s="85">
        <v>5</v>
      </c>
      <c r="BL17" s="85"/>
      <c r="BM17" s="85">
        <v>127</v>
      </c>
    </row>
    <row r="18" spans="1:65" x14ac:dyDescent="0.55000000000000004">
      <c r="A18" s="90" t="s">
        <v>1536</v>
      </c>
      <c r="B18" s="85"/>
      <c r="C18" s="85"/>
      <c r="D18" s="100"/>
      <c r="E18" s="85"/>
      <c r="F18" s="85"/>
      <c r="G18" s="85"/>
      <c r="H18" s="89"/>
      <c r="I18" s="89"/>
      <c r="J18" s="85"/>
      <c r="K18" s="100"/>
      <c r="L18" s="85"/>
      <c r="M18" s="89"/>
      <c r="N18" s="85"/>
      <c r="O18" s="100"/>
      <c r="P18" s="85"/>
      <c r="Q18" s="85"/>
      <c r="R18" s="85"/>
      <c r="S18" s="85"/>
      <c r="T18" s="100"/>
      <c r="U18" s="85"/>
      <c r="V18" s="89"/>
      <c r="W18" s="100"/>
      <c r="X18" s="85"/>
      <c r="Y18" s="85"/>
      <c r="Z18" s="100"/>
      <c r="AA18" s="89"/>
      <c r="AB18" s="85"/>
      <c r="AC18" s="85"/>
      <c r="AD18" s="89"/>
      <c r="AE18" s="85"/>
      <c r="AF18" s="89"/>
      <c r="AG18" s="85"/>
      <c r="AH18" s="85"/>
      <c r="AI18" s="85"/>
      <c r="AJ18" s="85"/>
      <c r="AK18" s="100"/>
      <c r="AL18" s="85"/>
      <c r="AM18" s="89"/>
      <c r="AN18" s="85"/>
      <c r="AO18" s="85"/>
      <c r="AP18" s="85"/>
      <c r="AQ18" s="85"/>
      <c r="AR18" s="89"/>
      <c r="AS18" s="85"/>
      <c r="AT18" s="89"/>
      <c r="AU18" s="85">
        <v>1</v>
      </c>
      <c r="AV18" s="85">
        <v>1</v>
      </c>
      <c r="AW18" s="85"/>
      <c r="AX18" s="85"/>
      <c r="AY18" s="85"/>
      <c r="AZ18" s="85"/>
      <c r="BA18" s="85"/>
      <c r="BB18" s="85"/>
      <c r="BC18" s="100"/>
      <c r="BD18" s="85"/>
      <c r="BE18" s="85"/>
      <c r="BF18" s="85"/>
      <c r="BG18" s="89"/>
      <c r="BH18" s="85"/>
      <c r="BI18" s="85"/>
      <c r="BJ18" s="85"/>
      <c r="BK18" s="85"/>
      <c r="BL18" s="85"/>
      <c r="BM18" s="85">
        <v>2</v>
      </c>
    </row>
    <row r="19" spans="1:65" x14ac:dyDescent="0.55000000000000004">
      <c r="A19" s="90" t="s">
        <v>1238</v>
      </c>
      <c r="B19" s="85"/>
      <c r="C19" s="85"/>
      <c r="D19" s="100"/>
      <c r="E19" s="85"/>
      <c r="F19" s="85"/>
      <c r="G19" s="85"/>
      <c r="H19" s="89"/>
      <c r="I19" s="89"/>
      <c r="J19" s="85"/>
      <c r="K19" s="100"/>
      <c r="L19" s="85">
        <v>5</v>
      </c>
      <c r="M19" s="89"/>
      <c r="N19" s="85"/>
      <c r="O19" s="100"/>
      <c r="P19" s="85"/>
      <c r="Q19" s="85"/>
      <c r="R19" s="85"/>
      <c r="S19" s="85"/>
      <c r="T19" s="100"/>
      <c r="U19" s="85"/>
      <c r="V19" s="89"/>
      <c r="W19" s="100"/>
      <c r="X19" s="85"/>
      <c r="Y19" s="85"/>
      <c r="Z19" s="100"/>
      <c r="AA19" s="89"/>
      <c r="AB19" s="85"/>
      <c r="AC19" s="85"/>
      <c r="AD19" s="89"/>
      <c r="AE19" s="85"/>
      <c r="AF19" s="89"/>
      <c r="AG19" s="85"/>
      <c r="AH19" s="85"/>
      <c r="AI19" s="85"/>
      <c r="AJ19" s="85"/>
      <c r="AK19" s="100"/>
      <c r="AL19" s="85"/>
      <c r="AM19" s="89"/>
      <c r="AN19" s="85"/>
      <c r="AO19" s="85"/>
      <c r="AP19" s="85"/>
      <c r="AQ19" s="85"/>
      <c r="AR19" s="89"/>
      <c r="AS19" s="85"/>
      <c r="AT19" s="89"/>
      <c r="AU19" s="85"/>
      <c r="AV19" s="85"/>
      <c r="AW19" s="85"/>
      <c r="AX19" s="85"/>
      <c r="AY19" s="85"/>
      <c r="AZ19" s="85"/>
      <c r="BA19" s="85"/>
      <c r="BB19" s="85"/>
      <c r="BC19" s="100"/>
      <c r="BD19" s="85"/>
      <c r="BE19" s="85"/>
      <c r="BF19" s="85"/>
      <c r="BG19" s="89"/>
      <c r="BH19" s="85"/>
      <c r="BI19" s="85"/>
      <c r="BJ19" s="85"/>
      <c r="BK19" s="85"/>
      <c r="BL19" s="85"/>
      <c r="BM19" s="85">
        <v>5</v>
      </c>
    </row>
    <row r="20" spans="1:65" x14ac:dyDescent="0.55000000000000004">
      <c r="A20" s="62" t="s">
        <v>1015</v>
      </c>
      <c r="B20" s="85"/>
      <c r="C20" s="85"/>
      <c r="D20" s="100"/>
      <c r="E20" s="85"/>
      <c r="F20" s="85"/>
      <c r="G20" s="85"/>
      <c r="H20" s="89"/>
      <c r="I20" s="89"/>
      <c r="J20" s="85"/>
      <c r="K20" s="100"/>
      <c r="L20" s="85"/>
      <c r="M20" s="89"/>
      <c r="N20" s="85"/>
      <c r="O20" s="100"/>
      <c r="P20" s="85"/>
      <c r="Q20" s="85"/>
      <c r="R20" s="85"/>
      <c r="S20" s="85"/>
      <c r="T20" s="100"/>
      <c r="U20" s="85"/>
      <c r="V20" s="89"/>
      <c r="W20" s="100"/>
      <c r="X20" s="85"/>
      <c r="Y20" s="85"/>
      <c r="Z20" s="100"/>
      <c r="AA20" s="89"/>
      <c r="AB20" s="85"/>
      <c r="AC20" s="85"/>
      <c r="AD20" s="89"/>
      <c r="AE20" s="85"/>
      <c r="AF20" s="89"/>
      <c r="AG20" s="85">
        <v>6</v>
      </c>
      <c r="AH20" s="85"/>
      <c r="AI20" s="85"/>
      <c r="AJ20" s="85"/>
      <c r="AK20" s="100"/>
      <c r="AL20" s="85"/>
      <c r="AM20" s="89"/>
      <c r="AN20" s="85"/>
      <c r="AO20" s="85"/>
      <c r="AP20" s="85"/>
      <c r="AQ20" s="85"/>
      <c r="AR20" s="89"/>
      <c r="AS20" s="85"/>
      <c r="AT20" s="89"/>
      <c r="AU20" s="85"/>
      <c r="AV20" s="85"/>
      <c r="AW20" s="85"/>
      <c r="AX20" s="85"/>
      <c r="AY20" s="85"/>
      <c r="AZ20" s="85"/>
      <c r="BA20" s="85"/>
      <c r="BB20" s="85"/>
      <c r="BC20" s="100"/>
      <c r="BD20" s="85"/>
      <c r="BE20" s="85"/>
      <c r="BF20" s="85"/>
      <c r="BG20" s="89"/>
      <c r="BH20" s="85"/>
      <c r="BI20" s="85"/>
      <c r="BJ20" s="85"/>
      <c r="BK20" s="85"/>
      <c r="BL20" s="85"/>
      <c r="BM20" s="85">
        <v>6</v>
      </c>
    </row>
    <row r="21" spans="1:65" x14ac:dyDescent="0.55000000000000004">
      <c r="A21" s="62" t="s">
        <v>1941</v>
      </c>
      <c r="B21" s="85"/>
      <c r="C21" s="85"/>
      <c r="D21" s="100"/>
      <c r="E21" s="85"/>
      <c r="F21" s="85"/>
      <c r="G21" s="85"/>
      <c r="H21" s="89"/>
      <c r="I21" s="89"/>
      <c r="J21" s="85"/>
      <c r="K21" s="100"/>
      <c r="L21" s="85"/>
      <c r="M21" s="89"/>
      <c r="N21" s="85"/>
      <c r="O21" s="100"/>
      <c r="P21" s="85"/>
      <c r="Q21" s="85"/>
      <c r="R21" s="85"/>
      <c r="S21" s="85"/>
      <c r="T21" s="100"/>
      <c r="U21" s="85"/>
      <c r="V21" s="89"/>
      <c r="W21" s="100"/>
      <c r="X21" s="85"/>
      <c r="Y21" s="85"/>
      <c r="Z21" s="100"/>
      <c r="AA21" s="89"/>
      <c r="AB21" s="85"/>
      <c r="AC21" s="85"/>
      <c r="AD21" s="89"/>
      <c r="AE21" s="85"/>
      <c r="AF21" s="89"/>
      <c r="AG21" s="85"/>
      <c r="AH21" s="85"/>
      <c r="AI21" s="85"/>
      <c r="AJ21" s="85"/>
      <c r="AK21" s="100"/>
      <c r="AL21" s="85"/>
      <c r="AM21" s="89"/>
      <c r="AN21" s="85"/>
      <c r="AO21" s="85"/>
      <c r="AP21" s="85"/>
      <c r="AQ21" s="85"/>
      <c r="AR21" s="89"/>
      <c r="AS21" s="85"/>
      <c r="AT21" s="89"/>
      <c r="AU21" s="85"/>
      <c r="AV21" s="85"/>
      <c r="AW21" s="85"/>
      <c r="AX21" s="85"/>
      <c r="AY21" s="85"/>
      <c r="AZ21" s="85"/>
      <c r="BA21" s="85"/>
      <c r="BB21" s="85"/>
      <c r="BC21" s="100"/>
      <c r="BD21" s="85"/>
      <c r="BE21" s="85"/>
      <c r="BF21" s="85"/>
      <c r="BG21" s="89"/>
      <c r="BH21" s="85">
        <v>1</v>
      </c>
      <c r="BI21" s="85"/>
      <c r="BJ21" s="85"/>
      <c r="BK21" s="85"/>
      <c r="BL21" s="85"/>
      <c r="BM21" s="85">
        <v>1</v>
      </c>
    </row>
    <row r="22" spans="1:65" x14ac:dyDescent="0.55000000000000004">
      <c r="A22" s="62" t="s">
        <v>434</v>
      </c>
      <c r="B22" s="85"/>
      <c r="C22" s="85"/>
      <c r="D22" s="100"/>
      <c r="E22" s="85"/>
      <c r="F22" s="85"/>
      <c r="G22" s="85"/>
      <c r="H22" s="89"/>
      <c r="I22" s="89"/>
      <c r="J22" s="85"/>
      <c r="K22" s="100"/>
      <c r="L22" s="85">
        <v>1</v>
      </c>
      <c r="M22" s="89"/>
      <c r="N22" s="85"/>
      <c r="O22" s="100"/>
      <c r="P22" s="85"/>
      <c r="Q22" s="85"/>
      <c r="R22" s="85"/>
      <c r="S22" s="85"/>
      <c r="T22" s="100"/>
      <c r="U22" s="85"/>
      <c r="V22" s="89"/>
      <c r="W22" s="100"/>
      <c r="X22" s="85"/>
      <c r="Y22" s="85"/>
      <c r="Z22" s="100"/>
      <c r="AA22" s="89"/>
      <c r="AB22" s="85"/>
      <c r="AC22" s="85"/>
      <c r="AD22" s="89"/>
      <c r="AE22" s="85"/>
      <c r="AF22" s="89"/>
      <c r="AG22" s="85"/>
      <c r="AH22" s="85"/>
      <c r="AI22" s="85"/>
      <c r="AJ22" s="85"/>
      <c r="AK22" s="100"/>
      <c r="AL22" s="85"/>
      <c r="AM22" s="89"/>
      <c r="AN22" s="85"/>
      <c r="AO22" s="85"/>
      <c r="AP22" s="85"/>
      <c r="AQ22" s="85"/>
      <c r="AR22" s="89"/>
      <c r="AS22" s="85"/>
      <c r="AT22" s="89"/>
      <c r="AU22" s="85"/>
      <c r="AV22" s="85"/>
      <c r="AW22" s="85"/>
      <c r="AX22" s="85"/>
      <c r="AY22" s="85"/>
      <c r="AZ22" s="85"/>
      <c r="BA22" s="85"/>
      <c r="BB22" s="85"/>
      <c r="BC22" s="100"/>
      <c r="BD22" s="85"/>
      <c r="BE22" s="85"/>
      <c r="BF22" s="85"/>
      <c r="BG22" s="89"/>
      <c r="BH22" s="85"/>
      <c r="BI22" s="85"/>
      <c r="BJ22" s="85"/>
      <c r="BK22" s="85"/>
      <c r="BL22" s="85"/>
      <c r="BM22" s="85">
        <v>1</v>
      </c>
    </row>
    <row r="23" spans="1:65" x14ac:dyDescent="0.55000000000000004">
      <c r="A23" s="90" t="s">
        <v>876</v>
      </c>
      <c r="B23" s="85"/>
      <c r="C23" s="85"/>
      <c r="D23" s="100"/>
      <c r="E23" s="85"/>
      <c r="F23" s="85"/>
      <c r="G23" s="85"/>
      <c r="H23" s="89"/>
      <c r="I23" s="89"/>
      <c r="J23" s="85"/>
      <c r="K23" s="100"/>
      <c r="L23" s="85"/>
      <c r="M23" s="89"/>
      <c r="N23" s="85"/>
      <c r="O23" s="100"/>
      <c r="P23" s="85"/>
      <c r="Q23" s="85"/>
      <c r="R23" s="85"/>
      <c r="S23" s="85"/>
      <c r="T23" s="100"/>
      <c r="U23" s="85"/>
      <c r="V23" s="89"/>
      <c r="W23" s="100"/>
      <c r="X23" s="85"/>
      <c r="Y23" s="85"/>
      <c r="Z23" s="100">
        <v>8</v>
      </c>
      <c r="AA23" s="89"/>
      <c r="AB23" s="85"/>
      <c r="AC23" s="85">
        <v>35</v>
      </c>
      <c r="AD23" s="89"/>
      <c r="AE23" s="85"/>
      <c r="AF23" s="89">
        <v>10</v>
      </c>
      <c r="AG23" s="85"/>
      <c r="AH23" s="85"/>
      <c r="AI23" s="85">
        <v>4</v>
      </c>
      <c r="AJ23" s="85"/>
      <c r="AK23" s="100"/>
      <c r="AL23" s="85">
        <v>15</v>
      </c>
      <c r="AM23" s="89"/>
      <c r="AN23" s="85"/>
      <c r="AO23" s="85">
        <v>2</v>
      </c>
      <c r="AP23" s="85"/>
      <c r="AQ23" s="85"/>
      <c r="AR23" s="89"/>
      <c r="AS23" s="85"/>
      <c r="AT23" s="89"/>
      <c r="AU23" s="85"/>
      <c r="AV23" s="85"/>
      <c r="AW23" s="85"/>
      <c r="AX23" s="85"/>
      <c r="AY23" s="85"/>
      <c r="AZ23" s="85"/>
      <c r="BA23" s="85"/>
      <c r="BB23" s="85"/>
      <c r="BC23" s="100"/>
      <c r="BD23" s="85"/>
      <c r="BE23" s="85"/>
      <c r="BF23" s="85"/>
      <c r="BG23" s="89"/>
      <c r="BH23" s="85"/>
      <c r="BI23" s="85"/>
      <c r="BJ23" s="85"/>
      <c r="BK23" s="85"/>
      <c r="BL23" s="85"/>
      <c r="BM23" s="85">
        <v>74</v>
      </c>
    </row>
    <row r="24" spans="1:65" x14ac:dyDescent="0.55000000000000004">
      <c r="A24" s="90" t="s">
        <v>189</v>
      </c>
      <c r="B24" s="97"/>
      <c r="C24" s="97"/>
      <c r="D24" s="100"/>
      <c r="E24" s="97"/>
      <c r="F24" s="97">
        <v>2</v>
      </c>
      <c r="G24" s="97"/>
      <c r="H24" s="97"/>
      <c r="I24" s="97"/>
      <c r="J24" s="97"/>
      <c r="K24" s="100"/>
      <c r="L24" s="97">
        <v>4</v>
      </c>
      <c r="M24" s="97"/>
      <c r="N24" s="97"/>
      <c r="O24" s="100">
        <v>5</v>
      </c>
      <c r="P24" s="97"/>
      <c r="Q24" s="97"/>
      <c r="R24" s="97">
        <v>7</v>
      </c>
      <c r="S24" s="97"/>
      <c r="T24" s="100"/>
      <c r="U24" s="97">
        <v>2</v>
      </c>
      <c r="V24" s="97"/>
      <c r="W24" s="100">
        <v>28</v>
      </c>
      <c r="X24" s="97">
        <v>7</v>
      </c>
      <c r="Y24" s="97"/>
      <c r="Z24" s="100">
        <v>7</v>
      </c>
      <c r="AA24" s="97">
        <v>1</v>
      </c>
      <c r="AB24" s="97"/>
      <c r="AC24" s="97">
        <v>4</v>
      </c>
      <c r="AD24" s="97">
        <v>3</v>
      </c>
      <c r="AE24" s="97"/>
      <c r="AF24" s="97"/>
      <c r="AG24" s="97"/>
      <c r="AH24" s="97"/>
      <c r="AI24" s="97"/>
      <c r="AJ24" s="97">
        <v>4</v>
      </c>
      <c r="AK24" s="100"/>
      <c r="AL24" s="97"/>
      <c r="AM24" s="97"/>
      <c r="AN24" s="97"/>
      <c r="AO24" s="97"/>
      <c r="AP24" s="97">
        <v>1</v>
      </c>
      <c r="AQ24" s="97"/>
      <c r="AR24" s="97">
        <v>1</v>
      </c>
      <c r="AS24" s="97">
        <v>3</v>
      </c>
      <c r="AT24" s="97"/>
      <c r="AU24" s="97"/>
      <c r="AV24" s="97"/>
      <c r="AW24" s="97"/>
      <c r="AX24" s="97">
        <v>2</v>
      </c>
      <c r="AY24" s="97"/>
      <c r="AZ24" s="97"/>
      <c r="BA24" s="97"/>
      <c r="BB24" s="97"/>
      <c r="BC24" s="100">
        <v>16</v>
      </c>
      <c r="BD24" s="97"/>
      <c r="BE24" s="97">
        <v>8</v>
      </c>
      <c r="BF24" s="97"/>
      <c r="BG24" s="97"/>
      <c r="BH24" s="97">
        <v>2</v>
      </c>
      <c r="BI24" s="97"/>
      <c r="BJ24" s="97"/>
      <c r="BK24" s="97"/>
      <c r="BL24" s="97"/>
      <c r="BM24" s="85">
        <v>107</v>
      </c>
    </row>
    <row r="25" spans="1:65" x14ac:dyDescent="0.55000000000000004">
      <c r="A25" s="62" t="s">
        <v>67</v>
      </c>
      <c r="B25" s="85"/>
      <c r="C25" s="85"/>
      <c r="D25" s="100"/>
      <c r="E25" s="85"/>
      <c r="F25" s="85"/>
      <c r="G25" s="85"/>
      <c r="H25" s="89"/>
      <c r="I25" s="89"/>
      <c r="J25" s="85"/>
      <c r="K25" s="100"/>
      <c r="L25" s="85"/>
      <c r="M25" s="89"/>
      <c r="N25" s="85"/>
      <c r="O25" s="100"/>
      <c r="P25" s="85"/>
      <c r="Q25" s="85"/>
      <c r="R25" s="85"/>
      <c r="S25" s="85"/>
      <c r="T25" s="100"/>
      <c r="U25" s="85">
        <v>2</v>
      </c>
      <c r="V25" s="89"/>
      <c r="W25" s="100"/>
      <c r="X25" s="85"/>
      <c r="Y25" s="85"/>
      <c r="Z25" s="100"/>
      <c r="AA25" s="89"/>
      <c r="AB25" s="85"/>
      <c r="AC25" s="85"/>
      <c r="AD25" s="89"/>
      <c r="AE25" s="85"/>
      <c r="AF25" s="89"/>
      <c r="AG25" s="85"/>
      <c r="AH25" s="85"/>
      <c r="AI25" s="85"/>
      <c r="AJ25" s="85"/>
      <c r="AK25" s="100"/>
      <c r="AL25" s="85"/>
      <c r="AM25" s="89"/>
      <c r="AN25" s="85"/>
      <c r="AO25" s="85"/>
      <c r="AP25" s="85"/>
      <c r="AQ25" s="85"/>
      <c r="AR25" s="89"/>
      <c r="AS25" s="85"/>
      <c r="AT25" s="89"/>
      <c r="AU25" s="85"/>
      <c r="AV25" s="85"/>
      <c r="AW25" s="85"/>
      <c r="AX25" s="85"/>
      <c r="AY25" s="85"/>
      <c r="AZ25" s="85"/>
      <c r="BA25" s="85"/>
      <c r="BB25" s="85"/>
      <c r="BC25" s="100"/>
      <c r="BD25" s="85"/>
      <c r="BE25" s="85"/>
      <c r="BF25" s="85"/>
      <c r="BG25" s="89"/>
      <c r="BH25" s="85"/>
      <c r="BI25" s="85"/>
      <c r="BJ25" s="85"/>
      <c r="BK25" s="85"/>
      <c r="BL25" s="85"/>
      <c r="BM25" s="85">
        <v>2</v>
      </c>
    </row>
    <row r="26" spans="1:65" x14ac:dyDescent="0.55000000000000004">
      <c r="A26" s="62" t="s">
        <v>1793</v>
      </c>
      <c r="B26" s="85"/>
      <c r="C26" s="85"/>
      <c r="D26" s="100"/>
      <c r="E26" s="85"/>
      <c r="F26" s="85"/>
      <c r="G26" s="85"/>
      <c r="H26" s="89"/>
      <c r="I26" s="89"/>
      <c r="J26" s="85"/>
      <c r="K26" s="100"/>
      <c r="L26" s="85"/>
      <c r="M26" s="89"/>
      <c r="N26" s="85"/>
      <c r="O26" s="100"/>
      <c r="P26" s="85"/>
      <c r="Q26" s="85"/>
      <c r="R26" s="85"/>
      <c r="S26" s="85"/>
      <c r="T26" s="100"/>
      <c r="U26" s="85"/>
      <c r="V26" s="89"/>
      <c r="W26" s="100"/>
      <c r="X26" s="85"/>
      <c r="Y26" s="85"/>
      <c r="Z26" s="100"/>
      <c r="AA26" s="89"/>
      <c r="AB26" s="85"/>
      <c r="AC26" s="85"/>
      <c r="AD26" s="89"/>
      <c r="AE26" s="85"/>
      <c r="AF26" s="89"/>
      <c r="AG26" s="85"/>
      <c r="AH26" s="85"/>
      <c r="AI26" s="85"/>
      <c r="AJ26" s="85"/>
      <c r="AK26" s="100"/>
      <c r="AL26" s="85"/>
      <c r="AM26" s="89"/>
      <c r="AN26" s="85"/>
      <c r="AO26" s="85"/>
      <c r="AP26" s="85"/>
      <c r="AQ26" s="85"/>
      <c r="AR26" s="89"/>
      <c r="AS26" s="85"/>
      <c r="AT26" s="89"/>
      <c r="AU26" s="85"/>
      <c r="AV26" s="85"/>
      <c r="AW26" s="85"/>
      <c r="AX26" s="85"/>
      <c r="AY26" s="85">
        <v>1</v>
      </c>
      <c r="AZ26" s="85"/>
      <c r="BA26" s="85"/>
      <c r="BB26" s="85"/>
      <c r="BC26" s="100"/>
      <c r="BD26" s="85"/>
      <c r="BE26" s="85"/>
      <c r="BF26" s="85"/>
      <c r="BG26" s="89"/>
      <c r="BH26" s="85"/>
      <c r="BI26" s="85"/>
      <c r="BJ26" s="85"/>
      <c r="BK26" s="85"/>
      <c r="BL26" s="85"/>
      <c r="BM26" s="85">
        <v>1</v>
      </c>
    </row>
    <row r="27" spans="1:65" x14ac:dyDescent="0.55000000000000004">
      <c r="A27" s="62" t="s">
        <v>1537</v>
      </c>
      <c r="B27" s="85"/>
      <c r="C27" s="85"/>
      <c r="D27" s="100"/>
      <c r="E27" s="85"/>
      <c r="F27" s="85"/>
      <c r="G27" s="85"/>
      <c r="H27" s="89"/>
      <c r="I27" s="89"/>
      <c r="J27" s="85"/>
      <c r="K27" s="100"/>
      <c r="L27" s="85"/>
      <c r="M27" s="89"/>
      <c r="N27" s="85"/>
      <c r="O27" s="100"/>
      <c r="P27" s="85"/>
      <c r="Q27" s="85"/>
      <c r="R27" s="85"/>
      <c r="S27" s="85"/>
      <c r="T27" s="100"/>
      <c r="U27" s="85"/>
      <c r="V27" s="89"/>
      <c r="W27" s="100"/>
      <c r="X27" s="85"/>
      <c r="Y27" s="85"/>
      <c r="Z27" s="100"/>
      <c r="AA27" s="89"/>
      <c r="AB27" s="85"/>
      <c r="AC27" s="85"/>
      <c r="AD27" s="89"/>
      <c r="AE27" s="85"/>
      <c r="AF27" s="89"/>
      <c r="AG27" s="85"/>
      <c r="AH27" s="85"/>
      <c r="AI27" s="85"/>
      <c r="AJ27" s="85"/>
      <c r="AK27" s="100"/>
      <c r="AL27" s="85"/>
      <c r="AM27" s="89"/>
      <c r="AN27" s="85"/>
      <c r="AO27" s="85"/>
      <c r="AP27" s="85"/>
      <c r="AQ27" s="85"/>
      <c r="AR27" s="89"/>
      <c r="AS27" s="85"/>
      <c r="AT27" s="89"/>
      <c r="AU27" s="85">
        <v>0</v>
      </c>
      <c r="AV27" s="85"/>
      <c r="AW27" s="85"/>
      <c r="AX27" s="85"/>
      <c r="AY27" s="85"/>
      <c r="AZ27" s="85"/>
      <c r="BA27" s="85"/>
      <c r="BB27" s="85"/>
      <c r="BC27" s="100"/>
      <c r="BD27" s="85"/>
      <c r="BE27" s="85"/>
      <c r="BF27" s="85"/>
      <c r="BG27" s="89"/>
      <c r="BH27" s="85"/>
      <c r="BI27" s="85"/>
      <c r="BJ27" s="85"/>
      <c r="BK27" s="85"/>
      <c r="BL27" s="85"/>
      <c r="BM27" s="85">
        <v>0</v>
      </c>
    </row>
    <row r="28" spans="1:65" x14ac:dyDescent="0.55000000000000004">
      <c r="A28" s="90" t="s">
        <v>598</v>
      </c>
      <c r="B28" s="85"/>
      <c r="C28" s="85"/>
      <c r="D28" s="100"/>
      <c r="E28" s="85"/>
      <c r="F28" s="85"/>
      <c r="G28" s="85"/>
      <c r="H28" s="89"/>
      <c r="I28" s="89"/>
      <c r="J28" s="85"/>
      <c r="K28" s="100"/>
      <c r="L28" s="85"/>
      <c r="M28" s="89"/>
      <c r="N28" s="85"/>
      <c r="O28" s="100"/>
      <c r="P28" s="85"/>
      <c r="Q28" s="85"/>
      <c r="R28" s="85">
        <v>1</v>
      </c>
      <c r="S28" s="85"/>
      <c r="T28" s="100"/>
      <c r="U28" s="85"/>
      <c r="V28" s="89"/>
      <c r="W28" s="100">
        <v>1</v>
      </c>
      <c r="X28" s="85"/>
      <c r="Y28" s="85"/>
      <c r="Z28" s="100"/>
      <c r="AA28" s="89"/>
      <c r="AB28" s="85"/>
      <c r="AC28" s="85"/>
      <c r="AD28" s="89"/>
      <c r="AE28" s="85"/>
      <c r="AF28" s="89"/>
      <c r="AG28" s="85"/>
      <c r="AH28" s="85"/>
      <c r="AI28" s="85"/>
      <c r="AJ28" s="85"/>
      <c r="AK28" s="100"/>
      <c r="AL28" s="85"/>
      <c r="AM28" s="89">
        <v>1</v>
      </c>
      <c r="AN28" s="85"/>
      <c r="AO28" s="85">
        <v>1</v>
      </c>
      <c r="AP28" s="85"/>
      <c r="AQ28" s="85"/>
      <c r="AR28" s="89"/>
      <c r="AS28" s="85"/>
      <c r="AT28" s="89"/>
      <c r="AU28" s="85"/>
      <c r="AV28" s="85"/>
      <c r="AW28" s="85"/>
      <c r="AX28" s="85"/>
      <c r="AY28" s="85"/>
      <c r="AZ28" s="85"/>
      <c r="BA28" s="85"/>
      <c r="BB28" s="85"/>
      <c r="BC28" s="100"/>
      <c r="BD28" s="85"/>
      <c r="BE28" s="85"/>
      <c r="BF28" s="85"/>
      <c r="BG28" s="89"/>
      <c r="BH28" s="85"/>
      <c r="BI28" s="85"/>
      <c r="BJ28" s="85"/>
      <c r="BK28" s="85"/>
      <c r="BL28" s="85"/>
      <c r="BM28" s="85">
        <v>4</v>
      </c>
    </row>
    <row r="29" spans="1:65" x14ac:dyDescent="0.55000000000000004">
      <c r="A29" s="90" t="s">
        <v>64</v>
      </c>
      <c r="B29" s="85"/>
      <c r="C29" s="97">
        <v>1</v>
      </c>
      <c r="D29" s="100"/>
      <c r="E29" s="97"/>
      <c r="F29" s="97"/>
      <c r="G29" s="97"/>
      <c r="H29" s="97"/>
      <c r="I29" s="97"/>
      <c r="J29" s="97"/>
      <c r="K29" s="100"/>
      <c r="L29" s="97"/>
      <c r="M29" s="97"/>
      <c r="N29" s="97"/>
      <c r="O29" s="100"/>
      <c r="P29" s="97"/>
      <c r="Q29" s="97"/>
      <c r="R29" s="97"/>
      <c r="S29" s="97"/>
      <c r="T29" s="100">
        <v>4</v>
      </c>
      <c r="U29" s="97"/>
      <c r="V29" s="97"/>
      <c r="W29" s="100">
        <v>4</v>
      </c>
      <c r="X29" s="97"/>
      <c r="Y29" s="97"/>
      <c r="Z29" s="100"/>
      <c r="AA29" s="97">
        <v>1</v>
      </c>
      <c r="AB29" s="97"/>
      <c r="AC29" s="97">
        <v>3</v>
      </c>
      <c r="AD29" s="97"/>
      <c r="AE29" s="97"/>
      <c r="AF29" s="97"/>
      <c r="AG29" s="97"/>
      <c r="AH29" s="97"/>
      <c r="AI29" s="97"/>
      <c r="AJ29" s="97"/>
      <c r="AK29" s="100"/>
      <c r="AL29" s="97">
        <v>1</v>
      </c>
      <c r="AM29" s="97"/>
      <c r="AN29" s="97"/>
      <c r="AO29" s="97"/>
      <c r="AP29" s="97"/>
      <c r="AQ29" s="97"/>
      <c r="AR29" s="97"/>
      <c r="AS29" s="97"/>
      <c r="AT29" s="97"/>
      <c r="AU29" s="97">
        <v>4</v>
      </c>
      <c r="AV29" s="97"/>
      <c r="AW29" s="97"/>
      <c r="AX29" s="97">
        <v>1</v>
      </c>
      <c r="AY29" s="97"/>
      <c r="AZ29" s="97"/>
      <c r="BA29" s="97">
        <v>4</v>
      </c>
      <c r="BB29" s="97"/>
      <c r="BC29" s="100">
        <v>2</v>
      </c>
      <c r="BD29" s="97"/>
      <c r="BE29" s="97"/>
      <c r="BF29" s="97"/>
      <c r="BG29" s="97"/>
      <c r="BH29" s="97">
        <v>1</v>
      </c>
      <c r="BI29" s="97"/>
      <c r="BJ29" s="97"/>
      <c r="BK29" s="97"/>
      <c r="BL29" s="97"/>
      <c r="BM29" s="85">
        <v>26</v>
      </c>
    </row>
    <row r="30" spans="1:65" x14ac:dyDescent="0.55000000000000004">
      <c r="A30" s="90" t="s">
        <v>33</v>
      </c>
      <c r="B30" s="85"/>
      <c r="C30" s="97">
        <v>61</v>
      </c>
      <c r="D30" s="100">
        <v>17</v>
      </c>
      <c r="E30" s="97"/>
      <c r="F30" s="97">
        <v>14</v>
      </c>
      <c r="G30" s="97"/>
      <c r="H30" s="97"/>
      <c r="I30" s="97">
        <v>10</v>
      </c>
      <c r="J30" s="97"/>
      <c r="K30" s="100">
        <v>15</v>
      </c>
      <c r="L30" s="97"/>
      <c r="M30" s="97"/>
      <c r="N30" s="97"/>
      <c r="O30" s="100"/>
      <c r="P30" s="97"/>
      <c r="Q30" s="97"/>
      <c r="R30" s="97"/>
      <c r="S30" s="97"/>
      <c r="T30" s="100"/>
      <c r="U30" s="97"/>
      <c r="V30" s="97"/>
      <c r="W30" s="100"/>
      <c r="X30" s="97"/>
      <c r="Y30" s="97"/>
      <c r="Z30" s="100"/>
      <c r="AA30" s="97"/>
      <c r="AB30" s="97"/>
      <c r="AC30" s="97"/>
      <c r="AD30" s="97"/>
      <c r="AE30" s="97"/>
      <c r="AF30" s="97">
        <v>4</v>
      </c>
      <c r="AG30" s="97"/>
      <c r="AH30" s="97"/>
      <c r="AI30" s="97"/>
      <c r="AJ30" s="97"/>
      <c r="AK30" s="100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>
        <v>3</v>
      </c>
      <c r="AX30" s="97"/>
      <c r="AY30" s="97"/>
      <c r="AZ30" s="97"/>
      <c r="BA30" s="97"/>
      <c r="BB30" s="97"/>
      <c r="BC30" s="100">
        <v>2</v>
      </c>
      <c r="BD30" s="97"/>
      <c r="BE30" s="97"/>
      <c r="BF30" s="97"/>
      <c r="BG30" s="97">
        <v>3</v>
      </c>
      <c r="BH30" s="97"/>
      <c r="BI30" s="97"/>
      <c r="BJ30" s="97"/>
      <c r="BK30" s="97"/>
      <c r="BL30" s="97"/>
      <c r="BM30" s="85">
        <v>129</v>
      </c>
    </row>
    <row r="31" spans="1:65" x14ac:dyDescent="0.55000000000000004">
      <c r="A31" s="62" t="s">
        <v>386</v>
      </c>
      <c r="B31" s="85"/>
      <c r="C31" s="85"/>
      <c r="D31" s="100"/>
      <c r="E31" s="85"/>
      <c r="F31" s="85"/>
      <c r="G31" s="85"/>
      <c r="H31" s="89"/>
      <c r="I31" s="89"/>
      <c r="J31" s="85"/>
      <c r="K31" s="100"/>
      <c r="L31" s="85"/>
      <c r="M31" s="89"/>
      <c r="N31" s="85"/>
      <c r="O31" s="100"/>
      <c r="P31" s="85"/>
      <c r="Q31" s="85"/>
      <c r="R31" s="85"/>
      <c r="S31" s="85"/>
      <c r="T31" s="100"/>
      <c r="U31" s="85"/>
      <c r="V31" s="89"/>
      <c r="W31" s="100"/>
      <c r="X31" s="85"/>
      <c r="Y31" s="85"/>
      <c r="Z31" s="100"/>
      <c r="AA31" s="89"/>
      <c r="AB31" s="85"/>
      <c r="AC31" s="85"/>
      <c r="AD31" s="89"/>
      <c r="AE31" s="85"/>
      <c r="AF31" s="89"/>
      <c r="AG31" s="85"/>
      <c r="AH31" s="85"/>
      <c r="AI31" s="85"/>
      <c r="AJ31" s="85"/>
      <c r="AK31" s="100"/>
      <c r="AL31" s="85"/>
      <c r="AM31" s="89"/>
      <c r="AN31" s="85"/>
      <c r="AO31" s="85"/>
      <c r="AP31" s="85"/>
      <c r="AQ31" s="85"/>
      <c r="AR31" s="89"/>
      <c r="AS31" s="85"/>
      <c r="AT31" s="89"/>
      <c r="AU31" s="85"/>
      <c r="AV31" s="85"/>
      <c r="AW31" s="85"/>
      <c r="AX31" s="85"/>
      <c r="AY31" s="85"/>
      <c r="AZ31" s="85"/>
      <c r="BA31" s="85"/>
      <c r="BB31" s="85"/>
      <c r="BC31" s="100"/>
      <c r="BD31" s="85"/>
      <c r="BE31" s="85"/>
      <c r="BF31" s="85">
        <v>6</v>
      </c>
      <c r="BG31" s="89"/>
      <c r="BH31" s="85"/>
      <c r="BI31" s="85"/>
      <c r="BJ31" s="85"/>
      <c r="BK31" s="85"/>
      <c r="BL31" s="85"/>
      <c r="BM31" s="85">
        <v>6</v>
      </c>
    </row>
    <row r="32" spans="1:65" x14ac:dyDescent="0.55000000000000004">
      <c r="A32" s="62" t="s">
        <v>807</v>
      </c>
      <c r="B32" s="85"/>
      <c r="C32" s="85"/>
      <c r="D32" s="100"/>
      <c r="E32" s="85"/>
      <c r="F32" s="85"/>
      <c r="G32" s="85"/>
      <c r="H32" s="89"/>
      <c r="I32" s="89"/>
      <c r="J32" s="85"/>
      <c r="K32" s="100"/>
      <c r="L32" s="85"/>
      <c r="M32" s="89"/>
      <c r="N32" s="85"/>
      <c r="O32" s="100"/>
      <c r="P32" s="85"/>
      <c r="Q32" s="85"/>
      <c r="R32" s="85"/>
      <c r="S32" s="85"/>
      <c r="T32" s="100"/>
      <c r="U32" s="85"/>
      <c r="V32" s="89">
        <v>1</v>
      </c>
      <c r="W32" s="100"/>
      <c r="X32" s="85"/>
      <c r="Y32" s="85"/>
      <c r="Z32" s="100"/>
      <c r="AA32" s="89"/>
      <c r="AB32" s="85"/>
      <c r="AC32" s="85"/>
      <c r="AD32" s="89"/>
      <c r="AE32" s="85"/>
      <c r="AF32" s="89"/>
      <c r="AG32" s="85"/>
      <c r="AH32" s="85"/>
      <c r="AI32" s="85"/>
      <c r="AJ32" s="85"/>
      <c r="AK32" s="100"/>
      <c r="AL32" s="85"/>
      <c r="AM32" s="89"/>
      <c r="AN32" s="85"/>
      <c r="AO32" s="85"/>
      <c r="AP32" s="85"/>
      <c r="AQ32" s="85"/>
      <c r="AR32" s="89"/>
      <c r="AS32" s="85"/>
      <c r="AT32" s="89"/>
      <c r="AU32" s="85"/>
      <c r="AV32" s="85"/>
      <c r="AW32" s="85"/>
      <c r="AX32" s="85"/>
      <c r="AY32" s="85"/>
      <c r="AZ32" s="85"/>
      <c r="BA32" s="85"/>
      <c r="BB32" s="85"/>
      <c r="BC32" s="100"/>
      <c r="BD32" s="85"/>
      <c r="BE32" s="85"/>
      <c r="BF32" s="85"/>
      <c r="BG32" s="89"/>
      <c r="BH32" s="85"/>
      <c r="BI32" s="85"/>
      <c r="BJ32" s="85"/>
      <c r="BK32" s="85"/>
      <c r="BL32" s="85"/>
      <c r="BM32" s="85">
        <v>1</v>
      </c>
    </row>
    <row r="33" spans="1:65" x14ac:dyDescent="0.55000000000000004">
      <c r="A33" s="62" t="s">
        <v>1543</v>
      </c>
      <c r="B33" s="85"/>
      <c r="C33" s="85"/>
      <c r="D33" s="100"/>
      <c r="E33" s="85"/>
      <c r="F33" s="85"/>
      <c r="G33" s="85"/>
      <c r="H33" s="89"/>
      <c r="I33" s="89"/>
      <c r="J33" s="85"/>
      <c r="K33" s="100"/>
      <c r="L33" s="85"/>
      <c r="M33" s="89"/>
      <c r="N33" s="85"/>
      <c r="O33" s="100"/>
      <c r="P33" s="85"/>
      <c r="Q33" s="85"/>
      <c r="R33" s="85"/>
      <c r="S33" s="85"/>
      <c r="T33" s="100"/>
      <c r="U33" s="85"/>
      <c r="V33" s="89"/>
      <c r="W33" s="100"/>
      <c r="X33" s="85"/>
      <c r="Y33" s="85"/>
      <c r="Z33" s="100"/>
      <c r="AA33" s="89"/>
      <c r="AB33" s="85"/>
      <c r="AC33" s="85"/>
      <c r="AD33" s="89"/>
      <c r="AE33" s="85"/>
      <c r="AF33" s="89"/>
      <c r="AG33" s="85"/>
      <c r="AH33" s="85"/>
      <c r="AI33" s="85"/>
      <c r="AJ33" s="85"/>
      <c r="AK33" s="100"/>
      <c r="AL33" s="85"/>
      <c r="AM33" s="89"/>
      <c r="AN33" s="85"/>
      <c r="AO33" s="85"/>
      <c r="AP33" s="85"/>
      <c r="AQ33" s="85"/>
      <c r="AR33" s="89"/>
      <c r="AS33" s="85"/>
      <c r="AT33" s="89"/>
      <c r="AU33" s="85">
        <v>1</v>
      </c>
      <c r="AV33" s="85"/>
      <c r="AW33" s="85"/>
      <c r="AX33" s="85"/>
      <c r="AY33" s="85"/>
      <c r="AZ33" s="85"/>
      <c r="BA33" s="85"/>
      <c r="BB33" s="85"/>
      <c r="BC33" s="100"/>
      <c r="BD33" s="85"/>
      <c r="BE33" s="85"/>
      <c r="BF33" s="85"/>
      <c r="BG33" s="89"/>
      <c r="BH33" s="85"/>
      <c r="BI33" s="85"/>
      <c r="BJ33" s="85"/>
      <c r="BK33" s="85"/>
      <c r="BL33" s="85"/>
      <c r="BM33" s="85">
        <v>1</v>
      </c>
    </row>
    <row r="34" spans="1:65" x14ac:dyDescent="0.55000000000000004">
      <c r="A34" s="62" t="s">
        <v>820</v>
      </c>
      <c r="B34" s="85"/>
      <c r="C34" s="85"/>
      <c r="D34" s="100"/>
      <c r="E34" s="85"/>
      <c r="F34" s="85"/>
      <c r="G34" s="85"/>
      <c r="H34" s="89"/>
      <c r="I34" s="89"/>
      <c r="J34" s="85"/>
      <c r="K34" s="100"/>
      <c r="L34" s="85"/>
      <c r="M34" s="89"/>
      <c r="N34" s="85"/>
      <c r="O34" s="100"/>
      <c r="P34" s="85"/>
      <c r="Q34" s="85"/>
      <c r="R34" s="85"/>
      <c r="S34" s="85"/>
      <c r="T34" s="100"/>
      <c r="U34" s="85"/>
      <c r="V34" s="89"/>
      <c r="W34" s="100"/>
      <c r="X34" s="85"/>
      <c r="Y34" s="85"/>
      <c r="Z34" s="100">
        <v>1</v>
      </c>
      <c r="AA34" s="89"/>
      <c r="AB34" s="85"/>
      <c r="AC34" s="85"/>
      <c r="AD34" s="89"/>
      <c r="AE34" s="85"/>
      <c r="AF34" s="89"/>
      <c r="AG34" s="85"/>
      <c r="AH34" s="85"/>
      <c r="AI34" s="85"/>
      <c r="AJ34" s="85"/>
      <c r="AK34" s="100"/>
      <c r="AL34" s="85"/>
      <c r="AM34" s="89"/>
      <c r="AN34" s="85"/>
      <c r="AO34" s="85"/>
      <c r="AP34" s="85"/>
      <c r="AQ34" s="85"/>
      <c r="AR34" s="89"/>
      <c r="AS34" s="85"/>
      <c r="AT34" s="89"/>
      <c r="AU34" s="85"/>
      <c r="AV34" s="85"/>
      <c r="AW34" s="85"/>
      <c r="AX34" s="85"/>
      <c r="AY34" s="85"/>
      <c r="AZ34" s="85"/>
      <c r="BA34" s="85"/>
      <c r="BB34" s="85"/>
      <c r="BC34" s="100"/>
      <c r="BD34" s="85"/>
      <c r="BE34" s="85"/>
      <c r="BF34" s="85"/>
      <c r="BG34" s="89"/>
      <c r="BH34" s="85"/>
      <c r="BI34" s="85"/>
      <c r="BJ34" s="85"/>
      <c r="BK34" s="85"/>
      <c r="BL34" s="85"/>
      <c r="BM34" s="85">
        <v>1</v>
      </c>
    </row>
    <row r="35" spans="1:65" x14ac:dyDescent="0.55000000000000004">
      <c r="A35" s="62" t="s">
        <v>1488</v>
      </c>
      <c r="B35" s="85"/>
      <c r="C35" s="85"/>
      <c r="D35" s="100"/>
      <c r="E35" s="85"/>
      <c r="F35" s="85"/>
      <c r="G35" s="85"/>
      <c r="H35" s="89"/>
      <c r="I35" s="89"/>
      <c r="J35" s="85"/>
      <c r="K35" s="100"/>
      <c r="L35" s="85"/>
      <c r="M35" s="89"/>
      <c r="N35" s="85"/>
      <c r="O35" s="100"/>
      <c r="P35" s="85"/>
      <c r="Q35" s="85"/>
      <c r="R35" s="85"/>
      <c r="S35" s="85"/>
      <c r="T35" s="100"/>
      <c r="U35" s="85"/>
      <c r="V35" s="89"/>
      <c r="W35" s="100"/>
      <c r="X35" s="85"/>
      <c r="Y35" s="85"/>
      <c r="Z35" s="100"/>
      <c r="AA35" s="89"/>
      <c r="AB35" s="85"/>
      <c r="AC35" s="85"/>
      <c r="AD35" s="89"/>
      <c r="AE35" s="85"/>
      <c r="AF35" s="89"/>
      <c r="AG35" s="85"/>
      <c r="AH35" s="85"/>
      <c r="AI35" s="85"/>
      <c r="AJ35" s="85"/>
      <c r="AK35" s="100"/>
      <c r="AL35" s="85"/>
      <c r="AM35" s="89"/>
      <c r="AN35" s="85"/>
      <c r="AO35" s="85"/>
      <c r="AP35" s="85"/>
      <c r="AQ35" s="85"/>
      <c r="AR35" s="89">
        <v>0</v>
      </c>
      <c r="AS35" s="85"/>
      <c r="AT35" s="89"/>
      <c r="AU35" s="85"/>
      <c r="AV35" s="85"/>
      <c r="AW35" s="85"/>
      <c r="AX35" s="85"/>
      <c r="AY35" s="85"/>
      <c r="AZ35" s="85"/>
      <c r="BA35" s="85"/>
      <c r="BB35" s="85"/>
      <c r="BC35" s="100"/>
      <c r="BD35" s="85"/>
      <c r="BE35" s="85"/>
      <c r="BF35" s="85"/>
      <c r="BG35" s="89"/>
      <c r="BH35" s="85"/>
      <c r="BI35" s="85"/>
      <c r="BJ35" s="85"/>
      <c r="BK35" s="85"/>
      <c r="BL35" s="85"/>
      <c r="BM35" s="85">
        <v>0</v>
      </c>
    </row>
    <row r="36" spans="1:65" x14ac:dyDescent="0.55000000000000004">
      <c r="A36" s="62" t="s">
        <v>181</v>
      </c>
      <c r="B36" s="85"/>
      <c r="C36" s="85"/>
      <c r="D36" s="100"/>
      <c r="E36" s="85">
        <v>1</v>
      </c>
      <c r="F36" s="85"/>
      <c r="G36" s="85"/>
      <c r="H36" s="89"/>
      <c r="I36" s="89"/>
      <c r="J36" s="85"/>
      <c r="K36" s="100"/>
      <c r="L36" s="85"/>
      <c r="M36" s="89"/>
      <c r="N36" s="85"/>
      <c r="O36" s="100"/>
      <c r="P36" s="85"/>
      <c r="Q36" s="85"/>
      <c r="R36" s="85"/>
      <c r="S36" s="85"/>
      <c r="T36" s="100"/>
      <c r="U36" s="85"/>
      <c r="V36" s="89"/>
      <c r="W36" s="100"/>
      <c r="X36" s="85"/>
      <c r="Y36" s="85"/>
      <c r="Z36" s="100"/>
      <c r="AA36" s="89"/>
      <c r="AB36" s="85"/>
      <c r="AC36" s="85"/>
      <c r="AD36" s="89"/>
      <c r="AE36" s="85"/>
      <c r="AF36" s="89"/>
      <c r="AG36" s="85"/>
      <c r="AH36" s="85"/>
      <c r="AI36" s="85"/>
      <c r="AJ36" s="85"/>
      <c r="AK36" s="100"/>
      <c r="AL36" s="85"/>
      <c r="AM36" s="89"/>
      <c r="AN36" s="85"/>
      <c r="AO36" s="85"/>
      <c r="AP36" s="85"/>
      <c r="AQ36" s="85"/>
      <c r="AR36" s="89"/>
      <c r="AS36" s="85"/>
      <c r="AT36" s="89"/>
      <c r="AU36" s="85"/>
      <c r="AV36" s="85"/>
      <c r="AW36" s="85"/>
      <c r="AX36" s="85"/>
      <c r="AY36" s="85"/>
      <c r="AZ36" s="85"/>
      <c r="BA36" s="85"/>
      <c r="BB36" s="85"/>
      <c r="BC36" s="100"/>
      <c r="BD36" s="85"/>
      <c r="BE36" s="85"/>
      <c r="BF36" s="85"/>
      <c r="BG36" s="89"/>
      <c r="BH36" s="85"/>
      <c r="BI36" s="85"/>
      <c r="BJ36" s="85"/>
      <c r="BK36" s="85"/>
      <c r="BL36" s="85"/>
      <c r="BM36" s="85">
        <v>1</v>
      </c>
    </row>
    <row r="37" spans="1:65" x14ac:dyDescent="0.55000000000000004">
      <c r="A37" s="62" t="s">
        <v>121</v>
      </c>
      <c r="B37" s="85"/>
      <c r="C37" s="85"/>
      <c r="D37" s="100">
        <v>1</v>
      </c>
      <c r="E37" s="85"/>
      <c r="F37" s="85"/>
      <c r="G37" s="85"/>
      <c r="H37" s="89"/>
      <c r="I37" s="89"/>
      <c r="J37" s="85"/>
      <c r="K37" s="100"/>
      <c r="L37" s="85"/>
      <c r="M37" s="89"/>
      <c r="N37" s="85"/>
      <c r="O37" s="100"/>
      <c r="P37" s="85"/>
      <c r="Q37" s="85"/>
      <c r="R37" s="85"/>
      <c r="S37" s="85"/>
      <c r="T37" s="100"/>
      <c r="U37" s="85"/>
      <c r="V37" s="89"/>
      <c r="W37" s="100"/>
      <c r="X37" s="85"/>
      <c r="Y37" s="85"/>
      <c r="Z37" s="100"/>
      <c r="AA37" s="89"/>
      <c r="AB37" s="85"/>
      <c r="AC37" s="85"/>
      <c r="AD37" s="89"/>
      <c r="AE37" s="85"/>
      <c r="AF37" s="89"/>
      <c r="AG37" s="85"/>
      <c r="AH37" s="85"/>
      <c r="AI37" s="85"/>
      <c r="AJ37" s="85"/>
      <c r="AK37" s="100"/>
      <c r="AL37" s="85"/>
      <c r="AM37" s="89"/>
      <c r="AN37" s="85"/>
      <c r="AO37" s="85"/>
      <c r="AP37" s="85"/>
      <c r="AQ37" s="85"/>
      <c r="AR37" s="89"/>
      <c r="AS37" s="85"/>
      <c r="AT37" s="89"/>
      <c r="AU37" s="85"/>
      <c r="AV37" s="85"/>
      <c r="AW37" s="85"/>
      <c r="AX37" s="85"/>
      <c r="AY37" s="85"/>
      <c r="AZ37" s="85"/>
      <c r="BA37" s="85"/>
      <c r="BB37" s="85"/>
      <c r="BC37" s="100"/>
      <c r="BD37" s="85"/>
      <c r="BE37" s="85"/>
      <c r="BF37" s="85"/>
      <c r="BG37" s="89"/>
      <c r="BH37" s="85"/>
      <c r="BI37" s="85"/>
      <c r="BJ37" s="85"/>
      <c r="BK37" s="85"/>
      <c r="BL37" s="85"/>
      <c r="BM37" s="85">
        <v>1</v>
      </c>
    </row>
    <row r="38" spans="1:65" x14ac:dyDescent="0.55000000000000004">
      <c r="A38" s="62" t="s">
        <v>1881</v>
      </c>
      <c r="B38" s="85"/>
      <c r="C38" s="85"/>
      <c r="D38" s="100"/>
      <c r="E38" s="85"/>
      <c r="F38" s="85"/>
      <c r="G38" s="85"/>
      <c r="H38" s="89"/>
      <c r="I38" s="89"/>
      <c r="J38" s="85"/>
      <c r="K38" s="100"/>
      <c r="L38" s="85"/>
      <c r="M38" s="89"/>
      <c r="N38" s="85"/>
      <c r="O38" s="100"/>
      <c r="P38" s="85"/>
      <c r="Q38" s="85"/>
      <c r="R38" s="85"/>
      <c r="S38" s="85"/>
      <c r="T38" s="100"/>
      <c r="U38" s="85"/>
      <c r="V38" s="89"/>
      <c r="W38" s="100"/>
      <c r="X38" s="85"/>
      <c r="Y38" s="85"/>
      <c r="Z38" s="100"/>
      <c r="AA38" s="89"/>
      <c r="AB38" s="85"/>
      <c r="AC38" s="85"/>
      <c r="AD38" s="89"/>
      <c r="AE38" s="85"/>
      <c r="AF38" s="89"/>
      <c r="AG38" s="85"/>
      <c r="AH38" s="85"/>
      <c r="AI38" s="85"/>
      <c r="AJ38" s="85"/>
      <c r="AK38" s="100"/>
      <c r="AL38" s="85"/>
      <c r="AM38" s="89"/>
      <c r="AN38" s="85"/>
      <c r="AO38" s="85"/>
      <c r="AP38" s="85"/>
      <c r="AQ38" s="85"/>
      <c r="AR38" s="89"/>
      <c r="AS38" s="85"/>
      <c r="AT38" s="89"/>
      <c r="AU38" s="85"/>
      <c r="AV38" s="85"/>
      <c r="AW38" s="85"/>
      <c r="AX38" s="85"/>
      <c r="AY38" s="85"/>
      <c r="AZ38" s="85"/>
      <c r="BA38" s="85"/>
      <c r="BB38" s="85"/>
      <c r="BC38" s="100"/>
      <c r="BD38" s="85"/>
      <c r="BE38" s="85">
        <v>4</v>
      </c>
      <c r="BF38" s="85">
        <v>1</v>
      </c>
      <c r="BG38" s="89"/>
      <c r="BH38" s="85"/>
      <c r="BI38" s="85"/>
      <c r="BJ38" s="85">
        <v>33</v>
      </c>
      <c r="BK38" s="85"/>
      <c r="BL38" s="85"/>
      <c r="BM38" s="85">
        <v>38</v>
      </c>
    </row>
    <row r="39" spans="1:65" x14ac:dyDescent="0.55000000000000004">
      <c r="A39" s="62" t="s">
        <v>1343</v>
      </c>
      <c r="B39" s="85"/>
      <c r="C39" s="85"/>
      <c r="D39" s="100"/>
      <c r="E39" s="85"/>
      <c r="F39" s="85"/>
      <c r="G39" s="85"/>
      <c r="H39" s="89"/>
      <c r="I39" s="89"/>
      <c r="J39" s="85"/>
      <c r="K39" s="100"/>
      <c r="L39" s="85"/>
      <c r="M39" s="89"/>
      <c r="N39" s="85"/>
      <c r="O39" s="100"/>
      <c r="P39" s="85"/>
      <c r="Q39" s="85"/>
      <c r="R39" s="85"/>
      <c r="S39" s="85"/>
      <c r="T39" s="100"/>
      <c r="U39" s="85"/>
      <c r="V39" s="89"/>
      <c r="W39" s="100"/>
      <c r="X39" s="85"/>
      <c r="Y39" s="85"/>
      <c r="Z39" s="100"/>
      <c r="AA39" s="89"/>
      <c r="AB39" s="85"/>
      <c r="AC39" s="85"/>
      <c r="AD39" s="89"/>
      <c r="AE39" s="85"/>
      <c r="AF39" s="89"/>
      <c r="AG39" s="85"/>
      <c r="AH39" s="85"/>
      <c r="AI39" s="85">
        <v>1</v>
      </c>
      <c r="AJ39" s="85"/>
      <c r="AK39" s="100"/>
      <c r="AL39" s="85">
        <v>1</v>
      </c>
      <c r="AM39" s="89"/>
      <c r="AN39" s="85"/>
      <c r="AO39" s="85"/>
      <c r="AP39" s="85"/>
      <c r="AQ39" s="85"/>
      <c r="AR39" s="89"/>
      <c r="AS39" s="85"/>
      <c r="AT39" s="89"/>
      <c r="AU39" s="85"/>
      <c r="AV39" s="85"/>
      <c r="AW39" s="85"/>
      <c r="AX39" s="85"/>
      <c r="AY39" s="85"/>
      <c r="AZ39" s="85"/>
      <c r="BA39" s="85"/>
      <c r="BB39" s="85"/>
      <c r="BC39" s="100"/>
      <c r="BD39" s="85"/>
      <c r="BE39" s="85"/>
      <c r="BF39" s="85"/>
      <c r="BG39" s="89"/>
      <c r="BH39" s="85"/>
      <c r="BI39" s="85"/>
      <c r="BJ39" s="85"/>
      <c r="BK39" s="85"/>
      <c r="BL39" s="85"/>
      <c r="BM39" s="85">
        <v>2</v>
      </c>
    </row>
    <row r="40" spans="1:65" x14ac:dyDescent="0.55000000000000004">
      <c r="A40" s="90" t="s">
        <v>63</v>
      </c>
      <c r="B40" s="85"/>
      <c r="C40" s="85">
        <v>1</v>
      </c>
      <c r="D40" s="100"/>
      <c r="E40" s="85"/>
      <c r="F40" s="85">
        <v>2</v>
      </c>
      <c r="G40" s="85"/>
      <c r="H40" s="89"/>
      <c r="I40" s="89"/>
      <c r="J40" s="85"/>
      <c r="K40" s="100"/>
      <c r="L40" s="85"/>
      <c r="M40" s="89"/>
      <c r="N40" s="85"/>
      <c r="O40" s="100"/>
      <c r="P40" s="85"/>
      <c r="Q40" s="85"/>
      <c r="R40" s="85"/>
      <c r="S40" s="85"/>
      <c r="T40" s="100"/>
      <c r="U40" s="85"/>
      <c r="V40" s="89"/>
      <c r="W40" s="100"/>
      <c r="X40" s="85"/>
      <c r="Y40" s="85"/>
      <c r="Z40" s="100"/>
      <c r="AA40" s="89"/>
      <c r="AB40" s="85"/>
      <c r="AC40" s="85"/>
      <c r="AD40" s="89"/>
      <c r="AE40" s="85"/>
      <c r="AF40" s="89"/>
      <c r="AG40" s="85"/>
      <c r="AH40" s="85"/>
      <c r="AI40" s="85"/>
      <c r="AJ40" s="85">
        <v>1</v>
      </c>
      <c r="AK40" s="100"/>
      <c r="AL40" s="85"/>
      <c r="AM40" s="89"/>
      <c r="AN40" s="85"/>
      <c r="AO40" s="85"/>
      <c r="AP40" s="85"/>
      <c r="AQ40" s="85"/>
      <c r="AR40" s="89"/>
      <c r="AS40" s="85"/>
      <c r="AT40" s="89"/>
      <c r="AU40" s="85"/>
      <c r="AV40" s="85"/>
      <c r="AW40" s="85"/>
      <c r="AX40" s="85">
        <v>1</v>
      </c>
      <c r="AY40" s="85"/>
      <c r="AZ40" s="85"/>
      <c r="BA40" s="85"/>
      <c r="BB40" s="85"/>
      <c r="BC40" s="100">
        <v>3</v>
      </c>
      <c r="BD40" s="85"/>
      <c r="BE40" s="85"/>
      <c r="BF40" s="85"/>
      <c r="BG40" s="89"/>
      <c r="BH40" s="85">
        <v>1</v>
      </c>
      <c r="BI40" s="85">
        <v>1</v>
      </c>
      <c r="BJ40" s="85"/>
      <c r="BK40" s="85"/>
      <c r="BL40" s="85"/>
      <c r="BM40" s="85">
        <v>10</v>
      </c>
    </row>
    <row r="41" spans="1:65" x14ac:dyDescent="0.55000000000000004">
      <c r="A41" s="62" t="s">
        <v>297</v>
      </c>
      <c r="B41" s="85"/>
      <c r="C41" s="85"/>
      <c r="D41" s="100"/>
      <c r="E41" s="85"/>
      <c r="F41" s="85"/>
      <c r="G41" s="85"/>
      <c r="H41" s="89"/>
      <c r="I41" s="89">
        <v>1</v>
      </c>
      <c r="J41" s="85"/>
      <c r="K41" s="100"/>
      <c r="L41" s="85"/>
      <c r="M41" s="89"/>
      <c r="N41" s="85"/>
      <c r="O41" s="100"/>
      <c r="P41" s="85"/>
      <c r="Q41" s="85"/>
      <c r="R41" s="85"/>
      <c r="S41" s="85"/>
      <c r="T41" s="100"/>
      <c r="U41" s="85"/>
      <c r="V41" s="89"/>
      <c r="W41" s="100"/>
      <c r="X41" s="85"/>
      <c r="Y41" s="85"/>
      <c r="Z41" s="100"/>
      <c r="AA41" s="89"/>
      <c r="AB41" s="85"/>
      <c r="AC41" s="85"/>
      <c r="AD41" s="89"/>
      <c r="AE41" s="85"/>
      <c r="AF41" s="89"/>
      <c r="AG41" s="85"/>
      <c r="AH41" s="85"/>
      <c r="AI41" s="85"/>
      <c r="AJ41" s="85"/>
      <c r="AK41" s="100"/>
      <c r="AL41" s="85"/>
      <c r="AM41" s="89"/>
      <c r="AN41" s="85"/>
      <c r="AO41" s="85"/>
      <c r="AP41" s="85"/>
      <c r="AQ41" s="85"/>
      <c r="AR41" s="89"/>
      <c r="AS41" s="85"/>
      <c r="AT41" s="89"/>
      <c r="AU41" s="85"/>
      <c r="AV41" s="85"/>
      <c r="AW41" s="85"/>
      <c r="AX41" s="85"/>
      <c r="AY41" s="85"/>
      <c r="AZ41" s="85"/>
      <c r="BA41" s="85"/>
      <c r="BB41" s="85"/>
      <c r="BC41" s="100"/>
      <c r="BD41" s="85"/>
      <c r="BE41" s="85"/>
      <c r="BF41" s="85"/>
      <c r="BG41" s="89"/>
      <c r="BH41" s="85"/>
      <c r="BI41" s="85"/>
      <c r="BJ41" s="85"/>
      <c r="BK41" s="85"/>
      <c r="BL41" s="85"/>
      <c r="BM41" s="85">
        <v>1</v>
      </c>
    </row>
    <row r="42" spans="1:65" x14ac:dyDescent="0.55000000000000004">
      <c r="A42" s="62" t="s">
        <v>1487</v>
      </c>
      <c r="B42" s="85"/>
      <c r="C42" s="85"/>
      <c r="D42" s="100"/>
      <c r="E42" s="85"/>
      <c r="F42" s="85"/>
      <c r="G42" s="85"/>
      <c r="H42" s="89"/>
      <c r="I42" s="89"/>
      <c r="J42" s="85"/>
      <c r="K42" s="100"/>
      <c r="L42" s="85"/>
      <c r="M42" s="89"/>
      <c r="N42" s="85"/>
      <c r="O42" s="100"/>
      <c r="P42" s="85"/>
      <c r="Q42" s="85"/>
      <c r="R42" s="85"/>
      <c r="S42" s="85"/>
      <c r="T42" s="100"/>
      <c r="U42" s="85"/>
      <c r="V42" s="89"/>
      <c r="W42" s="100"/>
      <c r="X42" s="85"/>
      <c r="Y42" s="85"/>
      <c r="Z42" s="100"/>
      <c r="AA42" s="89"/>
      <c r="AB42" s="85"/>
      <c r="AC42" s="85"/>
      <c r="AD42" s="89"/>
      <c r="AE42" s="85"/>
      <c r="AF42" s="89"/>
      <c r="AG42" s="85"/>
      <c r="AH42" s="85"/>
      <c r="AI42" s="85"/>
      <c r="AJ42" s="85"/>
      <c r="AK42" s="100"/>
      <c r="AL42" s="85"/>
      <c r="AM42" s="89"/>
      <c r="AN42" s="85"/>
      <c r="AO42" s="85"/>
      <c r="AP42" s="85"/>
      <c r="AQ42" s="85"/>
      <c r="AR42" s="89">
        <v>1</v>
      </c>
      <c r="AS42" s="85"/>
      <c r="AT42" s="89"/>
      <c r="AU42" s="85"/>
      <c r="AV42" s="85"/>
      <c r="AW42" s="85"/>
      <c r="AX42" s="85"/>
      <c r="AY42" s="85"/>
      <c r="AZ42" s="85"/>
      <c r="BA42" s="85"/>
      <c r="BB42" s="85"/>
      <c r="BC42" s="100"/>
      <c r="BD42" s="85"/>
      <c r="BE42" s="85"/>
      <c r="BF42" s="85"/>
      <c r="BG42" s="89"/>
      <c r="BH42" s="85"/>
      <c r="BI42" s="85"/>
      <c r="BJ42" s="85"/>
      <c r="BK42" s="85"/>
      <c r="BL42" s="85"/>
      <c r="BM42" s="85">
        <v>1</v>
      </c>
    </row>
    <row r="43" spans="1:65" x14ac:dyDescent="0.55000000000000004">
      <c r="A43" s="62" t="s">
        <v>77</v>
      </c>
      <c r="B43" s="85"/>
      <c r="C43" s="85"/>
      <c r="D43" s="100"/>
      <c r="E43" s="85"/>
      <c r="F43" s="85"/>
      <c r="G43" s="85"/>
      <c r="H43" s="89"/>
      <c r="I43" s="89"/>
      <c r="J43" s="85"/>
      <c r="K43" s="100"/>
      <c r="L43" s="85"/>
      <c r="M43" s="89"/>
      <c r="N43" s="85"/>
      <c r="O43" s="100"/>
      <c r="P43" s="85"/>
      <c r="Q43" s="85"/>
      <c r="R43" s="85"/>
      <c r="S43" s="85"/>
      <c r="T43" s="100"/>
      <c r="U43" s="85"/>
      <c r="V43" s="89"/>
      <c r="W43" s="100"/>
      <c r="X43" s="85"/>
      <c r="Y43" s="85"/>
      <c r="Z43" s="100"/>
      <c r="AA43" s="89"/>
      <c r="AB43" s="85"/>
      <c r="AC43" s="85"/>
      <c r="AD43" s="89"/>
      <c r="AE43" s="85"/>
      <c r="AF43" s="89"/>
      <c r="AG43" s="85"/>
      <c r="AH43" s="85"/>
      <c r="AI43" s="85"/>
      <c r="AJ43" s="85"/>
      <c r="AK43" s="100"/>
      <c r="AL43" s="85"/>
      <c r="AM43" s="89"/>
      <c r="AN43" s="85"/>
      <c r="AO43" s="85"/>
      <c r="AP43" s="85"/>
      <c r="AQ43" s="85"/>
      <c r="AR43" s="89"/>
      <c r="AS43" s="85"/>
      <c r="AT43" s="89"/>
      <c r="AU43" s="85"/>
      <c r="AV43" s="85"/>
      <c r="AW43" s="85"/>
      <c r="AX43" s="85"/>
      <c r="AY43" s="85"/>
      <c r="AZ43" s="85"/>
      <c r="BA43" s="85"/>
      <c r="BB43" s="85"/>
      <c r="BC43" s="100"/>
      <c r="BD43" s="85"/>
      <c r="BE43" s="85"/>
      <c r="BF43" s="85"/>
      <c r="BG43" s="89"/>
      <c r="BH43" s="85"/>
      <c r="BI43" s="85"/>
      <c r="BJ43" s="85"/>
      <c r="BK43" s="85"/>
      <c r="BL43" s="85">
        <v>0</v>
      </c>
      <c r="BM43" s="85">
        <v>0</v>
      </c>
    </row>
    <row r="44" spans="1:65" x14ac:dyDescent="0.55000000000000004">
      <c r="A44" s="62" t="s">
        <v>130</v>
      </c>
      <c r="B44" s="85"/>
      <c r="C44" s="85"/>
      <c r="D44" s="100"/>
      <c r="E44" s="85"/>
      <c r="F44" s="85"/>
      <c r="G44" s="85"/>
      <c r="H44" s="89"/>
      <c r="I44" s="89"/>
      <c r="J44" s="85"/>
      <c r="K44" s="100"/>
      <c r="L44" s="85"/>
      <c r="M44" s="89"/>
      <c r="N44" s="85"/>
      <c r="O44" s="100"/>
      <c r="P44" s="85"/>
      <c r="Q44" s="85"/>
      <c r="R44" s="85"/>
      <c r="S44" s="85"/>
      <c r="T44" s="100"/>
      <c r="U44" s="85"/>
      <c r="V44" s="89"/>
      <c r="W44" s="100"/>
      <c r="X44" s="85"/>
      <c r="Y44" s="85"/>
      <c r="Z44" s="100"/>
      <c r="AA44" s="89"/>
      <c r="AB44" s="85"/>
      <c r="AC44" s="85"/>
      <c r="AD44" s="89"/>
      <c r="AE44" s="85"/>
      <c r="AF44" s="89"/>
      <c r="AG44" s="85"/>
      <c r="AH44" s="85"/>
      <c r="AI44" s="85"/>
      <c r="AJ44" s="85"/>
      <c r="AK44" s="100"/>
      <c r="AL44" s="85"/>
      <c r="AM44" s="89"/>
      <c r="AN44" s="85"/>
      <c r="AO44" s="85"/>
      <c r="AP44" s="85"/>
      <c r="AQ44" s="85"/>
      <c r="AR44" s="89"/>
      <c r="AS44" s="85"/>
      <c r="AT44" s="89"/>
      <c r="AU44" s="85"/>
      <c r="AV44" s="85"/>
      <c r="AW44" s="85"/>
      <c r="AX44" s="85"/>
      <c r="AY44" s="85"/>
      <c r="AZ44" s="85"/>
      <c r="BA44" s="85"/>
      <c r="BB44" s="85"/>
      <c r="BC44" s="100"/>
      <c r="BD44" s="85"/>
      <c r="BE44" s="85"/>
      <c r="BF44" s="85">
        <v>0</v>
      </c>
      <c r="BG44" s="89"/>
      <c r="BH44" s="85"/>
      <c r="BI44" s="85"/>
      <c r="BJ44" s="85"/>
      <c r="BK44" s="85"/>
      <c r="BL44" s="85"/>
      <c r="BM44" s="85">
        <v>0</v>
      </c>
    </row>
    <row r="45" spans="1:65" x14ac:dyDescent="0.55000000000000004">
      <c r="A45" s="90" t="s">
        <v>425</v>
      </c>
      <c r="B45" s="97"/>
      <c r="C45" s="97"/>
      <c r="D45" s="100"/>
      <c r="E45" s="97"/>
      <c r="F45" s="97"/>
      <c r="G45" s="97"/>
      <c r="H45" s="97"/>
      <c r="I45" s="97"/>
      <c r="J45" s="97"/>
      <c r="K45" s="100"/>
      <c r="L45" s="97">
        <v>5</v>
      </c>
      <c r="M45" s="97"/>
      <c r="N45" s="97">
        <v>10</v>
      </c>
      <c r="O45" s="100">
        <v>14</v>
      </c>
      <c r="P45" s="97"/>
      <c r="Q45" s="97"/>
      <c r="R45" s="97">
        <v>10</v>
      </c>
      <c r="S45" s="97"/>
      <c r="T45" s="100"/>
      <c r="U45" s="97">
        <v>9</v>
      </c>
      <c r="V45" s="97"/>
      <c r="W45" s="100"/>
      <c r="X45" s="97"/>
      <c r="Y45" s="97"/>
      <c r="Z45" s="100">
        <v>9</v>
      </c>
      <c r="AA45" s="97">
        <v>9</v>
      </c>
      <c r="AB45" s="97"/>
      <c r="AC45" s="97"/>
      <c r="AD45" s="97">
        <v>12</v>
      </c>
      <c r="AE45" s="97"/>
      <c r="AF45" s="97"/>
      <c r="AG45" s="97"/>
      <c r="AH45" s="97"/>
      <c r="AI45" s="97"/>
      <c r="AJ45" s="97">
        <v>13</v>
      </c>
      <c r="AK45" s="100"/>
      <c r="AL45" s="97">
        <v>9</v>
      </c>
      <c r="AM45" s="97">
        <v>13</v>
      </c>
      <c r="AN45" s="97">
        <v>9</v>
      </c>
      <c r="AO45" s="97">
        <v>9</v>
      </c>
      <c r="AP45" s="97">
        <v>9</v>
      </c>
      <c r="AQ45" s="97">
        <v>6</v>
      </c>
      <c r="AR45" s="97">
        <v>9</v>
      </c>
      <c r="AS45" s="97">
        <v>12</v>
      </c>
      <c r="AT45" s="97">
        <v>9</v>
      </c>
      <c r="AU45" s="97">
        <v>9</v>
      </c>
      <c r="AV45" s="97"/>
      <c r="AW45" s="97"/>
      <c r="AX45" s="97"/>
      <c r="AY45" s="97">
        <v>6</v>
      </c>
      <c r="AZ45" s="97"/>
      <c r="BA45" s="97"/>
      <c r="BB45" s="97">
        <v>6</v>
      </c>
      <c r="BC45" s="100"/>
      <c r="BD45" s="97">
        <v>7</v>
      </c>
      <c r="BE45" s="97"/>
      <c r="BF45" s="97">
        <v>3</v>
      </c>
      <c r="BG45" s="97"/>
      <c r="BH45" s="97"/>
      <c r="BI45" s="97"/>
      <c r="BJ45" s="97"/>
      <c r="BK45" s="97"/>
      <c r="BL45" s="97"/>
      <c r="BM45" s="85">
        <v>207</v>
      </c>
    </row>
    <row r="46" spans="1:65" x14ac:dyDescent="0.55000000000000004">
      <c r="A46" s="90" t="s">
        <v>134</v>
      </c>
      <c r="B46" s="97"/>
      <c r="C46" s="97"/>
      <c r="D46" s="100">
        <v>1</v>
      </c>
      <c r="E46" s="97">
        <v>5</v>
      </c>
      <c r="F46" s="97">
        <v>2</v>
      </c>
      <c r="G46" s="97">
        <v>5</v>
      </c>
      <c r="H46" s="97"/>
      <c r="I46" s="97"/>
      <c r="J46" s="97"/>
      <c r="K46" s="100"/>
      <c r="L46" s="97"/>
      <c r="M46" s="97"/>
      <c r="N46" s="97"/>
      <c r="O46" s="100"/>
      <c r="P46" s="97"/>
      <c r="Q46" s="97"/>
      <c r="R46" s="97"/>
      <c r="S46" s="97"/>
      <c r="T46" s="100"/>
      <c r="U46" s="97"/>
      <c r="V46" s="97"/>
      <c r="W46" s="100"/>
      <c r="X46" s="97"/>
      <c r="Y46" s="97"/>
      <c r="Z46" s="100"/>
      <c r="AA46" s="97"/>
      <c r="AB46" s="97"/>
      <c r="AC46" s="97"/>
      <c r="AD46" s="97"/>
      <c r="AE46" s="97"/>
      <c r="AF46" s="97"/>
      <c r="AG46" s="97">
        <v>6</v>
      </c>
      <c r="AH46" s="97">
        <v>5</v>
      </c>
      <c r="AI46" s="97">
        <v>1</v>
      </c>
      <c r="AJ46" s="97">
        <v>1</v>
      </c>
      <c r="AK46" s="100">
        <v>1</v>
      </c>
      <c r="AL46" s="97"/>
      <c r="AM46" s="97"/>
      <c r="AN46" s="97"/>
      <c r="AO46" s="97"/>
      <c r="AP46" s="97"/>
      <c r="AQ46" s="97"/>
      <c r="AR46" s="97"/>
      <c r="AS46" s="97"/>
      <c r="AT46" s="97">
        <v>2</v>
      </c>
      <c r="AU46" s="97"/>
      <c r="AV46" s="97"/>
      <c r="AW46" s="97"/>
      <c r="AX46" s="97"/>
      <c r="AY46" s="97"/>
      <c r="AZ46" s="97"/>
      <c r="BA46" s="97"/>
      <c r="BB46" s="97"/>
      <c r="BC46" s="100"/>
      <c r="BD46" s="97"/>
      <c r="BE46" s="97"/>
      <c r="BF46" s="97"/>
      <c r="BG46" s="97"/>
      <c r="BH46" s="97"/>
      <c r="BI46" s="97"/>
      <c r="BJ46" s="97"/>
      <c r="BK46" s="97"/>
      <c r="BL46" s="97"/>
      <c r="BM46" s="85">
        <v>29</v>
      </c>
    </row>
    <row r="47" spans="1:65" x14ac:dyDescent="0.55000000000000004">
      <c r="A47" s="90" t="s">
        <v>328</v>
      </c>
      <c r="B47" s="97"/>
      <c r="C47" s="97"/>
      <c r="D47" s="100"/>
      <c r="E47" s="97"/>
      <c r="F47" s="97">
        <v>3</v>
      </c>
      <c r="G47" s="97">
        <v>2</v>
      </c>
      <c r="H47" s="97"/>
      <c r="I47" s="97">
        <v>5</v>
      </c>
      <c r="J47" s="97">
        <v>1</v>
      </c>
      <c r="K47" s="100">
        <v>1</v>
      </c>
      <c r="L47" s="97">
        <v>6</v>
      </c>
      <c r="M47" s="97">
        <v>8</v>
      </c>
      <c r="N47" s="97">
        <v>1</v>
      </c>
      <c r="O47" s="100">
        <v>3</v>
      </c>
      <c r="P47" s="97">
        <v>1</v>
      </c>
      <c r="Q47" s="97">
        <v>5</v>
      </c>
      <c r="R47" s="97">
        <v>2</v>
      </c>
      <c r="S47" s="97"/>
      <c r="T47" s="100">
        <v>1</v>
      </c>
      <c r="U47" s="97"/>
      <c r="V47" s="97"/>
      <c r="W47" s="100"/>
      <c r="X47" s="97">
        <v>1</v>
      </c>
      <c r="Y47" s="97"/>
      <c r="Z47" s="100">
        <v>5</v>
      </c>
      <c r="AA47" s="97">
        <v>8</v>
      </c>
      <c r="AB47" s="97">
        <v>2</v>
      </c>
      <c r="AC47" s="97">
        <v>2</v>
      </c>
      <c r="AD47" s="97">
        <v>6</v>
      </c>
      <c r="AE47" s="97">
        <v>18</v>
      </c>
      <c r="AF47" s="97">
        <v>2</v>
      </c>
      <c r="AG47" s="97">
        <v>15</v>
      </c>
      <c r="AH47" s="97">
        <v>20</v>
      </c>
      <c r="AI47" s="97">
        <v>2</v>
      </c>
      <c r="AJ47" s="97">
        <v>24</v>
      </c>
      <c r="AK47" s="100">
        <v>8</v>
      </c>
      <c r="AL47" s="97"/>
      <c r="AM47" s="97">
        <v>4</v>
      </c>
      <c r="AN47" s="97">
        <v>1</v>
      </c>
      <c r="AO47" s="97"/>
      <c r="AP47" s="97"/>
      <c r="AQ47" s="97">
        <v>1</v>
      </c>
      <c r="AR47" s="97">
        <v>4</v>
      </c>
      <c r="AS47" s="97">
        <v>9</v>
      </c>
      <c r="AT47" s="97">
        <v>12</v>
      </c>
      <c r="AU47" s="97">
        <v>5</v>
      </c>
      <c r="AV47" s="97"/>
      <c r="AW47" s="97">
        <v>2</v>
      </c>
      <c r="AX47" s="97"/>
      <c r="AY47" s="97"/>
      <c r="AZ47" s="97"/>
      <c r="BA47" s="97">
        <v>1</v>
      </c>
      <c r="BB47" s="97"/>
      <c r="BC47" s="100"/>
      <c r="BD47" s="97"/>
      <c r="BE47" s="97"/>
      <c r="BF47" s="97"/>
      <c r="BG47" s="97">
        <v>1</v>
      </c>
      <c r="BH47" s="97">
        <v>1</v>
      </c>
      <c r="BI47" s="97"/>
      <c r="BJ47" s="97"/>
      <c r="BK47" s="97"/>
      <c r="BL47" s="97"/>
      <c r="BM47" s="85">
        <v>193</v>
      </c>
    </row>
    <row r="48" spans="1:65" x14ac:dyDescent="0.55000000000000004">
      <c r="A48" s="90" t="s">
        <v>133</v>
      </c>
      <c r="B48" s="97"/>
      <c r="C48" s="97"/>
      <c r="D48" s="100">
        <v>1</v>
      </c>
      <c r="E48" s="97"/>
      <c r="F48" s="97">
        <v>4</v>
      </c>
      <c r="G48" s="97"/>
      <c r="H48" s="97"/>
      <c r="I48" s="97">
        <v>10</v>
      </c>
      <c r="J48" s="97"/>
      <c r="K48" s="100">
        <v>4</v>
      </c>
      <c r="L48" s="97">
        <v>2</v>
      </c>
      <c r="M48" s="97"/>
      <c r="N48" s="97"/>
      <c r="O48" s="100">
        <v>1</v>
      </c>
      <c r="P48" s="97"/>
      <c r="Q48" s="97"/>
      <c r="R48" s="97"/>
      <c r="S48" s="97"/>
      <c r="T48" s="100"/>
      <c r="U48" s="97"/>
      <c r="V48" s="97"/>
      <c r="W48" s="100"/>
      <c r="X48" s="97"/>
      <c r="Y48" s="97">
        <v>1</v>
      </c>
      <c r="Z48" s="100"/>
      <c r="AA48" s="97"/>
      <c r="AB48" s="97"/>
      <c r="AC48" s="97"/>
      <c r="AD48" s="97"/>
      <c r="AE48" s="97"/>
      <c r="AF48" s="97">
        <v>4</v>
      </c>
      <c r="AG48" s="97">
        <v>1</v>
      </c>
      <c r="AH48" s="97">
        <v>5</v>
      </c>
      <c r="AI48" s="97"/>
      <c r="AJ48" s="97"/>
      <c r="AK48" s="100"/>
      <c r="AL48" s="97">
        <v>1</v>
      </c>
      <c r="AM48" s="97"/>
      <c r="AN48" s="97"/>
      <c r="AO48" s="97"/>
      <c r="AP48" s="97"/>
      <c r="AQ48" s="97"/>
      <c r="AR48" s="97">
        <v>2</v>
      </c>
      <c r="AS48" s="97"/>
      <c r="AT48" s="97">
        <v>7</v>
      </c>
      <c r="AU48" s="97">
        <v>18</v>
      </c>
      <c r="AV48" s="97">
        <v>3</v>
      </c>
      <c r="AW48" s="97">
        <v>10</v>
      </c>
      <c r="AX48" s="97">
        <v>7</v>
      </c>
      <c r="AY48" s="97"/>
      <c r="AZ48" s="97">
        <v>2</v>
      </c>
      <c r="BA48" s="97">
        <v>1</v>
      </c>
      <c r="BB48" s="97"/>
      <c r="BC48" s="100">
        <v>1</v>
      </c>
      <c r="BD48" s="97"/>
      <c r="BE48" s="97"/>
      <c r="BF48" s="97"/>
      <c r="BG48" s="97"/>
      <c r="BH48" s="97"/>
      <c r="BI48" s="97">
        <v>1</v>
      </c>
      <c r="BJ48" s="97"/>
      <c r="BK48" s="97"/>
      <c r="BL48" s="97"/>
      <c r="BM48" s="85">
        <v>86</v>
      </c>
    </row>
    <row r="49" spans="1:65" x14ac:dyDescent="0.55000000000000004">
      <c r="A49" s="90" t="s">
        <v>584</v>
      </c>
      <c r="B49" s="97"/>
      <c r="C49" s="97"/>
      <c r="D49" s="100"/>
      <c r="E49" s="97"/>
      <c r="F49" s="97"/>
      <c r="G49" s="97"/>
      <c r="H49" s="97"/>
      <c r="I49" s="97"/>
      <c r="J49" s="97"/>
      <c r="K49" s="100"/>
      <c r="L49" s="97">
        <v>6</v>
      </c>
      <c r="M49" s="97">
        <v>1</v>
      </c>
      <c r="N49" s="97">
        <v>1</v>
      </c>
      <c r="O49" s="100"/>
      <c r="P49" s="97"/>
      <c r="Q49" s="97">
        <v>14</v>
      </c>
      <c r="R49" s="97">
        <v>1</v>
      </c>
      <c r="S49" s="97"/>
      <c r="T49" s="100"/>
      <c r="U49" s="97"/>
      <c r="V49" s="97"/>
      <c r="W49" s="100">
        <v>11</v>
      </c>
      <c r="X49" s="97"/>
      <c r="Y49" s="97"/>
      <c r="Z49" s="100">
        <v>12</v>
      </c>
      <c r="AA49" s="97">
        <v>2</v>
      </c>
      <c r="AB49" s="97">
        <v>4</v>
      </c>
      <c r="AC49" s="97">
        <v>2</v>
      </c>
      <c r="AD49" s="97"/>
      <c r="AE49" s="97"/>
      <c r="AF49" s="97"/>
      <c r="AG49" s="97"/>
      <c r="AH49" s="97"/>
      <c r="AI49" s="97">
        <v>1</v>
      </c>
      <c r="AJ49" s="97"/>
      <c r="AK49" s="100"/>
      <c r="AL49" s="97">
        <v>6</v>
      </c>
      <c r="AM49" s="97"/>
      <c r="AN49" s="97"/>
      <c r="AO49" s="97">
        <v>1</v>
      </c>
      <c r="AP49" s="97"/>
      <c r="AQ49" s="97"/>
      <c r="AR49" s="97"/>
      <c r="AS49" s="97"/>
      <c r="AT49" s="97"/>
      <c r="AU49" s="97">
        <v>1</v>
      </c>
      <c r="AV49" s="97"/>
      <c r="AW49" s="97">
        <v>1</v>
      </c>
      <c r="AX49" s="97"/>
      <c r="AY49" s="97"/>
      <c r="AZ49" s="97"/>
      <c r="BA49" s="97">
        <v>3</v>
      </c>
      <c r="BB49" s="97"/>
      <c r="BC49" s="100">
        <v>5</v>
      </c>
      <c r="BD49" s="97"/>
      <c r="BE49" s="97"/>
      <c r="BF49" s="97"/>
      <c r="BG49" s="97"/>
      <c r="BH49" s="97"/>
      <c r="BI49" s="97"/>
      <c r="BJ49" s="97"/>
      <c r="BK49" s="97"/>
      <c r="BL49" s="97"/>
      <c r="BM49" s="85">
        <v>72</v>
      </c>
    </row>
    <row r="50" spans="1:65" x14ac:dyDescent="0.55000000000000004">
      <c r="A50" s="90" t="s">
        <v>1982</v>
      </c>
      <c r="B50" s="97"/>
      <c r="C50" s="97"/>
      <c r="D50" s="100"/>
      <c r="E50" s="97"/>
      <c r="F50" s="97"/>
      <c r="G50" s="97"/>
      <c r="H50" s="97"/>
      <c r="I50" s="97"/>
      <c r="J50" s="97"/>
      <c r="K50" s="100"/>
      <c r="L50" s="97">
        <v>1</v>
      </c>
      <c r="M50" s="97"/>
      <c r="N50" s="97"/>
      <c r="O50" s="100">
        <v>1</v>
      </c>
      <c r="P50" s="97"/>
      <c r="Q50" s="97"/>
      <c r="R50" s="97"/>
      <c r="S50" s="97"/>
      <c r="T50" s="100"/>
      <c r="U50" s="97"/>
      <c r="V50" s="97"/>
      <c r="W50" s="100"/>
      <c r="X50" s="97"/>
      <c r="Y50" s="97"/>
      <c r="Z50" s="100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100"/>
      <c r="AL50" s="97"/>
      <c r="AM50" s="97"/>
      <c r="AN50" s="97"/>
      <c r="AO50" s="97"/>
      <c r="AP50" s="97"/>
      <c r="AQ50" s="97"/>
      <c r="AR50" s="97"/>
      <c r="AS50" s="97"/>
      <c r="AT50" s="97">
        <v>1</v>
      </c>
      <c r="AU50" s="97"/>
      <c r="AV50" s="97"/>
      <c r="AW50" s="97"/>
      <c r="AX50" s="97"/>
      <c r="AY50" s="97"/>
      <c r="AZ50" s="97"/>
      <c r="BA50" s="97"/>
      <c r="BB50" s="97"/>
      <c r="BC50" s="100"/>
      <c r="BD50" s="97"/>
      <c r="BE50" s="97"/>
      <c r="BF50" s="97"/>
      <c r="BG50" s="97"/>
      <c r="BH50" s="97"/>
      <c r="BI50" s="97"/>
      <c r="BJ50" s="97"/>
      <c r="BK50" s="97"/>
      <c r="BL50" s="97"/>
      <c r="BM50" s="85">
        <v>3</v>
      </c>
    </row>
    <row r="51" spans="1:65" x14ac:dyDescent="0.55000000000000004">
      <c r="A51" s="90" t="s">
        <v>103</v>
      </c>
      <c r="B51" s="97"/>
      <c r="C51" s="97">
        <v>6</v>
      </c>
      <c r="D51" s="100">
        <v>10</v>
      </c>
      <c r="E51" s="97"/>
      <c r="F51" s="97">
        <v>8</v>
      </c>
      <c r="G51" s="97"/>
      <c r="H51" s="97"/>
      <c r="I51" s="97">
        <v>4</v>
      </c>
      <c r="J51" s="97"/>
      <c r="K51" s="100">
        <v>4</v>
      </c>
      <c r="L51" s="97">
        <v>3</v>
      </c>
      <c r="M51" s="97"/>
      <c r="N51" s="97"/>
      <c r="O51" s="100"/>
      <c r="P51" s="97"/>
      <c r="Q51" s="97"/>
      <c r="R51" s="97"/>
      <c r="S51" s="97"/>
      <c r="T51" s="100"/>
      <c r="U51" s="97"/>
      <c r="V51" s="97"/>
      <c r="W51" s="100">
        <v>1</v>
      </c>
      <c r="X51" s="97"/>
      <c r="Y51" s="97"/>
      <c r="Z51" s="100"/>
      <c r="AA51" s="97"/>
      <c r="AB51" s="97"/>
      <c r="AC51" s="97"/>
      <c r="AD51" s="97"/>
      <c r="AE51" s="97"/>
      <c r="AF51" s="97">
        <v>1</v>
      </c>
      <c r="AG51" s="97"/>
      <c r="AH51" s="97"/>
      <c r="AI51" s="97">
        <v>4</v>
      </c>
      <c r="AJ51" s="97"/>
      <c r="AK51" s="100"/>
      <c r="AL51" s="97"/>
      <c r="AM51" s="97"/>
      <c r="AN51" s="97"/>
      <c r="AO51" s="97"/>
      <c r="AP51" s="97"/>
      <c r="AQ51" s="97"/>
      <c r="AR51" s="97"/>
      <c r="AS51" s="97"/>
      <c r="AT51" s="97"/>
      <c r="AU51" s="97">
        <v>8</v>
      </c>
      <c r="AV51" s="97"/>
      <c r="AW51" s="97">
        <v>6</v>
      </c>
      <c r="AX51" s="97">
        <v>2</v>
      </c>
      <c r="AY51" s="97"/>
      <c r="AZ51" s="97">
        <v>5</v>
      </c>
      <c r="BA51" s="97">
        <v>2</v>
      </c>
      <c r="BB51" s="97"/>
      <c r="BC51" s="100"/>
      <c r="BD51" s="97"/>
      <c r="BE51" s="97"/>
      <c r="BF51" s="97"/>
      <c r="BG51" s="97"/>
      <c r="BH51" s="97">
        <v>4</v>
      </c>
      <c r="BI51" s="97"/>
      <c r="BJ51" s="97"/>
      <c r="BK51" s="97"/>
      <c r="BL51" s="97"/>
      <c r="BM51" s="85">
        <v>68</v>
      </c>
    </row>
    <row r="52" spans="1:65" x14ac:dyDescent="0.55000000000000004">
      <c r="A52" s="62" t="s">
        <v>1683</v>
      </c>
      <c r="B52" s="85"/>
      <c r="C52" s="85"/>
      <c r="D52" s="100"/>
      <c r="E52" s="85"/>
      <c r="F52" s="85"/>
      <c r="G52" s="85"/>
      <c r="H52" s="89"/>
      <c r="I52" s="89"/>
      <c r="J52" s="85"/>
      <c r="K52" s="100"/>
      <c r="L52" s="85"/>
      <c r="M52" s="89"/>
      <c r="N52" s="85"/>
      <c r="O52" s="100"/>
      <c r="P52" s="85"/>
      <c r="Q52" s="85"/>
      <c r="R52" s="85"/>
      <c r="S52" s="85"/>
      <c r="T52" s="100"/>
      <c r="U52" s="85"/>
      <c r="V52" s="89"/>
      <c r="W52" s="100"/>
      <c r="X52" s="85"/>
      <c r="Y52" s="85"/>
      <c r="Z52" s="100"/>
      <c r="AA52" s="89"/>
      <c r="AB52" s="85"/>
      <c r="AC52" s="85"/>
      <c r="AD52" s="89"/>
      <c r="AE52" s="85"/>
      <c r="AF52" s="89"/>
      <c r="AG52" s="85"/>
      <c r="AH52" s="85"/>
      <c r="AI52" s="85"/>
      <c r="AJ52" s="85"/>
      <c r="AK52" s="100"/>
      <c r="AL52" s="85"/>
      <c r="AM52" s="89"/>
      <c r="AN52" s="85"/>
      <c r="AO52" s="85"/>
      <c r="AP52" s="85"/>
      <c r="AQ52" s="85"/>
      <c r="AR52" s="89"/>
      <c r="AS52" s="85"/>
      <c r="AT52" s="89"/>
      <c r="AU52" s="85"/>
      <c r="AV52" s="85"/>
      <c r="AW52" s="85"/>
      <c r="AX52" s="85">
        <v>6</v>
      </c>
      <c r="AY52" s="85"/>
      <c r="AZ52" s="85"/>
      <c r="BA52" s="85"/>
      <c r="BB52" s="85"/>
      <c r="BC52" s="100"/>
      <c r="BD52" s="85"/>
      <c r="BE52" s="85">
        <v>4</v>
      </c>
      <c r="BF52" s="85"/>
      <c r="BG52" s="89"/>
      <c r="BH52" s="85"/>
      <c r="BI52" s="85"/>
      <c r="BJ52" s="85"/>
      <c r="BK52" s="85"/>
      <c r="BL52" s="85"/>
      <c r="BM52" s="85">
        <v>10</v>
      </c>
    </row>
    <row r="53" spans="1:65" x14ac:dyDescent="0.55000000000000004">
      <c r="A53" s="62" t="s">
        <v>908</v>
      </c>
      <c r="B53" s="85"/>
      <c r="C53" s="85"/>
      <c r="D53" s="100"/>
      <c r="E53" s="85"/>
      <c r="F53" s="85"/>
      <c r="G53" s="85"/>
      <c r="H53" s="89"/>
      <c r="I53" s="89"/>
      <c r="J53" s="85"/>
      <c r="K53" s="100"/>
      <c r="L53" s="85"/>
      <c r="M53" s="89"/>
      <c r="N53" s="85"/>
      <c r="O53" s="100"/>
      <c r="P53" s="85"/>
      <c r="Q53" s="85"/>
      <c r="R53" s="85"/>
      <c r="S53" s="85"/>
      <c r="T53" s="100"/>
      <c r="U53" s="85"/>
      <c r="V53" s="89"/>
      <c r="W53" s="100"/>
      <c r="X53" s="85"/>
      <c r="Y53" s="85"/>
      <c r="Z53" s="100"/>
      <c r="AA53" s="89"/>
      <c r="AB53" s="85"/>
      <c r="AC53" s="85">
        <v>1</v>
      </c>
      <c r="AD53" s="89"/>
      <c r="AE53" s="85"/>
      <c r="AF53" s="89"/>
      <c r="AG53" s="85"/>
      <c r="AH53" s="85"/>
      <c r="AI53" s="85"/>
      <c r="AJ53" s="85"/>
      <c r="AK53" s="100"/>
      <c r="AL53" s="85"/>
      <c r="AM53" s="89"/>
      <c r="AN53" s="85"/>
      <c r="AO53" s="85"/>
      <c r="AP53" s="85"/>
      <c r="AQ53" s="85"/>
      <c r="AR53" s="89"/>
      <c r="AS53" s="85"/>
      <c r="AT53" s="89"/>
      <c r="AU53" s="85"/>
      <c r="AV53" s="85"/>
      <c r="AW53" s="85"/>
      <c r="AX53" s="85"/>
      <c r="AY53" s="85"/>
      <c r="AZ53" s="85"/>
      <c r="BA53" s="85"/>
      <c r="BB53" s="85"/>
      <c r="BC53" s="100"/>
      <c r="BD53" s="85"/>
      <c r="BE53" s="85"/>
      <c r="BF53" s="85"/>
      <c r="BG53" s="89"/>
      <c r="BH53" s="85"/>
      <c r="BI53" s="85"/>
      <c r="BJ53" s="85"/>
      <c r="BK53" s="85"/>
      <c r="BL53" s="85"/>
      <c r="BM53" s="85">
        <v>1</v>
      </c>
    </row>
    <row r="54" spans="1:65" x14ac:dyDescent="0.55000000000000004">
      <c r="A54" s="62" t="s">
        <v>1749</v>
      </c>
      <c r="B54" s="85"/>
      <c r="C54" s="85"/>
      <c r="D54" s="100"/>
      <c r="E54" s="85"/>
      <c r="F54" s="85"/>
      <c r="G54" s="85"/>
      <c r="H54" s="89"/>
      <c r="I54" s="89"/>
      <c r="J54" s="85"/>
      <c r="K54" s="100"/>
      <c r="L54" s="85"/>
      <c r="M54" s="89"/>
      <c r="N54" s="85"/>
      <c r="O54" s="100"/>
      <c r="P54" s="85"/>
      <c r="Q54" s="85"/>
      <c r="R54" s="85"/>
      <c r="S54" s="85"/>
      <c r="T54" s="100"/>
      <c r="U54" s="85"/>
      <c r="V54" s="89"/>
      <c r="W54" s="100"/>
      <c r="X54" s="85"/>
      <c r="Y54" s="85"/>
      <c r="Z54" s="100"/>
      <c r="AA54" s="89"/>
      <c r="AB54" s="85"/>
      <c r="AC54" s="85"/>
      <c r="AD54" s="89"/>
      <c r="AE54" s="85"/>
      <c r="AF54" s="89"/>
      <c r="AG54" s="85"/>
      <c r="AH54" s="85"/>
      <c r="AI54" s="85"/>
      <c r="AJ54" s="85"/>
      <c r="AK54" s="100"/>
      <c r="AL54" s="85"/>
      <c r="AM54" s="89"/>
      <c r="AN54" s="85"/>
      <c r="AO54" s="85"/>
      <c r="AP54" s="85"/>
      <c r="AQ54" s="85"/>
      <c r="AR54" s="89"/>
      <c r="AS54" s="85"/>
      <c r="AT54" s="89"/>
      <c r="AU54" s="85"/>
      <c r="AV54" s="85"/>
      <c r="AW54" s="85"/>
      <c r="AX54" s="85"/>
      <c r="AY54" s="85"/>
      <c r="AZ54" s="85">
        <v>1</v>
      </c>
      <c r="BA54" s="85"/>
      <c r="BB54" s="85"/>
      <c r="BC54" s="100"/>
      <c r="BD54" s="85"/>
      <c r="BE54" s="85"/>
      <c r="BF54" s="85"/>
      <c r="BG54" s="89"/>
      <c r="BH54" s="85"/>
      <c r="BI54" s="85"/>
      <c r="BJ54" s="85"/>
      <c r="BK54" s="85"/>
      <c r="BL54" s="85"/>
      <c r="BM54" s="85">
        <v>1</v>
      </c>
    </row>
    <row r="55" spans="1:65" x14ac:dyDescent="0.55000000000000004">
      <c r="A55" s="90" t="s">
        <v>101</v>
      </c>
      <c r="B55" s="85">
        <v>1</v>
      </c>
      <c r="C55" s="85">
        <v>2</v>
      </c>
      <c r="D55" s="100">
        <v>2</v>
      </c>
      <c r="E55" s="85"/>
      <c r="F55" s="85"/>
      <c r="G55" s="85">
        <v>1</v>
      </c>
      <c r="H55" s="89">
        <v>1</v>
      </c>
      <c r="I55" s="89">
        <v>1</v>
      </c>
      <c r="J55" s="85"/>
      <c r="K55" s="100"/>
      <c r="L55" s="85"/>
      <c r="M55" s="89"/>
      <c r="N55" s="85"/>
      <c r="O55" s="100"/>
      <c r="P55" s="85"/>
      <c r="Q55" s="85">
        <v>1</v>
      </c>
      <c r="R55" s="85"/>
      <c r="S55" s="85"/>
      <c r="T55" s="100">
        <v>1</v>
      </c>
      <c r="U55" s="85">
        <v>4</v>
      </c>
      <c r="V55" s="89">
        <v>1</v>
      </c>
      <c r="W55" s="100"/>
      <c r="X55" s="85"/>
      <c r="Y55" s="85"/>
      <c r="Z55" s="100">
        <v>1</v>
      </c>
      <c r="AA55" s="89">
        <v>4</v>
      </c>
      <c r="AB55" s="85"/>
      <c r="AC55" s="85"/>
      <c r="AD55" s="89"/>
      <c r="AE55" s="85"/>
      <c r="AF55" s="89"/>
      <c r="AG55" s="85">
        <v>1</v>
      </c>
      <c r="AH55" s="85">
        <v>1</v>
      </c>
      <c r="AI55" s="85"/>
      <c r="AJ55" s="85"/>
      <c r="AK55" s="100"/>
      <c r="AL55" s="85"/>
      <c r="AM55" s="89">
        <v>1</v>
      </c>
      <c r="AN55" s="85"/>
      <c r="AO55" s="85"/>
      <c r="AP55" s="85">
        <v>1</v>
      </c>
      <c r="AQ55" s="85"/>
      <c r="AR55" s="89"/>
      <c r="AS55" s="85"/>
      <c r="AT55" s="89"/>
      <c r="AU55" s="85"/>
      <c r="AV55" s="85"/>
      <c r="AW55" s="85"/>
      <c r="AX55" s="85"/>
      <c r="AY55" s="85"/>
      <c r="AZ55" s="85"/>
      <c r="BA55" s="85"/>
      <c r="BB55" s="85"/>
      <c r="BC55" s="100"/>
      <c r="BD55" s="85"/>
      <c r="BE55" s="85"/>
      <c r="BF55" s="85"/>
      <c r="BG55" s="89"/>
      <c r="BH55" s="85"/>
      <c r="BI55" s="85">
        <v>1</v>
      </c>
      <c r="BJ55" s="85">
        <v>5</v>
      </c>
      <c r="BK55" s="85">
        <v>1</v>
      </c>
      <c r="BL55" s="85"/>
      <c r="BM55" s="85">
        <v>31</v>
      </c>
    </row>
    <row r="56" spans="1:65" x14ac:dyDescent="0.55000000000000004">
      <c r="A56" s="62" t="s">
        <v>1468</v>
      </c>
      <c r="B56" s="85"/>
      <c r="C56" s="85"/>
      <c r="D56" s="100"/>
      <c r="E56" s="85"/>
      <c r="F56" s="85"/>
      <c r="G56" s="85"/>
      <c r="H56" s="89"/>
      <c r="I56" s="89"/>
      <c r="J56" s="85"/>
      <c r="K56" s="100"/>
      <c r="L56" s="85"/>
      <c r="M56" s="89"/>
      <c r="N56" s="85"/>
      <c r="O56" s="100"/>
      <c r="P56" s="85"/>
      <c r="Q56" s="85"/>
      <c r="R56" s="85"/>
      <c r="S56" s="85"/>
      <c r="T56" s="100"/>
      <c r="U56" s="85"/>
      <c r="V56" s="89"/>
      <c r="W56" s="100"/>
      <c r="X56" s="85"/>
      <c r="Y56" s="85"/>
      <c r="Z56" s="100"/>
      <c r="AA56" s="89"/>
      <c r="AB56" s="85"/>
      <c r="AC56" s="85"/>
      <c r="AD56" s="89"/>
      <c r="AE56" s="85"/>
      <c r="AF56" s="89"/>
      <c r="AG56" s="85"/>
      <c r="AH56" s="85"/>
      <c r="AI56" s="85"/>
      <c r="AJ56" s="85"/>
      <c r="AK56" s="100"/>
      <c r="AL56" s="85"/>
      <c r="AM56" s="89"/>
      <c r="AN56" s="85"/>
      <c r="AO56" s="85"/>
      <c r="AP56" s="85"/>
      <c r="AQ56" s="85"/>
      <c r="AR56" s="89"/>
      <c r="AS56" s="85">
        <v>1</v>
      </c>
      <c r="AT56" s="89"/>
      <c r="AU56" s="85"/>
      <c r="AV56" s="85"/>
      <c r="AW56" s="85"/>
      <c r="AX56" s="85"/>
      <c r="AY56" s="85"/>
      <c r="AZ56" s="85"/>
      <c r="BA56" s="85"/>
      <c r="BB56" s="85"/>
      <c r="BC56" s="100"/>
      <c r="BD56" s="85"/>
      <c r="BE56" s="85"/>
      <c r="BF56" s="85">
        <v>1</v>
      </c>
      <c r="BG56" s="89"/>
      <c r="BH56" s="85"/>
      <c r="BI56" s="85">
        <v>1</v>
      </c>
      <c r="BJ56" s="85"/>
      <c r="BK56" s="85"/>
      <c r="BL56" s="85"/>
      <c r="BM56" s="85">
        <v>3</v>
      </c>
    </row>
    <row r="57" spans="1:65" x14ac:dyDescent="0.55000000000000004">
      <c r="A57" s="90" t="s">
        <v>1535</v>
      </c>
      <c r="B57" s="85"/>
      <c r="C57" s="85"/>
      <c r="D57" s="100"/>
      <c r="E57" s="85"/>
      <c r="F57" s="85"/>
      <c r="G57" s="85"/>
      <c r="H57" s="89"/>
      <c r="I57" s="89"/>
      <c r="J57" s="85"/>
      <c r="K57" s="100"/>
      <c r="L57" s="85"/>
      <c r="M57" s="89"/>
      <c r="N57" s="85"/>
      <c r="O57" s="100"/>
      <c r="P57" s="85"/>
      <c r="Q57" s="85"/>
      <c r="R57" s="85"/>
      <c r="S57" s="85"/>
      <c r="T57" s="100"/>
      <c r="U57" s="85"/>
      <c r="V57" s="89"/>
      <c r="W57" s="100"/>
      <c r="X57" s="85"/>
      <c r="Y57" s="85"/>
      <c r="Z57" s="100"/>
      <c r="AA57" s="89"/>
      <c r="AB57" s="85"/>
      <c r="AC57" s="85"/>
      <c r="AD57" s="89"/>
      <c r="AE57" s="85"/>
      <c r="AF57" s="89"/>
      <c r="AG57" s="85"/>
      <c r="AH57" s="85"/>
      <c r="AI57" s="85"/>
      <c r="AJ57" s="85"/>
      <c r="AK57" s="100"/>
      <c r="AL57" s="85"/>
      <c r="AM57" s="89"/>
      <c r="AN57" s="85"/>
      <c r="AO57" s="85"/>
      <c r="AP57" s="85"/>
      <c r="AQ57" s="85"/>
      <c r="AR57" s="89"/>
      <c r="AS57" s="85"/>
      <c r="AT57" s="89"/>
      <c r="AU57" s="85">
        <v>1</v>
      </c>
      <c r="AV57" s="85"/>
      <c r="AW57" s="85"/>
      <c r="AX57" s="85"/>
      <c r="AY57" s="85"/>
      <c r="AZ57" s="85"/>
      <c r="BA57" s="85"/>
      <c r="BB57" s="85"/>
      <c r="BC57" s="100">
        <v>1</v>
      </c>
      <c r="BD57" s="85"/>
      <c r="BE57" s="85"/>
      <c r="BF57" s="85">
        <v>1</v>
      </c>
      <c r="BG57" s="89"/>
      <c r="BH57" s="85"/>
      <c r="BI57" s="85"/>
      <c r="BJ57" s="85"/>
      <c r="BK57" s="85"/>
      <c r="BL57" s="85"/>
      <c r="BM57" s="85">
        <v>3</v>
      </c>
    </row>
    <row r="58" spans="1:65" x14ac:dyDescent="0.55000000000000004">
      <c r="A58" s="62" t="s">
        <v>909</v>
      </c>
      <c r="B58" s="85"/>
      <c r="C58" s="85"/>
      <c r="D58" s="100"/>
      <c r="E58" s="85"/>
      <c r="F58" s="85"/>
      <c r="G58" s="85"/>
      <c r="H58" s="89"/>
      <c r="I58" s="89"/>
      <c r="J58" s="85"/>
      <c r="K58" s="100"/>
      <c r="L58" s="85"/>
      <c r="M58" s="89"/>
      <c r="N58" s="85"/>
      <c r="O58" s="100"/>
      <c r="P58" s="85"/>
      <c r="Q58" s="85"/>
      <c r="R58" s="85"/>
      <c r="S58" s="85"/>
      <c r="T58" s="100"/>
      <c r="U58" s="85"/>
      <c r="V58" s="89"/>
      <c r="W58" s="100"/>
      <c r="X58" s="85"/>
      <c r="Y58" s="85"/>
      <c r="Z58" s="100"/>
      <c r="AA58" s="89"/>
      <c r="AB58" s="85"/>
      <c r="AC58" s="85">
        <v>0</v>
      </c>
      <c r="AD58" s="89"/>
      <c r="AE58" s="85"/>
      <c r="AF58" s="89"/>
      <c r="AG58" s="85"/>
      <c r="AH58" s="85"/>
      <c r="AI58" s="85"/>
      <c r="AJ58" s="85"/>
      <c r="AK58" s="100"/>
      <c r="AL58" s="85"/>
      <c r="AM58" s="89"/>
      <c r="AN58" s="85"/>
      <c r="AO58" s="85"/>
      <c r="AP58" s="85">
        <v>3</v>
      </c>
      <c r="AQ58" s="85"/>
      <c r="AR58" s="89"/>
      <c r="AS58" s="85">
        <v>2</v>
      </c>
      <c r="AT58" s="89"/>
      <c r="AU58" s="85"/>
      <c r="AV58" s="85"/>
      <c r="AW58" s="85"/>
      <c r="AX58" s="85"/>
      <c r="AY58" s="85"/>
      <c r="AZ58" s="85"/>
      <c r="BA58" s="85"/>
      <c r="BB58" s="85"/>
      <c r="BC58" s="100"/>
      <c r="BD58" s="85"/>
      <c r="BE58" s="85"/>
      <c r="BF58" s="85"/>
      <c r="BG58" s="89"/>
      <c r="BH58" s="85"/>
      <c r="BI58" s="85"/>
      <c r="BJ58" s="85"/>
      <c r="BK58" s="85"/>
      <c r="BL58" s="85"/>
      <c r="BM58" s="85">
        <v>5</v>
      </c>
    </row>
    <row r="59" spans="1:65" x14ac:dyDescent="0.55000000000000004">
      <c r="A59" s="90" t="s">
        <v>373</v>
      </c>
      <c r="B59" s="85"/>
      <c r="C59" s="85"/>
      <c r="D59" s="100"/>
      <c r="E59" s="85"/>
      <c r="F59" s="85"/>
      <c r="G59" s="85"/>
      <c r="H59" s="89">
        <v>43</v>
      </c>
      <c r="I59" s="89">
        <v>9</v>
      </c>
      <c r="J59" s="85"/>
      <c r="K59" s="100">
        <v>13</v>
      </c>
      <c r="L59" s="85">
        <v>52</v>
      </c>
      <c r="M59" s="89"/>
      <c r="N59" s="85"/>
      <c r="O59" s="100"/>
      <c r="P59" s="85"/>
      <c r="Q59" s="85"/>
      <c r="R59" s="85"/>
      <c r="S59" s="85"/>
      <c r="T59" s="100"/>
      <c r="U59" s="85"/>
      <c r="V59" s="89"/>
      <c r="W59" s="100"/>
      <c r="X59" s="85"/>
      <c r="Y59" s="85"/>
      <c r="Z59" s="100"/>
      <c r="AA59" s="89"/>
      <c r="AB59" s="85"/>
      <c r="AC59" s="85"/>
      <c r="AD59" s="89"/>
      <c r="AE59" s="85"/>
      <c r="AF59" s="89">
        <v>66</v>
      </c>
      <c r="AG59" s="85">
        <v>1</v>
      </c>
      <c r="AH59" s="85">
        <v>6</v>
      </c>
      <c r="AI59" s="85">
        <v>0</v>
      </c>
      <c r="AJ59" s="85"/>
      <c r="AK59" s="100"/>
      <c r="AL59" s="85"/>
      <c r="AM59" s="89"/>
      <c r="AN59" s="85"/>
      <c r="AO59" s="85"/>
      <c r="AP59" s="85"/>
      <c r="AQ59" s="85"/>
      <c r="AR59" s="89"/>
      <c r="AS59" s="85">
        <v>3</v>
      </c>
      <c r="AT59" s="89"/>
      <c r="AU59" s="85">
        <v>1</v>
      </c>
      <c r="AV59" s="85">
        <v>3</v>
      </c>
      <c r="AW59" s="85"/>
      <c r="AX59" s="85"/>
      <c r="AY59" s="85"/>
      <c r="AZ59" s="85"/>
      <c r="BA59" s="85"/>
      <c r="BB59" s="85"/>
      <c r="BC59" s="100"/>
      <c r="BD59" s="85"/>
      <c r="BE59" s="85"/>
      <c r="BF59" s="85"/>
      <c r="BG59" s="89"/>
      <c r="BH59" s="85"/>
      <c r="BI59" s="85"/>
      <c r="BJ59" s="85"/>
      <c r="BK59" s="85"/>
      <c r="BL59" s="85"/>
      <c r="BM59" s="85">
        <v>197</v>
      </c>
    </row>
    <row r="60" spans="1:65" x14ac:dyDescent="0.55000000000000004">
      <c r="A60" s="62" t="s">
        <v>940</v>
      </c>
      <c r="B60" s="85"/>
      <c r="C60" s="85"/>
      <c r="D60" s="100"/>
      <c r="E60" s="85"/>
      <c r="F60" s="85"/>
      <c r="G60" s="85"/>
      <c r="H60" s="89"/>
      <c r="I60" s="89"/>
      <c r="J60" s="85"/>
      <c r="K60" s="100"/>
      <c r="L60" s="85"/>
      <c r="M60" s="89"/>
      <c r="N60" s="85"/>
      <c r="O60" s="100"/>
      <c r="P60" s="85"/>
      <c r="Q60" s="85"/>
      <c r="R60" s="85"/>
      <c r="S60" s="85"/>
      <c r="T60" s="100"/>
      <c r="U60" s="85"/>
      <c r="V60" s="89"/>
      <c r="W60" s="100"/>
      <c r="X60" s="85"/>
      <c r="Y60" s="85"/>
      <c r="Z60" s="100"/>
      <c r="AA60" s="89"/>
      <c r="AB60" s="85">
        <v>1</v>
      </c>
      <c r="AC60" s="85"/>
      <c r="AD60" s="89"/>
      <c r="AE60" s="85"/>
      <c r="AF60" s="89"/>
      <c r="AG60" s="85"/>
      <c r="AH60" s="85"/>
      <c r="AI60" s="85"/>
      <c r="AJ60" s="85"/>
      <c r="AK60" s="100"/>
      <c r="AL60" s="85"/>
      <c r="AM60" s="89"/>
      <c r="AN60" s="85"/>
      <c r="AO60" s="85"/>
      <c r="AP60" s="85"/>
      <c r="AQ60" s="85"/>
      <c r="AR60" s="89"/>
      <c r="AS60" s="85"/>
      <c r="AT60" s="89"/>
      <c r="AU60" s="85"/>
      <c r="AV60" s="85"/>
      <c r="AW60" s="85"/>
      <c r="AX60" s="85"/>
      <c r="AY60" s="85"/>
      <c r="AZ60" s="85"/>
      <c r="BA60" s="85"/>
      <c r="BB60" s="85"/>
      <c r="BC60" s="100"/>
      <c r="BD60" s="85"/>
      <c r="BE60" s="85"/>
      <c r="BF60" s="85"/>
      <c r="BG60" s="89"/>
      <c r="BH60" s="85"/>
      <c r="BI60" s="85"/>
      <c r="BJ60" s="85"/>
      <c r="BK60" s="85"/>
      <c r="BL60" s="85"/>
      <c r="BM60" s="85">
        <v>1</v>
      </c>
    </row>
    <row r="61" spans="1:65" x14ac:dyDescent="0.55000000000000004">
      <c r="A61" s="90" t="s">
        <v>407</v>
      </c>
      <c r="B61" s="85"/>
      <c r="C61" s="85"/>
      <c r="D61" s="100"/>
      <c r="E61" s="85"/>
      <c r="F61" s="85">
        <v>1</v>
      </c>
      <c r="G61" s="85"/>
      <c r="H61" s="89"/>
      <c r="I61" s="89"/>
      <c r="J61" s="85"/>
      <c r="K61" s="100"/>
      <c r="L61" s="85"/>
      <c r="M61" s="89"/>
      <c r="N61" s="85">
        <v>10</v>
      </c>
      <c r="O61" s="100"/>
      <c r="P61" s="85"/>
      <c r="Q61" s="85"/>
      <c r="R61" s="85"/>
      <c r="S61" s="85"/>
      <c r="T61" s="100"/>
      <c r="U61" s="85"/>
      <c r="V61" s="89"/>
      <c r="W61" s="100"/>
      <c r="X61" s="85"/>
      <c r="Y61" s="85"/>
      <c r="Z61" s="100"/>
      <c r="AA61" s="89"/>
      <c r="AB61" s="85"/>
      <c r="AC61" s="85"/>
      <c r="AD61" s="89">
        <v>34</v>
      </c>
      <c r="AE61" s="85"/>
      <c r="AF61" s="89"/>
      <c r="AG61" s="85"/>
      <c r="AH61" s="85"/>
      <c r="AI61" s="85"/>
      <c r="AJ61" s="85"/>
      <c r="AK61" s="100"/>
      <c r="AL61" s="85"/>
      <c r="AM61" s="89"/>
      <c r="AN61" s="85"/>
      <c r="AO61" s="85"/>
      <c r="AP61" s="85"/>
      <c r="AQ61" s="85"/>
      <c r="AR61" s="89">
        <v>2</v>
      </c>
      <c r="AS61" s="85"/>
      <c r="AT61" s="89"/>
      <c r="AU61" s="85">
        <v>2</v>
      </c>
      <c r="AV61" s="85"/>
      <c r="AW61" s="85"/>
      <c r="AX61" s="85"/>
      <c r="AY61" s="85"/>
      <c r="AZ61" s="85"/>
      <c r="BA61" s="85"/>
      <c r="BB61" s="85"/>
      <c r="BC61" s="100"/>
      <c r="BD61" s="85"/>
      <c r="BE61" s="85"/>
      <c r="BF61" s="85"/>
      <c r="BG61" s="89">
        <v>1</v>
      </c>
      <c r="BH61" s="85">
        <v>2</v>
      </c>
      <c r="BI61" s="85">
        <v>3</v>
      </c>
      <c r="BJ61" s="85"/>
      <c r="BK61" s="85"/>
      <c r="BL61" s="85"/>
      <c r="BM61" s="85">
        <v>55</v>
      </c>
    </row>
    <row r="62" spans="1:65" x14ac:dyDescent="0.55000000000000004">
      <c r="A62" s="62" t="s">
        <v>1794</v>
      </c>
      <c r="B62" s="85"/>
      <c r="C62" s="85"/>
      <c r="D62" s="100"/>
      <c r="E62" s="85"/>
      <c r="F62" s="85"/>
      <c r="G62" s="85"/>
      <c r="H62" s="89"/>
      <c r="I62" s="89"/>
      <c r="J62" s="85"/>
      <c r="K62" s="100"/>
      <c r="L62" s="85"/>
      <c r="M62" s="89"/>
      <c r="N62" s="85"/>
      <c r="O62" s="100">
        <v>3</v>
      </c>
      <c r="P62" s="85"/>
      <c r="Q62" s="85"/>
      <c r="R62" s="85"/>
      <c r="S62" s="85"/>
      <c r="T62" s="100"/>
      <c r="U62" s="85"/>
      <c r="V62" s="89"/>
      <c r="W62" s="100"/>
      <c r="X62" s="85"/>
      <c r="Y62" s="85"/>
      <c r="Z62" s="100"/>
      <c r="AA62" s="89"/>
      <c r="AB62" s="85"/>
      <c r="AC62" s="85"/>
      <c r="AD62" s="89"/>
      <c r="AE62" s="85"/>
      <c r="AF62" s="89"/>
      <c r="AG62" s="85"/>
      <c r="AH62" s="85"/>
      <c r="AI62" s="85"/>
      <c r="AJ62" s="85"/>
      <c r="AK62" s="100"/>
      <c r="AL62" s="85"/>
      <c r="AM62" s="89"/>
      <c r="AN62" s="85"/>
      <c r="AO62" s="85"/>
      <c r="AP62" s="85"/>
      <c r="AQ62" s="85"/>
      <c r="AR62" s="89"/>
      <c r="AS62" s="85"/>
      <c r="AT62" s="89"/>
      <c r="AU62" s="85"/>
      <c r="AV62" s="85"/>
      <c r="AW62" s="85"/>
      <c r="AX62" s="85"/>
      <c r="AY62" s="85">
        <v>0</v>
      </c>
      <c r="AZ62" s="85"/>
      <c r="BA62" s="85"/>
      <c r="BB62" s="85"/>
      <c r="BC62" s="100">
        <v>0</v>
      </c>
      <c r="BD62" s="85">
        <v>4</v>
      </c>
      <c r="BE62" s="85"/>
      <c r="BF62" s="85"/>
      <c r="BG62" s="89"/>
      <c r="BH62" s="85">
        <v>3</v>
      </c>
      <c r="BI62" s="85"/>
      <c r="BJ62" s="85"/>
      <c r="BK62" s="85"/>
      <c r="BL62" s="85"/>
      <c r="BM62" s="85">
        <v>10</v>
      </c>
    </row>
    <row r="63" spans="1:65" x14ac:dyDescent="0.55000000000000004">
      <c r="A63" s="62" t="s">
        <v>773</v>
      </c>
      <c r="B63" s="85"/>
      <c r="C63" s="85"/>
      <c r="D63" s="100"/>
      <c r="E63" s="85"/>
      <c r="F63" s="85"/>
      <c r="G63" s="85"/>
      <c r="H63" s="89"/>
      <c r="I63" s="89"/>
      <c r="J63" s="85"/>
      <c r="K63" s="100"/>
      <c r="L63" s="85"/>
      <c r="M63" s="89"/>
      <c r="N63" s="85"/>
      <c r="O63" s="100"/>
      <c r="P63" s="85"/>
      <c r="Q63" s="85"/>
      <c r="R63" s="85"/>
      <c r="S63" s="85"/>
      <c r="T63" s="100"/>
      <c r="U63" s="85"/>
      <c r="V63" s="89"/>
      <c r="W63" s="100">
        <v>2</v>
      </c>
      <c r="X63" s="85"/>
      <c r="Y63" s="85"/>
      <c r="Z63" s="100"/>
      <c r="AA63" s="89"/>
      <c r="AB63" s="85"/>
      <c r="AC63" s="85"/>
      <c r="AD63" s="89"/>
      <c r="AE63" s="85"/>
      <c r="AF63" s="89"/>
      <c r="AG63" s="85"/>
      <c r="AH63" s="85"/>
      <c r="AI63" s="85"/>
      <c r="AJ63" s="85"/>
      <c r="AK63" s="100"/>
      <c r="AL63" s="85"/>
      <c r="AM63" s="89"/>
      <c r="AN63" s="85"/>
      <c r="AO63" s="85"/>
      <c r="AP63" s="85"/>
      <c r="AQ63" s="85"/>
      <c r="AR63" s="89"/>
      <c r="AS63" s="85"/>
      <c r="AT63" s="89"/>
      <c r="AU63" s="85"/>
      <c r="AV63" s="85"/>
      <c r="AW63" s="85"/>
      <c r="AX63" s="85"/>
      <c r="AY63" s="85"/>
      <c r="AZ63" s="85"/>
      <c r="BA63" s="85"/>
      <c r="BB63" s="85"/>
      <c r="BC63" s="100"/>
      <c r="BD63" s="85"/>
      <c r="BE63" s="85"/>
      <c r="BF63" s="85"/>
      <c r="BG63" s="89"/>
      <c r="BH63" s="85"/>
      <c r="BI63" s="85">
        <v>1</v>
      </c>
      <c r="BJ63" s="85"/>
      <c r="BK63" s="85"/>
      <c r="BL63" s="85"/>
      <c r="BM63" s="85">
        <v>3</v>
      </c>
    </row>
    <row r="64" spans="1:65" x14ac:dyDescent="0.55000000000000004">
      <c r="A64" s="90" t="s">
        <v>78</v>
      </c>
      <c r="B64" s="97">
        <v>5</v>
      </c>
      <c r="C64" s="97">
        <v>5</v>
      </c>
      <c r="D64" s="100">
        <v>5</v>
      </c>
      <c r="E64" s="97">
        <v>5</v>
      </c>
      <c r="F64" s="97">
        <v>4</v>
      </c>
      <c r="G64" s="97">
        <v>5</v>
      </c>
      <c r="H64" s="97">
        <v>4</v>
      </c>
      <c r="I64" s="97">
        <v>5</v>
      </c>
      <c r="J64" s="97">
        <v>5</v>
      </c>
      <c r="K64" s="100">
        <v>5</v>
      </c>
      <c r="L64" s="97">
        <v>4</v>
      </c>
      <c r="M64" s="97">
        <v>5</v>
      </c>
      <c r="N64" s="97">
        <v>5</v>
      </c>
      <c r="O64" s="100">
        <v>4</v>
      </c>
      <c r="P64" s="97">
        <v>4</v>
      </c>
      <c r="Q64" s="97">
        <v>5</v>
      </c>
      <c r="R64" s="97">
        <v>5</v>
      </c>
      <c r="S64" s="97">
        <v>4</v>
      </c>
      <c r="T64" s="100">
        <v>5</v>
      </c>
      <c r="U64" s="97">
        <v>4</v>
      </c>
      <c r="V64" s="97">
        <v>5</v>
      </c>
      <c r="W64" s="100">
        <v>4</v>
      </c>
      <c r="X64" s="97">
        <v>4</v>
      </c>
      <c r="Y64" s="97">
        <v>5</v>
      </c>
      <c r="Z64" s="100">
        <v>4</v>
      </c>
      <c r="AA64" s="97">
        <v>4</v>
      </c>
      <c r="AB64" s="97">
        <v>5</v>
      </c>
      <c r="AC64" s="97">
        <v>4</v>
      </c>
      <c r="AD64" s="97">
        <v>4</v>
      </c>
      <c r="AE64" s="97">
        <v>4</v>
      </c>
      <c r="AF64" s="97">
        <v>5</v>
      </c>
      <c r="AG64" s="97">
        <v>4</v>
      </c>
      <c r="AH64" s="97">
        <v>4</v>
      </c>
      <c r="AI64" s="97">
        <v>5</v>
      </c>
      <c r="AJ64" s="97">
        <v>4</v>
      </c>
      <c r="AK64" s="100">
        <v>5</v>
      </c>
      <c r="AL64" s="97">
        <v>5</v>
      </c>
      <c r="AM64" s="97">
        <v>6</v>
      </c>
      <c r="AN64" s="97">
        <v>5</v>
      </c>
      <c r="AO64" s="97">
        <v>5</v>
      </c>
      <c r="AP64" s="97">
        <v>4</v>
      </c>
      <c r="AQ64" s="97">
        <v>5</v>
      </c>
      <c r="AR64" s="97">
        <v>4</v>
      </c>
      <c r="AS64" s="97">
        <v>4</v>
      </c>
      <c r="AT64" s="97">
        <v>5</v>
      </c>
      <c r="AU64" s="97">
        <v>4</v>
      </c>
      <c r="AV64" s="97">
        <v>4</v>
      </c>
      <c r="AW64" s="97">
        <v>5</v>
      </c>
      <c r="AX64" s="97">
        <v>4</v>
      </c>
      <c r="AY64" s="97">
        <v>3</v>
      </c>
      <c r="AZ64" s="97"/>
      <c r="BA64" s="97"/>
      <c r="BB64" s="97">
        <v>5</v>
      </c>
      <c r="BC64" s="100">
        <v>4</v>
      </c>
      <c r="BD64" s="97">
        <v>3</v>
      </c>
      <c r="BE64" s="97">
        <v>4</v>
      </c>
      <c r="BF64" s="97">
        <v>3</v>
      </c>
      <c r="BG64" s="97">
        <v>4</v>
      </c>
      <c r="BH64" s="97">
        <v>4</v>
      </c>
      <c r="BI64" s="97">
        <v>4</v>
      </c>
      <c r="BJ64" s="97"/>
      <c r="BK64" s="97"/>
      <c r="BL64" s="97"/>
      <c r="BM64" s="85">
        <v>257</v>
      </c>
    </row>
    <row r="65" spans="1:65" x14ac:dyDescent="0.55000000000000004">
      <c r="A65" s="90" t="s">
        <v>109</v>
      </c>
      <c r="B65" s="85"/>
      <c r="C65" s="85"/>
      <c r="D65" s="100">
        <v>1</v>
      </c>
      <c r="E65" s="85"/>
      <c r="F65" s="85"/>
      <c r="G65" s="85"/>
      <c r="H65" s="89"/>
      <c r="I65" s="89">
        <v>1</v>
      </c>
      <c r="J65" s="85"/>
      <c r="K65" s="100"/>
      <c r="L65" s="85"/>
      <c r="M65" s="89"/>
      <c r="N65" s="85"/>
      <c r="O65" s="100"/>
      <c r="P65" s="85"/>
      <c r="Q65" s="85"/>
      <c r="R65" s="85"/>
      <c r="S65" s="85"/>
      <c r="T65" s="100"/>
      <c r="U65" s="85"/>
      <c r="V65" s="89"/>
      <c r="W65" s="100"/>
      <c r="X65" s="85"/>
      <c r="Y65" s="85"/>
      <c r="Z65" s="100"/>
      <c r="AA65" s="89"/>
      <c r="AB65" s="85"/>
      <c r="AC65" s="85"/>
      <c r="AD65" s="89"/>
      <c r="AE65" s="85"/>
      <c r="AF65" s="89"/>
      <c r="AG65" s="85"/>
      <c r="AH65" s="85"/>
      <c r="AI65" s="85"/>
      <c r="AJ65" s="85"/>
      <c r="AK65" s="100"/>
      <c r="AL65" s="85"/>
      <c r="AM65" s="89"/>
      <c r="AN65" s="85"/>
      <c r="AO65" s="85"/>
      <c r="AP65" s="85"/>
      <c r="AQ65" s="85"/>
      <c r="AR65" s="89"/>
      <c r="AS65" s="85"/>
      <c r="AT65" s="89"/>
      <c r="AU65" s="85"/>
      <c r="AV65" s="85"/>
      <c r="AW65" s="85"/>
      <c r="AX65" s="85"/>
      <c r="AY65" s="85"/>
      <c r="AZ65" s="85"/>
      <c r="BA65" s="85"/>
      <c r="BB65" s="85"/>
      <c r="BC65" s="100"/>
      <c r="BD65" s="85"/>
      <c r="BE65" s="85"/>
      <c r="BF65" s="85"/>
      <c r="BG65" s="89"/>
      <c r="BH65" s="85"/>
      <c r="BI65" s="85"/>
      <c r="BJ65" s="85"/>
      <c r="BK65" s="85"/>
      <c r="BL65" s="85"/>
      <c r="BM65" s="85">
        <v>2</v>
      </c>
    </row>
    <row r="66" spans="1:65" x14ac:dyDescent="0.55000000000000004">
      <c r="A66" s="62" t="s">
        <v>479</v>
      </c>
      <c r="B66" s="85"/>
      <c r="C66" s="85"/>
      <c r="D66" s="100"/>
      <c r="E66" s="85"/>
      <c r="F66" s="85"/>
      <c r="G66" s="85"/>
      <c r="H66" s="89"/>
      <c r="I66" s="89"/>
      <c r="J66" s="85"/>
      <c r="K66" s="100"/>
      <c r="L66" s="85"/>
      <c r="M66" s="89"/>
      <c r="N66" s="85"/>
      <c r="O66" s="100">
        <v>1</v>
      </c>
      <c r="P66" s="85"/>
      <c r="Q66" s="85"/>
      <c r="R66" s="85"/>
      <c r="S66" s="85"/>
      <c r="T66" s="100"/>
      <c r="U66" s="85"/>
      <c r="V66" s="89"/>
      <c r="W66" s="100"/>
      <c r="X66" s="85"/>
      <c r="Y66" s="85"/>
      <c r="Z66" s="100"/>
      <c r="AA66" s="89"/>
      <c r="AB66" s="85"/>
      <c r="AC66" s="85"/>
      <c r="AD66" s="89"/>
      <c r="AE66" s="85"/>
      <c r="AF66" s="89"/>
      <c r="AG66" s="85"/>
      <c r="AH66" s="85"/>
      <c r="AI66" s="85"/>
      <c r="AJ66" s="85"/>
      <c r="AK66" s="100"/>
      <c r="AL66" s="85"/>
      <c r="AM66" s="89"/>
      <c r="AN66" s="85"/>
      <c r="AO66" s="85"/>
      <c r="AP66" s="85"/>
      <c r="AQ66" s="85"/>
      <c r="AR66" s="89"/>
      <c r="AS66" s="85"/>
      <c r="AT66" s="89"/>
      <c r="AU66" s="85"/>
      <c r="AV66" s="85"/>
      <c r="AW66" s="85"/>
      <c r="AX66" s="85"/>
      <c r="AY66" s="85"/>
      <c r="AZ66" s="85"/>
      <c r="BA66" s="85"/>
      <c r="BB66" s="85"/>
      <c r="BC66" s="100"/>
      <c r="BD66" s="85"/>
      <c r="BE66" s="85"/>
      <c r="BF66" s="85"/>
      <c r="BG66" s="89"/>
      <c r="BH66" s="85"/>
      <c r="BI66" s="85"/>
      <c r="BJ66" s="85"/>
      <c r="BK66" s="85"/>
      <c r="BL66" s="85"/>
      <c r="BM66" s="85">
        <v>1</v>
      </c>
    </row>
    <row r="67" spans="1:65" x14ac:dyDescent="0.55000000000000004">
      <c r="A67" s="90" t="s">
        <v>809</v>
      </c>
      <c r="B67" s="85"/>
      <c r="C67" s="85"/>
      <c r="D67" s="100"/>
      <c r="E67" s="85"/>
      <c r="F67" s="85"/>
      <c r="G67" s="85"/>
      <c r="H67" s="89"/>
      <c r="I67" s="89"/>
      <c r="J67" s="85"/>
      <c r="K67" s="100"/>
      <c r="L67" s="85"/>
      <c r="M67" s="89"/>
      <c r="N67" s="85"/>
      <c r="O67" s="100"/>
      <c r="P67" s="85"/>
      <c r="Q67" s="85"/>
      <c r="R67" s="85"/>
      <c r="S67" s="85"/>
      <c r="T67" s="100"/>
      <c r="U67" s="85"/>
      <c r="V67" s="89"/>
      <c r="W67" s="100">
        <v>10</v>
      </c>
      <c r="X67" s="85"/>
      <c r="Y67" s="85"/>
      <c r="Z67" s="100">
        <v>10</v>
      </c>
      <c r="AA67" s="89"/>
      <c r="AB67" s="85"/>
      <c r="AC67" s="85">
        <v>45</v>
      </c>
      <c r="AD67" s="89"/>
      <c r="AE67" s="85"/>
      <c r="AF67" s="89">
        <v>16</v>
      </c>
      <c r="AG67" s="85"/>
      <c r="AH67" s="85"/>
      <c r="AI67" s="85">
        <v>7</v>
      </c>
      <c r="AJ67" s="85"/>
      <c r="AK67" s="100"/>
      <c r="AL67" s="85"/>
      <c r="AM67" s="89"/>
      <c r="AN67" s="85"/>
      <c r="AO67" s="85"/>
      <c r="AP67" s="85"/>
      <c r="AQ67" s="85"/>
      <c r="AR67" s="89"/>
      <c r="AS67" s="85"/>
      <c r="AT67" s="89"/>
      <c r="AU67" s="85"/>
      <c r="AV67" s="85"/>
      <c r="AW67" s="85"/>
      <c r="AX67" s="85"/>
      <c r="AY67" s="85"/>
      <c r="AZ67" s="85"/>
      <c r="BA67" s="85"/>
      <c r="BB67" s="85"/>
      <c r="BC67" s="100">
        <v>1</v>
      </c>
      <c r="BD67" s="85"/>
      <c r="BE67" s="85"/>
      <c r="BF67" s="85"/>
      <c r="BG67" s="89"/>
      <c r="BH67" s="85"/>
      <c r="BI67" s="85"/>
      <c r="BJ67" s="85"/>
      <c r="BK67" s="85"/>
      <c r="BL67" s="85"/>
      <c r="BM67" s="85">
        <v>89</v>
      </c>
    </row>
    <row r="68" spans="1:65" x14ac:dyDescent="0.55000000000000004">
      <c r="A68" s="62" t="s">
        <v>1414</v>
      </c>
      <c r="B68" s="85"/>
      <c r="C68" s="85"/>
      <c r="D68" s="100"/>
      <c r="E68" s="85"/>
      <c r="F68" s="85"/>
      <c r="G68" s="85"/>
      <c r="H68" s="89"/>
      <c r="I68" s="89"/>
      <c r="J68" s="85"/>
      <c r="K68" s="100"/>
      <c r="L68" s="85"/>
      <c r="M68" s="89"/>
      <c r="N68" s="85"/>
      <c r="O68" s="100"/>
      <c r="P68" s="85"/>
      <c r="Q68" s="85"/>
      <c r="R68" s="85"/>
      <c r="S68" s="85"/>
      <c r="T68" s="100"/>
      <c r="U68" s="85"/>
      <c r="V68" s="89"/>
      <c r="W68" s="100"/>
      <c r="X68" s="85"/>
      <c r="Y68" s="85"/>
      <c r="Z68" s="100"/>
      <c r="AA68" s="89"/>
      <c r="AB68" s="85"/>
      <c r="AC68" s="85"/>
      <c r="AD68" s="89"/>
      <c r="AE68" s="85"/>
      <c r="AF68" s="89"/>
      <c r="AG68" s="85"/>
      <c r="AH68" s="85"/>
      <c r="AI68" s="85"/>
      <c r="AJ68" s="85"/>
      <c r="AK68" s="100"/>
      <c r="AL68" s="85"/>
      <c r="AM68" s="89"/>
      <c r="AN68" s="85"/>
      <c r="AO68" s="85"/>
      <c r="AP68" s="85">
        <v>1</v>
      </c>
      <c r="AQ68" s="85"/>
      <c r="AR68" s="89"/>
      <c r="AS68" s="85"/>
      <c r="AT68" s="89"/>
      <c r="AU68" s="85"/>
      <c r="AV68" s="85"/>
      <c r="AW68" s="85"/>
      <c r="AX68" s="85"/>
      <c r="AY68" s="85"/>
      <c r="AZ68" s="85"/>
      <c r="BA68" s="85"/>
      <c r="BB68" s="85"/>
      <c r="BC68" s="100"/>
      <c r="BD68" s="85"/>
      <c r="BE68" s="85"/>
      <c r="BF68" s="85"/>
      <c r="BG68" s="89"/>
      <c r="BH68" s="85"/>
      <c r="BI68" s="85"/>
      <c r="BJ68" s="85"/>
      <c r="BK68" s="85"/>
      <c r="BL68" s="85"/>
      <c r="BM68" s="85">
        <v>1</v>
      </c>
    </row>
    <row r="69" spans="1:65" x14ac:dyDescent="0.55000000000000004">
      <c r="A69" s="90" t="s">
        <v>201</v>
      </c>
      <c r="B69" s="85"/>
      <c r="C69" s="85"/>
      <c r="D69" s="100"/>
      <c r="E69" s="85"/>
      <c r="F69" s="85">
        <v>1</v>
      </c>
      <c r="G69" s="85"/>
      <c r="H69" s="89"/>
      <c r="I69" s="89"/>
      <c r="J69" s="85"/>
      <c r="K69" s="100"/>
      <c r="L69" s="85"/>
      <c r="M69" s="89"/>
      <c r="N69" s="85"/>
      <c r="O69" s="100"/>
      <c r="P69" s="85"/>
      <c r="Q69" s="85"/>
      <c r="R69" s="85"/>
      <c r="S69" s="85"/>
      <c r="T69" s="100">
        <v>2</v>
      </c>
      <c r="U69" s="85"/>
      <c r="V69" s="89"/>
      <c r="W69" s="100"/>
      <c r="X69" s="85"/>
      <c r="Y69" s="85"/>
      <c r="Z69" s="100"/>
      <c r="AA69" s="89"/>
      <c r="AB69" s="85"/>
      <c r="AC69" s="85"/>
      <c r="AD69" s="89"/>
      <c r="AE69" s="85"/>
      <c r="AF69" s="89"/>
      <c r="AG69" s="85"/>
      <c r="AH69" s="85"/>
      <c r="AI69" s="85"/>
      <c r="AJ69" s="85"/>
      <c r="AK69" s="100"/>
      <c r="AL69" s="85"/>
      <c r="AM69" s="89"/>
      <c r="AN69" s="85"/>
      <c r="AO69" s="85"/>
      <c r="AP69" s="85"/>
      <c r="AQ69" s="85"/>
      <c r="AR69" s="89"/>
      <c r="AS69" s="85"/>
      <c r="AT69" s="89"/>
      <c r="AU69" s="85"/>
      <c r="AV69" s="85"/>
      <c r="AW69" s="85"/>
      <c r="AX69" s="85"/>
      <c r="AY69" s="85"/>
      <c r="AZ69" s="85"/>
      <c r="BA69" s="85"/>
      <c r="BB69" s="85"/>
      <c r="BC69" s="100"/>
      <c r="BD69" s="85"/>
      <c r="BE69" s="85"/>
      <c r="BF69" s="85"/>
      <c r="BG69" s="89"/>
      <c r="BH69" s="85"/>
      <c r="BI69" s="85"/>
      <c r="BJ69" s="85"/>
      <c r="BK69" s="85"/>
      <c r="BL69" s="85"/>
      <c r="BM69" s="85">
        <v>3</v>
      </c>
    </row>
    <row r="70" spans="1:65" x14ac:dyDescent="0.55000000000000004">
      <c r="A70" s="90" t="s">
        <v>1714</v>
      </c>
      <c r="B70" s="97"/>
      <c r="C70" s="97">
        <v>50</v>
      </c>
      <c r="D70" s="100">
        <v>48</v>
      </c>
      <c r="E70" s="97"/>
      <c r="F70" s="97">
        <v>10</v>
      </c>
      <c r="G70" s="97"/>
      <c r="H70" s="97"/>
      <c r="I70" s="97">
        <v>5</v>
      </c>
      <c r="J70" s="97"/>
      <c r="K70" s="100">
        <v>6</v>
      </c>
      <c r="L70" s="97">
        <v>9</v>
      </c>
      <c r="M70" s="97"/>
      <c r="N70" s="97">
        <v>25</v>
      </c>
      <c r="O70" s="100"/>
      <c r="P70" s="97"/>
      <c r="Q70" s="97">
        <v>6</v>
      </c>
      <c r="R70" s="97"/>
      <c r="S70" s="97"/>
      <c r="T70" s="100">
        <v>19</v>
      </c>
      <c r="U70" s="97"/>
      <c r="V70" s="97"/>
      <c r="W70" s="100">
        <v>80</v>
      </c>
      <c r="X70" s="97"/>
      <c r="Y70" s="97"/>
      <c r="Z70" s="100">
        <v>5</v>
      </c>
      <c r="AA70" s="97">
        <v>1</v>
      </c>
      <c r="AB70" s="97"/>
      <c r="AC70" s="97">
        <v>0</v>
      </c>
      <c r="AD70" s="97">
        <v>9</v>
      </c>
      <c r="AE70" s="97"/>
      <c r="AF70" s="97">
        <v>13</v>
      </c>
      <c r="AG70" s="97"/>
      <c r="AH70" s="97"/>
      <c r="AI70" s="97">
        <v>24</v>
      </c>
      <c r="AJ70" s="97"/>
      <c r="AK70" s="100"/>
      <c r="AL70" s="97">
        <v>25</v>
      </c>
      <c r="AM70" s="97"/>
      <c r="AN70" s="97"/>
      <c r="AO70" s="97">
        <v>12</v>
      </c>
      <c r="AP70" s="97"/>
      <c r="AQ70" s="97"/>
      <c r="AR70" s="97">
        <v>30</v>
      </c>
      <c r="AS70" s="97"/>
      <c r="AT70" s="97"/>
      <c r="AU70" s="97">
        <v>30</v>
      </c>
      <c r="AV70" s="97"/>
      <c r="AW70" s="97">
        <v>120</v>
      </c>
      <c r="AX70" s="97">
        <v>10</v>
      </c>
      <c r="AY70" s="97"/>
      <c r="AZ70" s="97">
        <v>50</v>
      </c>
      <c r="BA70" s="97">
        <v>25</v>
      </c>
      <c r="BB70" s="97"/>
      <c r="BC70" s="100">
        <v>81</v>
      </c>
      <c r="BD70" s="97"/>
      <c r="BE70" s="97"/>
      <c r="BF70" s="97"/>
      <c r="BG70" s="97"/>
      <c r="BH70" s="97">
        <v>10</v>
      </c>
      <c r="BI70" s="97"/>
      <c r="BJ70" s="97"/>
      <c r="BK70" s="97"/>
      <c r="BL70" s="97"/>
      <c r="BM70" s="85">
        <v>703</v>
      </c>
    </row>
    <row r="71" spans="1:65" x14ac:dyDescent="0.55000000000000004">
      <c r="A71" s="62" t="s">
        <v>280</v>
      </c>
      <c r="B71" s="85"/>
      <c r="C71" s="85"/>
      <c r="D71" s="100"/>
      <c r="E71" s="85"/>
      <c r="F71" s="85"/>
      <c r="G71" s="85"/>
      <c r="H71" s="89">
        <v>1</v>
      </c>
      <c r="I71" s="89"/>
      <c r="J71" s="85"/>
      <c r="K71" s="100"/>
      <c r="L71" s="85"/>
      <c r="M71" s="89"/>
      <c r="N71" s="85"/>
      <c r="O71" s="100"/>
      <c r="P71" s="85"/>
      <c r="Q71" s="85"/>
      <c r="R71" s="85"/>
      <c r="S71" s="85"/>
      <c r="T71" s="100"/>
      <c r="U71" s="85"/>
      <c r="V71" s="89"/>
      <c r="W71" s="100"/>
      <c r="X71" s="85"/>
      <c r="Y71" s="85"/>
      <c r="Z71" s="100"/>
      <c r="AA71" s="89"/>
      <c r="AB71" s="85"/>
      <c r="AC71" s="85"/>
      <c r="AD71" s="89"/>
      <c r="AE71" s="85"/>
      <c r="AF71" s="89"/>
      <c r="AG71" s="85"/>
      <c r="AH71" s="85"/>
      <c r="AI71" s="85"/>
      <c r="AJ71" s="85"/>
      <c r="AK71" s="100"/>
      <c r="AL71" s="85"/>
      <c r="AM71" s="89"/>
      <c r="AN71" s="85"/>
      <c r="AO71" s="85"/>
      <c r="AP71" s="85"/>
      <c r="AQ71" s="85"/>
      <c r="AR71" s="89"/>
      <c r="AS71" s="85"/>
      <c r="AT71" s="89"/>
      <c r="AU71" s="85"/>
      <c r="AV71" s="85"/>
      <c r="AW71" s="85"/>
      <c r="AX71" s="85"/>
      <c r="AY71" s="85"/>
      <c r="AZ71" s="85"/>
      <c r="BA71" s="85"/>
      <c r="BB71" s="85"/>
      <c r="BC71" s="100"/>
      <c r="BD71" s="85"/>
      <c r="BE71" s="85"/>
      <c r="BF71" s="85"/>
      <c r="BG71" s="89"/>
      <c r="BH71" s="85"/>
      <c r="BI71" s="85"/>
      <c r="BJ71" s="85"/>
      <c r="BK71" s="85"/>
      <c r="BL71" s="85"/>
      <c r="BM71" s="85">
        <v>1</v>
      </c>
    </row>
    <row r="72" spans="1:65" x14ac:dyDescent="0.55000000000000004">
      <c r="A72" s="90" t="s">
        <v>1486</v>
      </c>
      <c r="B72" s="85"/>
      <c r="C72" s="85"/>
      <c r="D72" s="100"/>
      <c r="E72" s="85"/>
      <c r="F72" s="85"/>
      <c r="G72" s="85"/>
      <c r="H72" s="89"/>
      <c r="I72" s="89"/>
      <c r="J72" s="85"/>
      <c r="K72" s="100"/>
      <c r="L72" s="85"/>
      <c r="M72" s="89"/>
      <c r="N72" s="85"/>
      <c r="O72" s="100"/>
      <c r="P72" s="85"/>
      <c r="Q72" s="85"/>
      <c r="R72" s="85"/>
      <c r="S72" s="85"/>
      <c r="T72" s="100"/>
      <c r="U72" s="85"/>
      <c r="V72" s="89"/>
      <c r="W72" s="100"/>
      <c r="X72" s="85"/>
      <c r="Y72" s="85"/>
      <c r="Z72" s="100"/>
      <c r="AA72" s="89"/>
      <c r="AB72" s="85"/>
      <c r="AC72" s="85"/>
      <c r="AD72" s="89"/>
      <c r="AE72" s="85"/>
      <c r="AF72" s="89"/>
      <c r="AG72" s="85"/>
      <c r="AH72" s="85"/>
      <c r="AI72" s="85"/>
      <c r="AJ72" s="85"/>
      <c r="AK72" s="100"/>
      <c r="AL72" s="85"/>
      <c r="AM72" s="89"/>
      <c r="AN72" s="85"/>
      <c r="AO72" s="85"/>
      <c r="AP72" s="85"/>
      <c r="AQ72" s="85"/>
      <c r="AR72" s="89">
        <v>4</v>
      </c>
      <c r="AS72" s="85"/>
      <c r="AT72" s="89"/>
      <c r="AU72" s="85"/>
      <c r="AV72" s="85"/>
      <c r="AW72" s="85"/>
      <c r="AX72" s="85"/>
      <c r="AY72" s="85"/>
      <c r="AZ72" s="85"/>
      <c r="BA72" s="85"/>
      <c r="BB72" s="85"/>
      <c r="BC72" s="100"/>
      <c r="BD72" s="85"/>
      <c r="BE72" s="85"/>
      <c r="BF72" s="85"/>
      <c r="BG72" s="89"/>
      <c r="BH72" s="85"/>
      <c r="BI72" s="85"/>
      <c r="BJ72" s="85"/>
      <c r="BK72" s="85"/>
      <c r="BL72" s="85"/>
      <c r="BM72" s="85">
        <v>4</v>
      </c>
    </row>
    <row r="73" spans="1:65" x14ac:dyDescent="0.55000000000000004">
      <c r="A73" s="90" t="s">
        <v>1681</v>
      </c>
      <c r="B73" s="85"/>
      <c r="C73" s="85"/>
      <c r="D73" s="100"/>
      <c r="E73" s="85"/>
      <c r="F73" s="85"/>
      <c r="G73" s="85"/>
      <c r="H73" s="89"/>
      <c r="I73" s="89"/>
      <c r="J73" s="85"/>
      <c r="K73" s="100"/>
      <c r="L73" s="85"/>
      <c r="M73" s="89"/>
      <c r="N73" s="85"/>
      <c r="O73" s="100"/>
      <c r="P73" s="85"/>
      <c r="Q73" s="85"/>
      <c r="R73" s="85"/>
      <c r="S73" s="85"/>
      <c r="T73" s="100"/>
      <c r="U73" s="85"/>
      <c r="V73" s="89"/>
      <c r="W73" s="100"/>
      <c r="X73" s="85"/>
      <c r="Y73" s="85"/>
      <c r="Z73" s="100"/>
      <c r="AA73" s="89"/>
      <c r="AB73" s="85"/>
      <c r="AC73" s="85"/>
      <c r="AD73" s="89"/>
      <c r="AE73" s="85"/>
      <c r="AF73" s="89"/>
      <c r="AG73" s="85"/>
      <c r="AH73" s="85"/>
      <c r="AI73" s="85"/>
      <c r="AJ73" s="85"/>
      <c r="AK73" s="100"/>
      <c r="AL73" s="85"/>
      <c r="AM73" s="89"/>
      <c r="AN73" s="85"/>
      <c r="AO73" s="85"/>
      <c r="AP73" s="85"/>
      <c r="AQ73" s="85"/>
      <c r="AR73" s="89"/>
      <c r="AS73" s="85"/>
      <c r="AT73" s="89"/>
      <c r="AU73" s="85"/>
      <c r="AV73" s="85"/>
      <c r="AW73" s="85"/>
      <c r="AX73" s="85">
        <v>1</v>
      </c>
      <c r="AY73" s="85">
        <v>1</v>
      </c>
      <c r="AZ73" s="85"/>
      <c r="BA73" s="85"/>
      <c r="BB73" s="85"/>
      <c r="BC73" s="100"/>
      <c r="BD73" s="85"/>
      <c r="BE73" s="85">
        <v>2</v>
      </c>
      <c r="BF73" s="85"/>
      <c r="BG73" s="89"/>
      <c r="BH73" s="85">
        <v>2</v>
      </c>
      <c r="BI73" s="85">
        <v>21</v>
      </c>
      <c r="BJ73" s="85"/>
      <c r="BK73" s="85"/>
      <c r="BL73" s="85"/>
      <c r="BM73" s="85">
        <v>27</v>
      </c>
    </row>
    <row r="74" spans="1:65" x14ac:dyDescent="0.55000000000000004">
      <c r="A74" s="90" t="s">
        <v>31</v>
      </c>
      <c r="B74" s="97">
        <v>0</v>
      </c>
      <c r="C74" s="97">
        <v>58</v>
      </c>
      <c r="D74" s="100">
        <v>2</v>
      </c>
      <c r="E74" s="97"/>
      <c r="F74" s="97">
        <v>6</v>
      </c>
      <c r="G74" s="97"/>
      <c r="H74" s="97"/>
      <c r="I74" s="97"/>
      <c r="J74" s="97"/>
      <c r="K74" s="100"/>
      <c r="L74" s="97">
        <v>5</v>
      </c>
      <c r="M74" s="97"/>
      <c r="N74" s="97">
        <v>2</v>
      </c>
      <c r="O74" s="100">
        <v>2</v>
      </c>
      <c r="P74" s="97"/>
      <c r="Q74" s="97"/>
      <c r="R74" s="97">
        <v>2</v>
      </c>
      <c r="S74" s="97">
        <v>2</v>
      </c>
      <c r="T74" s="100"/>
      <c r="U74" s="97">
        <v>2</v>
      </c>
      <c r="V74" s="97"/>
      <c r="W74" s="100">
        <v>7</v>
      </c>
      <c r="X74" s="97">
        <v>7</v>
      </c>
      <c r="Y74" s="97"/>
      <c r="Z74" s="100">
        <v>6</v>
      </c>
      <c r="AA74" s="97">
        <v>1</v>
      </c>
      <c r="AB74" s="97"/>
      <c r="AC74" s="97">
        <v>3</v>
      </c>
      <c r="AD74" s="97"/>
      <c r="AE74" s="97">
        <v>43</v>
      </c>
      <c r="AF74" s="97"/>
      <c r="AG74" s="97"/>
      <c r="AH74" s="97"/>
      <c r="AI74" s="97"/>
      <c r="AJ74" s="97">
        <v>1</v>
      </c>
      <c r="AK74" s="100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100"/>
      <c r="BD74" s="97"/>
      <c r="BE74" s="97"/>
      <c r="BF74" s="97"/>
      <c r="BG74" s="97"/>
      <c r="BH74" s="97"/>
      <c r="BI74" s="97"/>
      <c r="BJ74" s="97"/>
      <c r="BK74" s="97"/>
      <c r="BL74" s="97"/>
      <c r="BM74" s="85">
        <v>149</v>
      </c>
    </row>
    <row r="75" spans="1:65" x14ac:dyDescent="0.55000000000000004">
      <c r="A75" s="62" t="s">
        <v>126</v>
      </c>
      <c r="B75" s="85"/>
      <c r="C75" s="85"/>
      <c r="D75" s="100">
        <v>2</v>
      </c>
      <c r="E75" s="85"/>
      <c r="F75" s="85"/>
      <c r="G75" s="85"/>
      <c r="H75" s="89"/>
      <c r="I75" s="89"/>
      <c r="J75" s="85"/>
      <c r="K75" s="100"/>
      <c r="L75" s="85"/>
      <c r="M75" s="89"/>
      <c r="N75" s="85"/>
      <c r="O75" s="100"/>
      <c r="P75" s="85"/>
      <c r="Q75" s="85"/>
      <c r="R75" s="85"/>
      <c r="S75" s="85"/>
      <c r="T75" s="100"/>
      <c r="U75" s="85"/>
      <c r="V75" s="89"/>
      <c r="W75" s="100"/>
      <c r="X75" s="85"/>
      <c r="Y75" s="85"/>
      <c r="Z75" s="100"/>
      <c r="AA75" s="89"/>
      <c r="AB75" s="85"/>
      <c r="AC75" s="85"/>
      <c r="AD75" s="89"/>
      <c r="AE75" s="85"/>
      <c r="AF75" s="89"/>
      <c r="AG75" s="85"/>
      <c r="AH75" s="85"/>
      <c r="AI75" s="85"/>
      <c r="AJ75" s="85"/>
      <c r="AK75" s="100"/>
      <c r="AL75" s="85"/>
      <c r="AM75" s="89"/>
      <c r="AN75" s="85"/>
      <c r="AO75" s="85"/>
      <c r="AP75" s="85"/>
      <c r="AQ75" s="85"/>
      <c r="AR75" s="89"/>
      <c r="AS75" s="85"/>
      <c r="AT75" s="89"/>
      <c r="AU75" s="85"/>
      <c r="AV75" s="85"/>
      <c r="AW75" s="85"/>
      <c r="AX75" s="85"/>
      <c r="AY75" s="85"/>
      <c r="AZ75" s="85"/>
      <c r="BA75" s="85"/>
      <c r="BB75" s="85"/>
      <c r="BC75" s="100"/>
      <c r="BD75" s="85"/>
      <c r="BE75" s="85"/>
      <c r="BF75" s="85"/>
      <c r="BG75" s="89"/>
      <c r="BH75" s="85"/>
      <c r="BI75" s="85"/>
      <c r="BJ75" s="85"/>
      <c r="BK75" s="85"/>
      <c r="BL75" s="85"/>
      <c r="BM75" s="85">
        <v>2</v>
      </c>
    </row>
    <row r="76" spans="1:65" x14ac:dyDescent="0.55000000000000004">
      <c r="A76" s="62" t="s">
        <v>1400</v>
      </c>
      <c r="B76" s="85"/>
      <c r="C76" s="85"/>
      <c r="D76" s="100"/>
      <c r="E76" s="85"/>
      <c r="F76" s="85"/>
      <c r="G76" s="85"/>
      <c r="H76" s="89"/>
      <c r="I76" s="89"/>
      <c r="J76" s="85"/>
      <c r="K76" s="100"/>
      <c r="L76" s="85"/>
      <c r="M76" s="89"/>
      <c r="N76" s="85"/>
      <c r="O76" s="100"/>
      <c r="P76" s="85"/>
      <c r="Q76" s="85"/>
      <c r="R76" s="85"/>
      <c r="S76" s="85"/>
      <c r="T76" s="100"/>
      <c r="U76" s="85"/>
      <c r="V76" s="89"/>
      <c r="W76" s="100"/>
      <c r="X76" s="85"/>
      <c r="Y76" s="85"/>
      <c r="Z76" s="100"/>
      <c r="AA76" s="89"/>
      <c r="AB76" s="85"/>
      <c r="AC76" s="85"/>
      <c r="AD76" s="89"/>
      <c r="AE76" s="85"/>
      <c r="AF76" s="89"/>
      <c r="AG76" s="85"/>
      <c r="AH76" s="85"/>
      <c r="AI76" s="85"/>
      <c r="AJ76" s="85"/>
      <c r="AK76" s="100"/>
      <c r="AL76" s="85"/>
      <c r="AM76" s="89"/>
      <c r="AN76" s="85"/>
      <c r="AO76" s="85">
        <v>1</v>
      </c>
      <c r="AP76" s="85"/>
      <c r="AQ76" s="85"/>
      <c r="AR76" s="89"/>
      <c r="AS76" s="85"/>
      <c r="AT76" s="89"/>
      <c r="AU76" s="85"/>
      <c r="AV76" s="85"/>
      <c r="AW76" s="85"/>
      <c r="AX76" s="85"/>
      <c r="AY76" s="85"/>
      <c r="AZ76" s="85"/>
      <c r="BA76" s="85"/>
      <c r="BB76" s="85"/>
      <c r="BC76" s="100"/>
      <c r="BD76" s="85"/>
      <c r="BE76" s="85"/>
      <c r="BF76" s="85"/>
      <c r="BG76" s="89"/>
      <c r="BH76" s="85"/>
      <c r="BI76" s="85"/>
      <c r="BJ76" s="85"/>
      <c r="BK76" s="85"/>
      <c r="BL76" s="85"/>
      <c r="BM76" s="85">
        <v>1</v>
      </c>
    </row>
    <row r="77" spans="1:65" x14ac:dyDescent="0.55000000000000004">
      <c r="A77" s="87" t="s">
        <v>1999</v>
      </c>
      <c r="B77" s="88">
        <v>6</v>
      </c>
      <c r="C77" s="88">
        <v>191</v>
      </c>
      <c r="D77" s="101">
        <v>96</v>
      </c>
      <c r="E77" s="88">
        <v>11</v>
      </c>
      <c r="F77" s="88">
        <v>65</v>
      </c>
      <c r="G77" s="88">
        <v>14</v>
      </c>
      <c r="H77" s="92">
        <v>50</v>
      </c>
      <c r="I77" s="92">
        <v>62</v>
      </c>
      <c r="J77" s="88">
        <v>8</v>
      </c>
      <c r="K77" s="101">
        <v>54</v>
      </c>
      <c r="L77" s="88">
        <v>111</v>
      </c>
      <c r="M77" s="92">
        <v>14</v>
      </c>
      <c r="N77" s="88">
        <v>58</v>
      </c>
      <c r="O77" s="101">
        <v>40</v>
      </c>
      <c r="P77" s="88">
        <v>8</v>
      </c>
      <c r="Q77" s="88">
        <v>45</v>
      </c>
      <c r="R77" s="88">
        <v>35</v>
      </c>
      <c r="S77" s="88">
        <v>10</v>
      </c>
      <c r="T77" s="101">
        <v>53</v>
      </c>
      <c r="U77" s="88">
        <v>34</v>
      </c>
      <c r="V77" s="92">
        <v>10</v>
      </c>
      <c r="W77" s="101">
        <v>170</v>
      </c>
      <c r="X77" s="88">
        <v>25</v>
      </c>
      <c r="Y77" s="88">
        <v>18</v>
      </c>
      <c r="Z77" s="101">
        <v>87</v>
      </c>
      <c r="AA77" s="92">
        <v>36</v>
      </c>
      <c r="AB77" s="88">
        <v>16</v>
      </c>
      <c r="AC77" s="88">
        <v>117</v>
      </c>
      <c r="AD77" s="92">
        <v>75</v>
      </c>
      <c r="AE77" s="88">
        <v>78</v>
      </c>
      <c r="AF77" s="92">
        <v>134</v>
      </c>
      <c r="AG77" s="88">
        <v>35</v>
      </c>
      <c r="AH77" s="88">
        <v>42</v>
      </c>
      <c r="AI77" s="88">
        <v>65</v>
      </c>
      <c r="AJ77" s="88">
        <v>51</v>
      </c>
      <c r="AK77" s="101">
        <v>16</v>
      </c>
      <c r="AL77" s="88">
        <v>80</v>
      </c>
      <c r="AM77" s="92">
        <v>31</v>
      </c>
      <c r="AN77" s="88">
        <v>22</v>
      </c>
      <c r="AO77" s="88">
        <v>43</v>
      </c>
      <c r="AP77" s="88">
        <v>28</v>
      </c>
      <c r="AQ77" s="88">
        <v>18</v>
      </c>
      <c r="AR77" s="92">
        <v>67</v>
      </c>
      <c r="AS77" s="88">
        <v>41</v>
      </c>
      <c r="AT77" s="92">
        <v>36</v>
      </c>
      <c r="AU77" s="88">
        <v>102</v>
      </c>
      <c r="AV77" s="88">
        <v>13</v>
      </c>
      <c r="AW77" s="88">
        <v>158</v>
      </c>
      <c r="AX77" s="88">
        <v>47</v>
      </c>
      <c r="AY77" s="88">
        <v>13</v>
      </c>
      <c r="AZ77" s="88">
        <v>75</v>
      </c>
      <c r="BA77" s="88">
        <v>53</v>
      </c>
      <c r="BB77" s="88">
        <v>16</v>
      </c>
      <c r="BC77" s="101">
        <v>131</v>
      </c>
      <c r="BD77" s="88">
        <v>19</v>
      </c>
      <c r="BE77" s="88">
        <v>26</v>
      </c>
      <c r="BF77" s="88">
        <v>19</v>
      </c>
      <c r="BG77" s="92">
        <v>11</v>
      </c>
      <c r="BH77" s="88">
        <v>39</v>
      </c>
      <c r="BI77" s="88">
        <v>33</v>
      </c>
      <c r="BJ77" s="88">
        <v>39</v>
      </c>
      <c r="BK77" s="88">
        <v>7</v>
      </c>
      <c r="BL77" s="88">
        <v>0</v>
      </c>
      <c r="BM77" s="88">
        <v>3107</v>
      </c>
    </row>
  </sheetData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Calculate minutes</vt:lpstr>
      <vt:lpstr>Notes</vt:lpstr>
      <vt:lpstr>Bongo metadata</vt:lpstr>
      <vt:lpstr>Samples collected</vt:lpstr>
      <vt:lpstr>POM samples</vt:lpstr>
      <vt:lpstr>Chl a samples</vt:lpstr>
      <vt:lpstr>Charlie samples</vt:lpstr>
      <vt:lpstr>Fatty acid &amp; isotope selection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Natalie Mahara</cp:lastModifiedBy>
  <cp:lastPrinted>2019-06-05T18:42:34Z</cp:lastPrinted>
  <dcterms:created xsi:type="dcterms:W3CDTF">2019-02-19T01:06:14Z</dcterms:created>
  <dcterms:modified xsi:type="dcterms:W3CDTF">2020-02-19T23:49:09Z</dcterms:modified>
</cp:coreProperties>
</file>