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C:\Users\Admin\Desktop\"/>
    </mc:Choice>
  </mc:AlternateContent>
  <xr:revisionPtr revIDLastSave="0" documentId="8_{41BEEBE6-DFC5-4FB5-B3C9-A1262A01002B}" xr6:coauthVersionLast="36" xr6:coauthVersionMax="36" xr10:uidLastSave="{00000000-0000-0000-0000-000000000000}"/>
  <bookViews>
    <workbookView xWindow="0" yWindow="0" windowWidth="23040" windowHeight="9060" firstSheet="1" activeTab="4" xr2:uid="{00000000-000D-0000-FFFF-FFFF00000000}"/>
  </bookViews>
  <sheets>
    <sheet name="ReadME" sheetId="1" r:id="rId1"/>
    <sheet name="DATA DICTIONARY" sheetId="2" r:id="rId2"/>
    <sheet name="SAMPLING EVENT INFO" sheetId="3" r:id="rId3"/>
    <sheet name="CATCH_FINAL INFO" sheetId="4" r:id="rId4"/>
    <sheet name="SPECIMEN INFO" sheetId="5" r:id="rId5"/>
    <sheet name="CTD INFO" sheetId="6" r:id="rId6"/>
    <sheet name="ROSETTE INFO" sheetId="7" r:id="rId7"/>
    <sheet name="LOOKUP_TABLES" sheetId="8" r:id="rId8"/>
  </sheets>
  <calcPr calcId="191029"/>
  <extLst>
    <ext uri="GoogleSheetsCustomDataVersion1">
      <go:sheetsCustomData xmlns:go="http://customooxmlschemas.google.com/" r:id="rId12" roundtripDataSignature="AMtx7mivvMXru0+020f/LfgFp8ncpKdpTw=="/>
    </ext>
  </extLst>
</workbook>
</file>

<file path=xl/calcChain.xml><?xml version="1.0" encoding="utf-8"?>
<calcChain xmlns="http://schemas.openxmlformats.org/spreadsheetml/2006/main">
  <c r="E2" i="3" l="1"/>
  <c r="L7" i="3" l="1"/>
  <c r="L8" i="3"/>
  <c r="E4" i="3"/>
  <c r="E5" i="3"/>
  <c r="A3" i="3"/>
  <c r="A4" i="3"/>
  <c r="A5" i="3"/>
  <c r="A2" i="3"/>
  <c r="E3" i="3"/>
  <c r="Q27" i="8"/>
  <c r="Q26" i="8"/>
  <c r="Q25" i="8"/>
  <c r="Q24" i="8"/>
  <c r="Q23" i="8"/>
  <c r="Q22" i="8"/>
  <c r="Q21" i="8"/>
  <c r="N5" i="5"/>
  <c r="K5" i="5"/>
  <c r="N4" i="5"/>
  <c r="K4" i="5"/>
  <c r="N3" i="5"/>
  <c r="K3" i="5"/>
  <c r="N2" i="5"/>
  <c r="K2" i="5"/>
  <c r="J4" i="4"/>
  <c r="J3" i="4"/>
  <c r="J2" i="4"/>
  <c r="L11" i="3"/>
  <c r="L10" i="3"/>
  <c r="L9" i="3"/>
  <c r="AB5" i="3"/>
  <c r="Z5" i="3"/>
  <c r="T5" i="3"/>
  <c r="R5" i="3"/>
  <c r="K5" i="3"/>
  <c r="L5" i="3" s="1"/>
  <c r="B5" i="3"/>
  <c r="AB4" i="3"/>
  <c r="Z4" i="3"/>
  <c r="T4" i="3"/>
  <c r="R4" i="3"/>
  <c r="K4" i="3"/>
  <c r="L4" i="3" s="1"/>
  <c r="B4" i="3"/>
  <c r="AF3" i="3"/>
  <c r="AB3" i="3"/>
  <c r="Z3" i="3"/>
  <c r="T3" i="3"/>
  <c r="R3" i="3"/>
  <c r="K3" i="3"/>
  <c r="L3" i="3" s="1"/>
  <c r="B3" i="3"/>
  <c r="AH2" i="3"/>
  <c r="AF2" i="3"/>
  <c r="AD2" i="3"/>
  <c r="AB2" i="3"/>
  <c r="Z2" i="3"/>
  <c r="T2" i="3"/>
  <c r="R2" i="3"/>
  <c r="K2" i="3"/>
  <c r="L2" i="3" s="1"/>
  <c r="B2" i="3"/>
  <c r="C22" i="2"/>
  <c r="C19" i="2"/>
  <c r="C15" i="2"/>
  <c r="C20" i="2" l="1"/>
  <c r="A2" i="4"/>
  <c r="A4" i="5" l="1"/>
  <c r="A3" i="5"/>
  <c r="A3" i="4"/>
  <c r="A2" i="5"/>
  <c r="A5" i="5"/>
  <c r="A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ID#AAAAQCVZtqA
Brett Johnson    (2021-10-15 00:18:43)
The link in the IYS Data mobilization webpage now points to this version of the data template. I changed the sharing settings so that anyone with the link can comment. For those that would like to edit, they can request access</t>
        </r>
      </text>
    </comment>
  </commentList>
  <extLst>
    <ext xmlns:r="http://schemas.openxmlformats.org/officeDocument/2006/relationships" uri="GoogleSheetsCustomDataVersion1">
      <go:sheetsCustomData xmlns:go="http://customooxmlschemas.google.com/" r:id="rId1" roundtripDataSignature="AMtx7mjrtAmpE/CMBRwlVcSf4lofLzh/s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2000000}">
      <text>
        <r>
          <rPr>
            <sz val="11"/>
            <color theme="1"/>
            <rFont val="Arial"/>
          </rPr>
          <t>======
ID#AAAAQCVZtp8
Brett Johnson    (2021-10-15 00:11:52)
@tim.vanderstap@hakai.org Could we rename this tab to Data Dictionary? I think that will simplify and clarify things since we will be asking for a Data Dictionary for datasets other than the ones tracked in the standard template here
------
ID#AAAAQLQOZZ4
Tim Van Der Stap    (2021-10-20 15:46:59)
Hey @brett.johnson@hakai.org sorry I hadn't gotten back to you on this one - I agree, let's rename to Data Dictionary for consistency.</t>
        </r>
      </text>
    </comment>
    <comment ref="A90" authorId="0" shapeId="0" xr:uid="{00000000-0006-0000-0100-000001000000}">
      <text>
        <r>
          <rPr>
            <sz val="11"/>
            <color theme="1"/>
            <rFont val="Arial"/>
          </rPr>
          <t>======
ID#AAAAQLQOZZ8
Tim Van Der Stap    (2021-10-20 15:49:09)
@brett.johnson@hakai.org should we consider removing plankton data from this template? I guess processed zooplankton data could be recorded under 'specimen info'?</t>
        </r>
      </text>
    </comment>
  </commentList>
  <extLst>
    <ext xmlns:r="http://schemas.openxmlformats.org/officeDocument/2006/relationships" uri="GoogleSheetsCustomDataVersion1">
      <go:sheetsCustomData xmlns:go="http://customooxmlschemas.google.com/" r:id="rId1" roundtripDataSignature="AMtx7mj6NZD+9BzVtk1Pmqo+txNWpCu2Qw=="/>
    </ext>
  </extLst>
</comments>
</file>

<file path=xl/sharedStrings.xml><?xml version="1.0" encoding="utf-8"?>
<sst xmlns="http://schemas.openxmlformats.org/spreadsheetml/2006/main" count="793" uniqueCount="522">
  <si>
    <t>2022 International Year of the Salmon Pan-Pacific Winter High Seas Expedition Data Standardization Guide</t>
  </si>
  <si>
    <t>This guide should serve as an aid to standardize data collected and to facilitate project integration between each research vessel and globally interoperable data repositories.</t>
  </si>
  <si>
    <t xml:space="preserve">The document is intended to be supplementary to the standard data spreadsheets template provided to IYS Expedition Scientists and provides guidance for various columns and sheets. </t>
  </si>
  <si>
    <t xml:space="preserve">To facilitate data integration consistent data table formats, columns and structures are required. </t>
  </si>
  <si>
    <t>This template will ensure consistency of data among vessels and permit rapid project integration and data sharing between research teams and with the broader scientific community.</t>
  </si>
  <si>
    <t xml:space="preserve">While we recognize the intricacies between different data types, some columns and tabs must be uniform across data sets to create a core structure that remains consistent between vessels.  </t>
  </si>
  <si>
    <t>Bespoke columns and spreadsheets can, and should, be added where needed. For example, additional information specific to a data product (e.g., flowmeter data for zooplankton data) should be included if it is relevant to the data.</t>
  </si>
  <si>
    <t xml:space="preserve">Data tabs and columns not relevant to the data type can be omitted. </t>
  </si>
  <si>
    <t xml:space="preserve">The Data Guide and Template captures the core data products coming from the 2022 IYS Expedition. </t>
  </si>
  <si>
    <t xml:space="preserve">Should Expedition Scientists have questions or suggestions about how their data type should be formatted for consistency between vessels, they are encouraged to reach out to the IYS Data Team (iys.data@hakai.org). </t>
  </si>
  <si>
    <t>Table of content</t>
  </si>
  <si>
    <t>1. CRUISE INFO</t>
  </si>
  <si>
    <t>2. SAMPLING EVENT INFO</t>
  </si>
  <si>
    <t>3. CATCH FINAL INFO</t>
  </si>
  <si>
    <t>4. SPECIMEN INFO</t>
  </si>
  <si>
    <t>5. SPECIMEN INFO – LAB</t>
  </si>
  <si>
    <t>6. SPECIMEN INFO – WOUNDS</t>
  </si>
  <si>
    <t>7. CTD INFO</t>
  </si>
  <si>
    <t>·</t>
  </si>
  <si>
    <t>8. ROSETTE INFO</t>
  </si>
  <si>
    <t>9. LOOKUP TABLES</t>
  </si>
  <si>
    <t xml:space="preserve">This datasheet contains metadata associated with the overall cruise, and various attributes and measurement units associated with different event types and parameters. </t>
  </si>
  <si>
    <t xml:space="preserve">By including the units of measurement in this tab, these do not need to be repeated in the processed data or will auto populate the required field. </t>
  </si>
  <si>
    <t xml:space="preserve">The information included in this tab should be applicable to all the data collected across the stations. If additional columns are included in subsequent data tabs, please include units of measurement under this tab if relevant. </t>
  </si>
  <si>
    <r>
      <rPr>
        <sz val="11"/>
        <color rgb="FF000000"/>
        <rFont val="Symbol"/>
      </rPr>
      <t xml:space="preserve">· </t>
    </r>
    <r>
      <rPr>
        <sz val="11"/>
        <color rgb="FF000000"/>
        <rFont val="Arial"/>
      </rPr>
      <t xml:space="preserve">For Cruise Name we recommend </t>
    </r>
    <r>
      <rPr>
        <i/>
        <sz val="11"/>
        <color rgb="FF000000"/>
        <rFont val="Arial"/>
      </rPr>
      <t>IYS2022</t>
    </r>
    <r>
      <rPr>
        <sz val="11"/>
        <color rgb="FF000000"/>
        <rFont val="Arial"/>
      </rPr>
      <t>, to be consistent across the Expedition.</t>
    </r>
  </si>
  <si>
    <r>
      <rPr>
        <sz val="11"/>
        <color rgb="FF000000"/>
        <rFont val="Symbol"/>
      </rPr>
      <t>·</t>
    </r>
    <r>
      <rPr>
        <sz val="11"/>
        <color rgb="FF000000"/>
        <rFont val="Arial"/>
      </rPr>
      <t xml:space="preserve"> The start and end day, month and year reference the date of the first and last </t>
    </r>
    <r>
      <rPr>
        <u/>
        <sz val="11"/>
        <color rgb="FF000000"/>
        <rFont val="Arial"/>
      </rPr>
      <t>sampling event</t>
    </r>
    <r>
      <rPr>
        <sz val="11"/>
        <color rgb="FF000000"/>
        <rFont val="Arial"/>
      </rPr>
      <t xml:space="preserve"> for the IYS Expedition. This is specific to the data product and the vessel.</t>
    </r>
  </si>
  <si>
    <r>
      <rPr>
        <sz val="11"/>
        <color theme="1"/>
        <rFont val="Symbol"/>
      </rPr>
      <t xml:space="preserve">   ·</t>
    </r>
    <r>
      <rPr>
        <sz val="11"/>
        <color theme="1"/>
        <rFont val="Arial"/>
      </rPr>
      <t xml:space="preserve"> A list of different time zones, and their deviation from UTC can be found in the LOOKUP_TABLES tab. The preferred time zone with associated time zone code for processed data is UTC (Z). </t>
    </r>
  </si>
  <si>
    <r>
      <rPr>
        <sz val="11"/>
        <color rgb="FF000000"/>
        <rFont val="Symbol"/>
      </rPr>
      <t>·</t>
    </r>
    <r>
      <rPr>
        <sz val="11"/>
        <color rgb="FF000000"/>
        <rFont val="Arial"/>
      </rPr>
      <t xml:space="preserve"> If multiple methods of preservations are used, please list these and the samples they apply to. </t>
    </r>
  </si>
  <si>
    <r>
      <rPr>
        <sz val="11"/>
        <color rgb="FF000000"/>
        <rFont val="Symbol"/>
      </rPr>
      <t>·</t>
    </r>
    <r>
      <rPr>
        <sz val="11"/>
        <color rgb="FF000000"/>
        <rFont val="Arial"/>
      </rPr>
      <t xml:space="preserve"> If the preferred method of recording wind speed and sea state is based on a scale rather than using integers, please ensure that these scales, with appropriate descriptions, are included in a data dictionary (readme file or Excel spreadsheet). </t>
    </r>
  </si>
  <si>
    <r>
      <rPr>
        <sz val="11"/>
        <color rgb="FF000000"/>
        <rFont val="Symbol"/>
      </rPr>
      <t>·</t>
    </r>
    <r>
      <rPr>
        <sz val="11"/>
        <color rgb="FF000000"/>
        <rFont val="Arial"/>
      </rPr>
      <t xml:space="preserve"> For attributes associated with the CTD cast, please list the different parameters measured and their associated units of measurement under </t>
    </r>
    <r>
      <rPr>
        <i/>
        <sz val="11"/>
        <color rgb="FF000000"/>
        <rFont val="Arial"/>
      </rPr>
      <t>CTD Units</t>
    </r>
    <r>
      <rPr>
        <sz val="11"/>
        <color rgb="FF000000"/>
        <rFont val="Arial"/>
      </rPr>
      <t>. Some examples of different parameters and their units of measurement are included.</t>
    </r>
  </si>
  <si>
    <r>
      <rPr>
        <sz val="11"/>
        <color rgb="FF000000"/>
        <rFont val="Symbol"/>
      </rPr>
      <t>·</t>
    </r>
    <r>
      <rPr>
        <sz val="11"/>
        <color rgb="FF000000"/>
        <rFont val="Arial"/>
      </rPr>
      <t xml:space="preserve"> If data reported in the processed dataset is collected with multiple instruments, please include them all (i.e., Rinko, SeaBird 911+)</t>
    </r>
  </si>
  <si>
    <t>This sheet contains (meta)data columns associated with the sampling event. </t>
  </si>
  <si>
    <r>
      <rPr>
        <sz val="11"/>
        <color rgb="FF000000"/>
        <rFont val="Symbol"/>
      </rPr>
      <t>·</t>
    </r>
    <r>
      <rPr>
        <sz val="11"/>
        <color rgb="FF000000"/>
        <rFont val="Arial"/>
      </rPr>
      <t xml:space="preserve"> Station_Event_ID has to be a unique identifier specific to the sampling event. Our recommended format is </t>
    </r>
    <r>
      <rPr>
        <i/>
        <sz val="11"/>
        <color rgb="FF000000"/>
        <rFont val="Arial"/>
      </rPr>
      <t>project-zone-station-event_type</t>
    </r>
    <r>
      <rPr>
        <sz val="11"/>
        <color rgb="FF000000"/>
        <rFont val="Arial"/>
      </rPr>
      <t>, e.g., IYS2022-5-45-tow. This ID would be specific to the tow event at the 45th station sampled in zone 5. </t>
    </r>
  </si>
  <si>
    <r>
      <rPr>
        <sz val="11"/>
        <color rgb="FF000000"/>
        <rFont val="Symbol"/>
      </rPr>
      <t>·</t>
    </r>
    <r>
      <rPr>
        <sz val="11"/>
        <color rgb="FF000000"/>
        <rFont val="Arial"/>
      </rPr>
      <t xml:space="preserve"> Please record </t>
    </r>
    <r>
      <rPr>
        <i/>
        <sz val="11"/>
        <color rgb="FF000000"/>
        <rFont val="Arial"/>
      </rPr>
      <t>Year</t>
    </r>
    <r>
      <rPr>
        <sz val="11"/>
        <color rgb="FF000000"/>
        <rFont val="Arial"/>
      </rPr>
      <t xml:space="preserve">, </t>
    </r>
    <r>
      <rPr>
        <i/>
        <sz val="11"/>
        <color rgb="FF000000"/>
        <rFont val="Arial"/>
      </rPr>
      <t>Month</t>
    </r>
    <r>
      <rPr>
        <sz val="11"/>
        <color rgb="FF000000"/>
        <rFont val="Arial"/>
      </rPr>
      <t xml:space="preserve">, and </t>
    </r>
    <r>
      <rPr>
        <i/>
        <sz val="11"/>
        <color rgb="FF000000"/>
        <rFont val="Arial"/>
      </rPr>
      <t>Day</t>
    </r>
    <r>
      <rPr>
        <sz val="11"/>
        <color rgb="FF000000"/>
        <rFont val="Arial"/>
      </rPr>
      <t xml:space="preserve"> as integers (e.g., 2 instead of “February”). </t>
    </r>
  </si>
  <si>
    <r>
      <rPr>
        <sz val="11"/>
        <color rgb="FF000000"/>
        <rFont val="Symbol"/>
      </rPr>
      <t>·</t>
    </r>
    <r>
      <rPr>
        <sz val="11"/>
        <color rgb="FF000000"/>
        <rFont val="Arial"/>
      </rPr>
      <t xml:space="preserve"> If Latitude_End and Longitude_End are not applicable, please leave blank. </t>
    </r>
  </si>
  <si>
    <r>
      <rPr>
        <sz val="11"/>
        <color rgb="FF000000"/>
        <rFont val="Symbol"/>
      </rPr>
      <t>·</t>
    </r>
    <r>
      <rPr>
        <sz val="11"/>
        <color rgb="FF000000"/>
        <rFont val="Arial"/>
      </rPr>
      <t xml:space="preserve"> Record spatial coordinates in </t>
    </r>
    <r>
      <rPr>
        <b/>
        <sz val="11"/>
        <color rgb="FF000000"/>
        <rFont val="Arial"/>
      </rPr>
      <t>decimal degrees</t>
    </r>
    <r>
      <rPr>
        <sz val="11"/>
        <color rgb="FF000000"/>
        <rFont val="Arial"/>
      </rPr>
      <t>. Latitudes should be recorded between -90 and 90, inclusive, and longitudes should be recorded between -180 and 180, inclusive.</t>
    </r>
  </si>
  <si>
    <r>
      <rPr>
        <sz val="11"/>
        <color rgb="FF000000"/>
        <rFont val="Symbol"/>
      </rPr>
      <t>·</t>
    </r>
    <r>
      <rPr>
        <sz val="11"/>
        <color rgb="FF000000"/>
        <rFont val="Arial"/>
      </rPr>
      <t xml:space="preserve"> Record time_start and time_end in </t>
    </r>
    <r>
      <rPr>
        <b/>
        <sz val="11"/>
        <color rgb="FF000000"/>
        <rFont val="Arial"/>
      </rPr>
      <t>hh:mm</t>
    </r>
    <r>
      <rPr>
        <sz val="11"/>
        <color rgb="FF000000"/>
        <rFont val="Arial"/>
      </rPr>
      <t xml:space="preserve"> on the 24-hr clock, e.g., 02:45 and 13:37. Please do not use AM or PM. If time_end is not relevant, please leave blank.</t>
    </r>
  </si>
  <si>
    <r>
      <rPr>
        <sz val="11"/>
        <color rgb="FF000000"/>
        <rFont val="Symbol"/>
      </rPr>
      <t>·</t>
    </r>
    <r>
      <rPr>
        <sz val="11"/>
        <color rgb="FF000000"/>
        <rFont val="Arial"/>
      </rPr>
      <t xml:space="preserve"> If bottom depth is recorded at several intervals, please create additional columns and indicate the intervals in the column headers (e.g., Bottom_Depth_15min, Bottom_Depth_Start).</t>
    </r>
  </si>
  <si>
    <r>
      <rPr>
        <sz val="11"/>
        <color theme="1"/>
        <rFont val="Arial"/>
      </rPr>
      <t xml:space="preserve">   </t>
    </r>
    <r>
      <rPr>
        <sz val="11"/>
        <color theme="1"/>
        <rFont val="Symbol"/>
      </rPr>
      <t>·</t>
    </r>
    <r>
      <rPr>
        <sz val="11"/>
        <color theme="1"/>
        <rFont val="Arial"/>
      </rPr>
      <t xml:space="preserve"> For weather_description, it is recommended to use the codes or descriptions as used in WMO Table 4677: https://www.nodc.noaa.gov/archive/arc0021/0002199/1.1/data/0-data/HTML/WMO-CODE/WMO4677.HTM</t>
    </r>
  </si>
  <si>
    <r>
      <rPr>
        <sz val="11"/>
        <color rgb="FF000000"/>
        <rFont val="Arial"/>
      </rPr>
      <t xml:space="preserve">This sheet includes information on the </t>
    </r>
    <r>
      <rPr>
        <i/>
        <sz val="11"/>
        <color rgb="FF000000"/>
        <rFont val="Arial"/>
      </rPr>
      <t>overall</t>
    </r>
    <r>
      <rPr>
        <sz val="11"/>
        <color rgb="FF000000"/>
        <rFont val="Arial"/>
      </rPr>
      <t xml:space="preserve"> trawl catch. Each taxa identified in the catch gets assigned a unique identifier, which is nested under its specific Station_Event_ID. </t>
    </r>
  </si>
  <si>
    <t>Taxa should be classified to the lowest taxonomic rank possible. </t>
  </si>
  <si>
    <t>· Catch_ID is free text but has to be unique in the dataset. Our recommendation is that this be an extension of the Station_Event_ID, ie. IYS2022-5-45-tow-001 (project-zone-station-event_type-species_catch). </t>
  </si>
  <si>
    <r>
      <rPr>
        <sz val="11"/>
        <color rgb="FF000000"/>
        <rFont val="Arial"/>
      </rPr>
      <t>·</t>
    </r>
    <r>
      <rPr>
        <sz val="11"/>
        <color rgb="FF000000"/>
        <rFont val="Arial"/>
      </rPr>
      <t xml:space="preserve"> Catch_ID should be </t>
    </r>
    <r>
      <rPr>
        <b/>
        <sz val="11"/>
        <color rgb="FF000000"/>
        <rFont val="Arial"/>
      </rPr>
      <t>unique for each unique species caught at a station</t>
    </r>
    <r>
      <rPr>
        <sz val="11"/>
        <color rgb="FF000000"/>
        <rFont val="Arial"/>
      </rPr>
      <t>.</t>
    </r>
  </si>
  <si>
    <r>
      <rPr>
        <sz val="11"/>
        <color rgb="FF000000"/>
        <rFont val="Symbol"/>
      </rPr>
      <t>·</t>
    </r>
    <r>
      <rPr>
        <sz val="11"/>
        <color rgb="FF000000"/>
        <rFont val="Arial"/>
      </rPr>
      <t xml:space="preserve"> If Catch_count or Catch_weight is an expansion of a subsample taken, please ensure that your data sheet includes information on the volume of the subsample analyzed in ‘Catch_volume’. </t>
    </r>
  </si>
  <si>
    <r>
      <rPr>
        <sz val="11"/>
        <color rgb="FF000000"/>
        <rFont val="Symbol"/>
      </rPr>
      <t>·</t>
    </r>
    <r>
      <rPr>
        <sz val="11"/>
        <color rgb="FF000000"/>
        <rFont val="Arial"/>
      </rPr>
      <t xml:space="preserve"> Catch_count should be a specific number (rather than e.g., ~3, &gt;4). Any uncertainty in the count should be mentioned under the </t>
    </r>
    <r>
      <rPr>
        <i/>
        <sz val="11"/>
        <color rgb="FF000000"/>
        <rFont val="Arial"/>
      </rPr>
      <t>Comments</t>
    </r>
    <r>
      <rPr>
        <sz val="11"/>
        <color rgb="FF000000"/>
        <rFont val="Arial"/>
      </rPr>
      <t>. </t>
    </r>
  </si>
  <si>
    <r>
      <rPr>
        <sz val="11"/>
        <color rgb="FF000000"/>
        <rFont val="Symbol"/>
      </rPr>
      <t>·</t>
    </r>
    <r>
      <rPr>
        <sz val="11"/>
        <color rgb="FF000000"/>
        <rFont val="Arial"/>
      </rPr>
      <t xml:space="preserve"> If not all individuals can be counted or weighed, please elaborate on how total catch or total weight was estimated (e.g., expansion of subsample to total volume) under </t>
    </r>
    <r>
      <rPr>
        <i/>
        <sz val="11"/>
        <color rgb="FF000000"/>
        <rFont val="Arial"/>
      </rPr>
      <t>Weight_method</t>
    </r>
    <r>
      <rPr>
        <sz val="11"/>
        <color rgb="FF000000"/>
        <rFont val="Arial"/>
      </rPr>
      <t xml:space="preserve"> and </t>
    </r>
    <r>
      <rPr>
        <i/>
        <sz val="11"/>
        <color rgb="FF000000"/>
        <rFont val="Arial"/>
      </rPr>
      <t>Count_method</t>
    </r>
    <r>
      <rPr>
        <sz val="11"/>
        <color rgb="FF000000"/>
        <rFont val="Arial"/>
      </rPr>
      <t>.</t>
    </r>
  </si>
  <si>
    <r>
      <rPr>
        <sz val="11"/>
        <color theme="1"/>
        <rFont val="Arial"/>
      </rPr>
      <t xml:space="preserve">   </t>
    </r>
    <r>
      <rPr>
        <sz val="11"/>
        <color theme="1"/>
        <rFont val="Symbol"/>
      </rPr>
      <t>·</t>
    </r>
    <r>
      <rPr>
        <sz val="11"/>
        <color theme="1"/>
        <rFont val="Arial"/>
      </rPr>
      <t xml:space="preserve"> Please record the Latin name of the species under Scientific_Name. Verify taxa spelling and accepted names using the WoRMS database. Identify taxa to the lowest taxonomic rank possible. </t>
    </r>
  </si>
  <si>
    <r>
      <rPr>
        <sz val="11"/>
        <color rgb="FF000000"/>
        <rFont val="Symbol"/>
      </rPr>
      <t>·</t>
    </r>
    <r>
      <rPr>
        <sz val="11"/>
        <color rgb="FF000000"/>
        <rFont val="Arial"/>
      </rPr>
      <t xml:space="preserve"> Please refrain from including “spp.” under </t>
    </r>
    <r>
      <rPr>
        <i/>
        <sz val="11"/>
        <color rgb="FF000000"/>
        <rFont val="Arial"/>
      </rPr>
      <t>Species_Recorded</t>
    </r>
    <r>
      <rPr>
        <sz val="11"/>
        <color rgb="FF000000"/>
        <rFont val="Arial"/>
      </rPr>
      <t xml:space="preserve">. Instead, include rank of the recorded scientific name under </t>
    </r>
    <r>
      <rPr>
        <i/>
        <sz val="11"/>
        <color rgb="FF000000"/>
        <rFont val="Arial"/>
      </rPr>
      <t>taxonomic_rank</t>
    </r>
    <r>
      <rPr>
        <sz val="11"/>
        <color rgb="FF000000"/>
        <rFont val="Arial"/>
      </rPr>
      <t>. </t>
    </r>
  </si>
  <si>
    <r>
      <rPr>
        <sz val="11"/>
        <color rgb="FF000000"/>
        <rFont val="Arial"/>
      </rPr>
      <t xml:space="preserve">   </t>
    </r>
    <r>
      <rPr>
        <sz val="11"/>
        <color rgb="FF000000"/>
        <rFont val="Symbol"/>
      </rPr>
      <t>·</t>
    </r>
    <r>
      <rPr>
        <sz val="11"/>
        <color rgb="FF000000"/>
        <rFont val="Arial"/>
      </rPr>
      <t xml:space="preserve"> Please refrain from including taxa descriptions (ie. “gelatinous”) or aggregating multiple taxa (ie. “Radiolarians, jellyfish, squid”) under </t>
    </r>
    <r>
      <rPr>
        <i/>
        <sz val="11"/>
        <color rgb="FF000000"/>
        <rFont val="Arial"/>
      </rPr>
      <t>Scientific_Name</t>
    </r>
    <r>
      <rPr>
        <sz val="11"/>
        <color rgb="FF000000"/>
        <rFont val="Arial"/>
      </rPr>
      <t xml:space="preserve">. Please only include Latin taxa names in this column. </t>
    </r>
  </si>
  <si>
    <r>
      <rPr>
        <sz val="11"/>
        <color theme="1"/>
        <rFont val="Arial"/>
      </rPr>
      <t xml:space="preserve">   </t>
    </r>
    <r>
      <rPr>
        <sz val="11"/>
        <color theme="1"/>
        <rFont val="Symbol"/>
      </rPr>
      <t>·</t>
    </r>
    <r>
      <rPr>
        <sz val="11"/>
        <color theme="1"/>
        <rFont val="Arial"/>
      </rPr>
      <t xml:space="preserve"> Taxa descriptions can be included under Species_recorded. When aggregating multiple taxa into a single observation, please include lowest common taxonomic rank under Species_recorded and indicate under Comments the species you believe are included.</t>
    </r>
  </si>
  <si>
    <r>
      <rPr>
        <sz val="11"/>
        <color rgb="FF000000"/>
        <rFont val="Arial"/>
      </rPr>
      <t xml:space="preserve">This sheet includes columns pertaining to the processed data collected on the subsamples of the overall catch data recorded under </t>
    </r>
    <r>
      <rPr>
        <i/>
        <sz val="11"/>
        <color rgb="FF000000"/>
        <rFont val="Arial"/>
      </rPr>
      <t>CATCH INFO FINAL</t>
    </r>
    <r>
      <rPr>
        <sz val="11"/>
        <color rgb="FF000000"/>
        <rFont val="Arial"/>
      </rPr>
      <t xml:space="preserve">. </t>
    </r>
  </si>
  <si>
    <t>Individual samples (identified to the lowest taxonomic rank possible) get assigned a unique identifier (specimen_ID), which will be nested under their Catch_ID and Station_Event_ID, respectively.</t>
  </si>
  <si>
    <r>
      <rPr>
        <sz val="11"/>
        <color rgb="FF000000"/>
        <rFont val="Symbol"/>
      </rPr>
      <t>·</t>
    </r>
    <r>
      <rPr>
        <sz val="11"/>
        <color rgb="FF000000"/>
        <rFont val="Arial"/>
      </rPr>
      <t xml:space="preserve"> Please record the Latin name of the taxa under </t>
    </r>
    <r>
      <rPr>
        <i/>
        <sz val="11"/>
        <color rgb="FF000000"/>
        <rFont val="Arial"/>
      </rPr>
      <t>Scientific_Name</t>
    </r>
    <r>
      <rPr>
        <sz val="11"/>
        <color rgb="FF000000"/>
        <rFont val="Arial"/>
      </rPr>
      <t>. Use the WoRMS registry to verify the name or spelling of the taxa observed and recorded. </t>
    </r>
  </si>
  <si>
    <r>
      <rPr>
        <sz val="11"/>
        <color rgb="FF000000"/>
        <rFont val="Symbol"/>
      </rPr>
      <t>·</t>
    </r>
    <r>
      <rPr>
        <sz val="11"/>
        <color rgb="FF000000"/>
        <rFont val="Arial"/>
      </rPr>
      <t xml:space="preserve"> Specimen_ID is free text but has to be unique. Our recommendation is that specimen_ID is an extension of the Catch_ID, i.e., IYS2022-5-45-tow-1-1 (project-zone-station-event_type-species_catch-individual). </t>
    </r>
  </si>
  <si>
    <r>
      <rPr>
        <sz val="11"/>
        <color rgb="FF000000"/>
        <rFont val="Symbol"/>
      </rPr>
      <t>·</t>
    </r>
    <r>
      <rPr>
        <sz val="11"/>
        <color rgb="FF000000"/>
        <rFont val="Arial"/>
      </rPr>
      <t xml:space="preserve"> Additional biometric information columns can be included conditional on the data collected. Please ensure that these additional columns do not have the same column header as existing columns in the datasheet.</t>
    </r>
  </si>
  <si>
    <r>
      <rPr>
        <sz val="11"/>
        <color rgb="FF000000"/>
        <rFont val="Symbol"/>
      </rPr>
      <t>·</t>
    </r>
    <r>
      <rPr>
        <sz val="11"/>
        <color rgb="FF000000"/>
        <rFont val="Arial"/>
      </rPr>
      <t xml:space="preserve"> The column ‘Ageclass’ is free text, and we recognize that there are differences in how species' age class, life stage or maturation stage is recorded. If abbreviations or a specific scale is used, please include a description of the various maturation stages reported in a separate data dictionary (readme file or Excel tab).</t>
    </r>
  </si>
  <si>
    <r>
      <rPr>
        <sz val="11"/>
        <color rgb="FF000000"/>
        <rFont val="Symbol"/>
      </rPr>
      <t>·</t>
    </r>
    <r>
      <rPr>
        <sz val="11"/>
        <color rgb="FF000000"/>
        <rFont val="Arial"/>
      </rPr>
      <t xml:space="preserve"> If the reproductiveCondition is known, please indicate in a separate column (suggestion: reproductiveCondition). Please do not include information on individuals’ sex, ageclass or reproductive condition under </t>
    </r>
    <r>
      <rPr>
        <i/>
        <sz val="11"/>
        <color rgb="FF000000"/>
        <rFont val="Arial"/>
      </rPr>
      <t>Species_Recorded</t>
    </r>
    <r>
      <rPr>
        <sz val="11"/>
        <color rgb="FF000000"/>
        <rFont val="Arial"/>
      </rPr>
      <t xml:space="preserve"> (e.g., </t>
    </r>
    <r>
      <rPr>
        <b/>
        <sz val="11"/>
        <color rgb="FF000000"/>
        <rFont val="Arial"/>
      </rPr>
      <t>not</t>
    </r>
    <r>
      <rPr>
        <sz val="11"/>
        <color rgb="FF000000"/>
        <rFont val="Arial"/>
      </rPr>
      <t xml:space="preserve"> “Euphausia pacifica (gravid female)”). </t>
    </r>
  </si>
  <si>
    <r>
      <rPr>
        <sz val="11"/>
        <color rgb="FF000000"/>
        <rFont val="Symbol"/>
      </rPr>
      <t>·</t>
    </r>
    <r>
      <rPr>
        <sz val="11"/>
        <color rgb="FF000000"/>
        <rFont val="Arial"/>
      </rPr>
      <t xml:space="preserve"> Please do not aggregate or lump species from different taxonomic groups together in a single taxonomic observation/row, e.g., “chaetognatha, radiolarians, jellyfish”. For these observations, record lowest common taxonomic rank, and include possible species from this record under Comments.</t>
    </r>
  </si>
  <si>
    <t>5. CTD INFO</t>
  </si>
  <si>
    <t xml:space="preserve">In this sheet, include all the processed data collected with the CTD. Associated units of measurement should be listed under CRUISE INFO (‘CTD Units’). Additional parameter columns should be included where appropriate. </t>
  </si>
  <si>
    <t>6. ROSETTE INFO</t>
  </si>
  <si>
    <t xml:space="preserve">In this sheet include all the processed biogeochemical data that was collected with Niskin bottles attached to the rosette. It typically includes data products such as processed Nutrient or HPLC data. </t>
  </si>
  <si>
    <t xml:space="preserve">Associated units of measurement should be listed under CRUISE INFO (‘Rosette Units’). Additional parameter columns should be included where appropriate, current included columns serve as an example only. </t>
  </si>
  <si>
    <t>7. LOOKUP TABLES</t>
  </si>
  <si>
    <t>This sheet includes various tables that can be used as reference material when filling out the IYS data spreadsheet.</t>
  </si>
  <si>
    <t>Project_Name</t>
  </si>
  <si>
    <t>IYS</t>
  </si>
  <si>
    <t>Cruise</t>
  </si>
  <si>
    <t>Name</t>
  </si>
  <si>
    <t>IYS2022</t>
  </si>
  <si>
    <t>Zone</t>
  </si>
  <si>
    <t>5</t>
  </si>
  <si>
    <t>Lead_Country</t>
  </si>
  <si>
    <t>Canada</t>
  </si>
  <si>
    <t>Country_Head</t>
  </si>
  <si>
    <t>Dr Jackie King</t>
  </si>
  <si>
    <t>Vessel_Name</t>
  </si>
  <si>
    <t>CCGS Sir John Franklin</t>
  </si>
  <si>
    <t>Chief_Scientist</t>
  </si>
  <si>
    <t>Start_Year</t>
  </si>
  <si>
    <t>Start_Month</t>
  </si>
  <si>
    <t>Feb</t>
  </si>
  <si>
    <t>Start_Day</t>
  </si>
  <si>
    <t>Start_Date_YYYY-MM-DD</t>
  </si>
  <si>
    <t>End_Year</t>
  </si>
  <si>
    <t>2022</t>
  </si>
  <si>
    <t>End_Month</t>
  </si>
  <si>
    <t>End_Day</t>
  </si>
  <si>
    <t>End_Date_YYYY-MM-DD</t>
  </si>
  <si>
    <t>Date_Range_ISO</t>
  </si>
  <si>
    <t>Time_Zone</t>
  </si>
  <si>
    <t>PST</t>
  </si>
  <si>
    <t>Time_Zone_Code</t>
  </si>
  <si>
    <t>Units</t>
  </si>
  <si>
    <t>Tow_Speed</t>
  </si>
  <si>
    <t>Kilometres per hour</t>
  </si>
  <si>
    <t>Tow_distance</t>
  </si>
  <si>
    <t>Nautical miles</t>
  </si>
  <si>
    <t>Sampling_Duration</t>
  </si>
  <si>
    <t>minutes</t>
  </si>
  <si>
    <t>Bottom_Depth</t>
  </si>
  <si>
    <t>Metres</t>
  </si>
  <si>
    <t>Sampling_Depth</t>
  </si>
  <si>
    <t>Catch_Weight</t>
  </si>
  <si>
    <t>Kilograms</t>
  </si>
  <si>
    <t>Specimen_WetWeight</t>
  </si>
  <si>
    <t>Grams</t>
  </si>
  <si>
    <t>Catch_Volume_Units</t>
  </si>
  <si>
    <t>Cubic metres</t>
  </si>
  <si>
    <t>Specimen_Length</t>
  </si>
  <si>
    <t>Centimetres</t>
  </si>
  <si>
    <t>Volume_Catch_Units</t>
  </si>
  <si>
    <t>Volume_Specimen</t>
  </si>
  <si>
    <t>Wind_speed</t>
  </si>
  <si>
    <t>Wind_direction</t>
  </si>
  <si>
    <t>Degrees</t>
  </si>
  <si>
    <t>Wave_height</t>
  </si>
  <si>
    <t>Swell_height</t>
  </si>
  <si>
    <t>Trawl</t>
  </si>
  <si>
    <t>Gear_type</t>
  </si>
  <si>
    <t>Mesh_Size</t>
  </si>
  <si>
    <t>Mesh_Size_Units</t>
  </si>
  <si>
    <t>Microns</t>
  </si>
  <si>
    <t>Cod-End_Mesh_Size</t>
  </si>
  <si>
    <t>Cod-End_Mesh_Size_Units</t>
  </si>
  <si>
    <t>Net_Length</t>
  </si>
  <si>
    <t>Net_Length_Units</t>
  </si>
  <si>
    <t>Net_Width</t>
  </si>
  <si>
    <t>Net_Width_Units</t>
  </si>
  <si>
    <t>Net_Height</t>
  </si>
  <si>
    <t>Net_Height_Units</t>
  </si>
  <si>
    <t>Tow_Speed_Units</t>
  </si>
  <si>
    <t>Tow_Distance_Units</t>
  </si>
  <si>
    <t>CTD</t>
  </si>
  <si>
    <t>Instrument_Type</t>
  </si>
  <si>
    <t>SeaBird</t>
  </si>
  <si>
    <t>Instrument_Model</t>
  </si>
  <si>
    <t>CTD_Towspeed</t>
  </si>
  <si>
    <t>CTD_Towspeed_Units</t>
  </si>
  <si>
    <t>Instrument_SerialNumber</t>
  </si>
  <si>
    <t>CTD Units</t>
  </si>
  <si>
    <t>Bottom_depth</t>
  </si>
  <si>
    <t>Sea_water_temperature</t>
  </si>
  <si>
    <t>Sea_water_salinity</t>
  </si>
  <si>
    <t>PSU</t>
  </si>
  <si>
    <t>Sea_water_conductivity</t>
  </si>
  <si>
    <t>MilliSiemens per centimetre</t>
  </si>
  <si>
    <t>Sea_water_EC25</t>
  </si>
  <si>
    <t>Sea_water_density</t>
  </si>
  <si>
    <t>Kilograms per cubic metre</t>
  </si>
  <si>
    <t>Sea_water_sigmaT</t>
  </si>
  <si>
    <t>Sea_water_chl_fluorescence</t>
  </si>
  <si>
    <t>Parts per billion</t>
  </si>
  <si>
    <t>Sea_water_chl_concentration</t>
  </si>
  <si>
    <t>Micrograms per litre</t>
  </si>
  <si>
    <t>Sea_water_turbidity</t>
  </si>
  <si>
    <t>Nephelometric Turbidity Units</t>
  </si>
  <si>
    <t>Sea_water_dissolvedO2</t>
  </si>
  <si>
    <t>Milligrams per litre</t>
  </si>
  <si>
    <t>Sea_water_dissolvedO2_sat</t>
  </si>
  <si>
    <t>Percentage</t>
  </si>
  <si>
    <t>Sea_water_pH</t>
  </si>
  <si>
    <t>Sea_water_BOD5</t>
  </si>
  <si>
    <t>Millilitre per litre</t>
  </si>
  <si>
    <t>Rosette Units</t>
  </si>
  <si>
    <t>sea_water_temperature</t>
  </si>
  <si>
    <t>sea_water_salinity</t>
  </si>
  <si>
    <t>sea_water_pH</t>
  </si>
  <si>
    <t>sea_water_dissolvedO2</t>
  </si>
  <si>
    <t>sea_water_dissolvedO2_sat</t>
  </si>
  <si>
    <t>sea_water_BOD5</t>
  </si>
  <si>
    <t>sea_water_silicates_concentration</t>
  </si>
  <si>
    <t>Micromoles per litre</t>
  </si>
  <si>
    <t>sea_water_dissolved_inorganic_phosphate</t>
  </si>
  <si>
    <t>sea_water_dissolved_inorganic_nitrogen</t>
  </si>
  <si>
    <t>sea_water_nitrites_concentration</t>
  </si>
  <si>
    <t>sea_water_nitrates_concentration</t>
  </si>
  <si>
    <t>Plankton</t>
  </si>
  <si>
    <t>Bongo Net</t>
  </si>
  <si>
    <t>Plankton_Sampling_Method</t>
  </si>
  <si>
    <t>vertical</t>
  </si>
  <si>
    <t>Mouth_Opening_Diameter</t>
  </si>
  <si>
    <t>Mouth_Opening_Units</t>
  </si>
  <si>
    <t>Preservation</t>
  </si>
  <si>
    <t>Data</t>
  </si>
  <si>
    <t>Institution_Code</t>
  </si>
  <si>
    <t>PBS</t>
  </si>
  <si>
    <t>Institution_ID</t>
  </si>
  <si>
    <t>https://edmo.seadatanet.org/report/4180</t>
  </si>
  <si>
    <t>Data_Contact</t>
  </si>
  <si>
    <t>Data_Contact_email</t>
  </si>
  <si>
    <t>jackie.king@dfo-mpo.gc.ca</t>
  </si>
  <si>
    <t>Data_Manager</t>
  </si>
  <si>
    <t>Amy Tabata</t>
  </si>
  <si>
    <t>Data_Manager_email</t>
  </si>
  <si>
    <t>amy.tabata@dfo-mpo.gc.ca</t>
  </si>
  <si>
    <t>License</t>
  </si>
  <si>
    <t>https://creativecommons.org/licenses/by/4.0/legalcode</t>
  </si>
  <si>
    <t>Cruise_name</t>
  </si>
  <si>
    <t>Station</t>
  </si>
  <si>
    <t>Event_Type</t>
  </si>
  <si>
    <t>Station_Event_ID</t>
  </si>
  <si>
    <t>Year</t>
  </si>
  <si>
    <t>Month</t>
  </si>
  <si>
    <t>Day</t>
  </si>
  <si>
    <t>Time_Start</t>
  </si>
  <si>
    <t>Time_End</t>
  </si>
  <si>
    <t>Sampling_Duration_units</t>
  </si>
  <si>
    <t>Day_Night</t>
  </si>
  <si>
    <t>Minimum_Sampling_Depth</t>
  </si>
  <si>
    <t>Maximum_Sampling_Depth</t>
  </si>
  <si>
    <t>Sampling_Depth_units</t>
  </si>
  <si>
    <t>Tow_speed</t>
  </si>
  <si>
    <t>Tow_speed_units</t>
  </si>
  <si>
    <t>Latitude_Start_DecDeg</t>
  </si>
  <si>
    <t>Longitude_Start_DecDeg</t>
  </si>
  <si>
    <t>Latitude_End_DecDeg</t>
  </si>
  <si>
    <t>Longitude_End_DecDeg</t>
  </si>
  <si>
    <t>Bottom_Depth*</t>
  </si>
  <si>
    <t>Bottom_Depth_units</t>
  </si>
  <si>
    <t>Tow_distance_units</t>
  </si>
  <si>
    <t>Wind_Direction</t>
  </si>
  <si>
    <t>Wind_direction_units</t>
  </si>
  <si>
    <t>Wave_height_units</t>
  </si>
  <si>
    <t>Swell_height_units</t>
  </si>
  <si>
    <t>Weather_description</t>
  </si>
  <si>
    <t>Comments</t>
  </si>
  <si>
    <t>Tow</t>
  </si>
  <si>
    <t>Z-0800</t>
  </si>
  <si>
    <t>Rosette</t>
  </si>
  <si>
    <t>Catch_ID</t>
  </si>
  <si>
    <t>Species_recorded</t>
  </si>
  <si>
    <t>Scientific_Name</t>
  </si>
  <si>
    <t>Taxonomic_rank</t>
  </si>
  <si>
    <t>common_name</t>
  </si>
  <si>
    <t>identifiedBy</t>
  </si>
  <si>
    <t>dateIdentified</t>
  </si>
  <si>
    <t>Catch_weight</t>
  </si>
  <si>
    <t>Catch_weight_units</t>
  </si>
  <si>
    <t>Weight_method</t>
  </si>
  <si>
    <t>Catch_count</t>
  </si>
  <si>
    <t>Count_method</t>
  </si>
  <si>
    <t>Catch_volume</t>
  </si>
  <si>
    <t>IYS2022-5-45-Tow-1</t>
  </si>
  <si>
    <t>Sockeye Salmon</t>
  </si>
  <si>
    <t>Oncorhynchus nerka</t>
  </si>
  <si>
    <t>species</t>
  </si>
  <si>
    <t>Tim van der Stap</t>
  </si>
  <si>
    <t>Total</t>
  </si>
  <si>
    <t>IYS2022-5-45-Tow-2</t>
  </si>
  <si>
    <t>Lamna ditropis</t>
  </si>
  <si>
    <t>Salmon shark</t>
  </si>
  <si>
    <t>IYS2022-5-45-Tow-3</t>
  </si>
  <si>
    <t>Sebastes</t>
  </si>
  <si>
    <t>genus</t>
  </si>
  <si>
    <t>rockfish</t>
  </si>
  <si>
    <t>Specimen_ID</t>
  </si>
  <si>
    <t>Species_Recorded</t>
  </si>
  <si>
    <t>Sex</t>
  </si>
  <si>
    <t>Ageclass</t>
  </si>
  <si>
    <t>Length_Units</t>
  </si>
  <si>
    <t>Length_Type</t>
  </si>
  <si>
    <t>Specimen_Weight</t>
  </si>
  <si>
    <t>Weight_Units</t>
  </si>
  <si>
    <t>Weight_Type</t>
  </si>
  <si>
    <t>IYS2022-5-45-Tow-1-1</t>
  </si>
  <si>
    <t>Species</t>
  </si>
  <si>
    <t>Male</t>
  </si>
  <si>
    <t>Juvenile</t>
  </si>
  <si>
    <t>Fork length</t>
  </si>
  <si>
    <t>Wet weight</t>
  </si>
  <si>
    <t>IYS2022-5-45-Tow-1-2</t>
  </si>
  <si>
    <t>Female</t>
  </si>
  <si>
    <t>IYS2022-5-45-Tow-2-1</t>
  </si>
  <si>
    <t>Genus</t>
  </si>
  <si>
    <t>Unknown</t>
  </si>
  <si>
    <t>Total length</t>
  </si>
  <si>
    <t>IYS2022-5-45-Tow-3-1</t>
  </si>
  <si>
    <t>Rockfish</t>
  </si>
  <si>
    <t>Undetermined</t>
  </si>
  <si>
    <t>Adult</t>
  </si>
  <si>
    <t>sea_water_conductivity</t>
  </si>
  <si>
    <t>sea_water_EC25</t>
  </si>
  <si>
    <t>sea_water_density</t>
  </si>
  <si>
    <t>sea_water_sigmaT</t>
  </si>
  <si>
    <t>sea_water_turbidity</t>
  </si>
  <si>
    <t>sea_water_chl_fluorescence</t>
  </si>
  <si>
    <t>sea_water_chl_concentration</t>
  </si>
  <si>
    <t>IYS2022-5-47-CTD</t>
  </si>
  <si>
    <t>SeaBird911</t>
  </si>
  <si>
    <t>IYS2022-5-48-Rosette</t>
  </si>
  <si>
    <t>Country</t>
  </si>
  <si>
    <t>Country_Abbr</t>
  </si>
  <si>
    <t>Time_Zones</t>
  </si>
  <si>
    <t>Offset</t>
  </si>
  <si>
    <t>ISO_Zone</t>
  </si>
  <si>
    <t>Speed_Units</t>
  </si>
  <si>
    <t>Speed_Abbr</t>
  </si>
  <si>
    <t>Length_Abbr</t>
  </si>
  <si>
    <t>Weight_Abbr</t>
  </si>
  <si>
    <t>Month_MMM</t>
  </si>
  <si>
    <t>Month_Full</t>
  </si>
  <si>
    <t>Month_Num</t>
  </si>
  <si>
    <t>MonthNum2</t>
  </si>
  <si>
    <t>Type_mark</t>
  </si>
  <si>
    <t>Type_mark_abbr</t>
  </si>
  <si>
    <t>Type_mark_desc</t>
  </si>
  <si>
    <t>Beaufort_Scale_Code</t>
  </si>
  <si>
    <t>Beaufort_Scale_Desc</t>
  </si>
  <si>
    <t>Count_method_Desc</t>
  </si>
  <si>
    <t>Douglas Sea Scale Degree</t>
  </si>
  <si>
    <t>Wave_height_m</t>
  </si>
  <si>
    <t>Wave_height_ft</t>
  </si>
  <si>
    <t>Description</t>
  </si>
  <si>
    <t>CAN</t>
  </si>
  <si>
    <t>SST</t>
  </si>
  <si>
    <t>Z</t>
  </si>
  <si>
    <t>Knots</t>
  </si>
  <si>
    <t>kts</t>
  </si>
  <si>
    <t>um</t>
  </si>
  <si>
    <t>Milligrams</t>
  </si>
  <si>
    <t>mg</t>
  </si>
  <si>
    <t>Jan</t>
  </si>
  <si>
    <t>January</t>
  </si>
  <si>
    <t>01</t>
  </si>
  <si>
    <t>Wound</t>
  </si>
  <si>
    <t>W</t>
  </si>
  <si>
    <t>Wounds (fresh injuries)</t>
  </si>
  <si>
    <t>Sea surface smooth and mirror-like</t>
  </si>
  <si>
    <t>Method of determining count is unknown</t>
  </si>
  <si>
    <t>no wave</t>
  </si>
  <si>
    <t>Calm (Glassy)</t>
  </si>
  <si>
    <t>Japan</t>
  </si>
  <si>
    <t>JAP</t>
  </si>
  <si>
    <t>HST</t>
  </si>
  <si>
    <t>Z-1000</t>
  </si>
  <si>
    <t>km/hr</t>
  </si>
  <si>
    <t>Millimetres</t>
  </si>
  <si>
    <t>mm</t>
  </si>
  <si>
    <t>g</t>
  </si>
  <si>
    <t>February</t>
  </si>
  <si>
    <t>02</t>
  </si>
  <si>
    <t>Scar</t>
  </si>
  <si>
    <t>S</t>
  </si>
  <si>
    <t>Scars (healed wounds)</t>
  </si>
  <si>
    <t>Scaly ripples, no foam crests</t>
  </si>
  <si>
    <t>Visual estimate</t>
  </si>
  <si>
    <t>Count is based on visual estimation by researcher</t>
  </si>
  <si>
    <t>0-0.10</t>
  </si>
  <si>
    <t>0.00-0.33</t>
  </si>
  <si>
    <t>Calm (Rippled)</t>
  </si>
  <si>
    <t>Korea</t>
  </si>
  <si>
    <t>KOR</t>
  </si>
  <si>
    <t>AKST</t>
  </si>
  <si>
    <t>Z-0900</t>
  </si>
  <si>
    <t>Metres per second</t>
  </si>
  <si>
    <t>m/s</t>
  </si>
  <si>
    <t>cm</t>
  </si>
  <si>
    <t>kg</t>
  </si>
  <si>
    <t>Mar</t>
  </si>
  <si>
    <t>March</t>
  </si>
  <si>
    <t>03</t>
  </si>
  <si>
    <t>Sea lice</t>
  </si>
  <si>
    <t>SL</t>
  </si>
  <si>
    <t>Sea lice, either present or abrasions caused by them above anal fin or behind dorsal fin</t>
  </si>
  <si>
    <t>Small wavelets, crests glassy, no breaking</t>
  </si>
  <si>
    <t xml:space="preserve">Total </t>
  </si>
  <si>
    <t>Count is total present in sample or sampled area (all counted)</t>
  </si>
  <si>
    <t>0.10-0.50</t>
  </si>
  <si>
    <t>0.33-1.64</t>
  </si>
  <si>
    <t>Smooth</t>
  </si>
  <si>
    <t>Russia</t>
  </si>
  <si>
    <t>RUS</t>
  </si>
  <si>
    <t>HDT</t>
  </si>
  <si>
    <t>m</t>
  </si>
  <si>
    <t>ounces</t>
  </si>
  <si>
    <t>oz</t>
  </si>
  <si>
    <t>Apr</t>
  </si>
  <si>
    <t>April</t>
  </si>
  <si>
    <t>04</t>
  </si>
  <si>
    <t>Signs of illness</t>
  </si>
  <si>
    <t>I</t>
  </si>
  <si>
    <t>Signs of illness (metacecaria = raised black spots or fin rot)</t>
  </si>
  <si>
    <t>Large wavelets, crests begin to break, scattered whitecaps</t>
  </si>
  <si>
    <t>Weight estimate</t>
  </si>
  <si>
    <t>Subsample counted and expanded to total weight</t>
  </si>
  <si>
    <t>0.50-1.25</t>
  </si>
  <si>
    <t>1.6-4.1</t>
  </si>
  <si>
    <t>Slight</t>
  </si>
  <si>
    <t>United States</t>
  </si>
  <si>
    <t>USA</t>
  </si>
  <si>
    <t>AKDT</t>
  </si>
  <si>
    <t>Kilometres</t>
  </si>
  <si>
    <t>km</t>
  </si>
  <si>
    <t>pounds</t>
  </si>
  <si>
    <t>lbs</t>
  </si>
  <si>
    <t>May</t>
  </si>
  <si>
    <t>05</t>
  </si>
  <si>
    <t>Deformities</t>
  </si>
  <si>
    <t>D</t>
  </si>
  <si>
    <t>For example deformed fins or gills</t>
  </si>
  <si>
    <t>Small waves 1-4 ft. becoming longer, numerous whitecaps</t>
  </si>
  <si>
    <t>Volume estimate</t>
  </si>
  <si>
    <t>Subsample counted and expanded to total volume</t>
  </si>
  <si>
    <t>1.25-2.50</t>
  </si>
  <si>
    <t>4.1-8.2</t>
  </si>
  <si>
    <t>Moderate</t>
  </si>
  <si>
    <t>Inches</t>
  </si>
  <si>
    <t>in</t>
  </si>
  <si>
    <t>Jun</t>
  </si>
  <si>
    <t>June</t>
  </si>
  <si>
    <t>06</t>
  </si>
  <si>
    <t>Clipped adipose fin</t>
  </si>
  <si>
    <t>A</t>
  </si>
  <si>
    <t>Clipped (removed) adipose fins</t>
  </si>
  <si>
    <t>Moderate waves 4-8 ft. taking longer form, many whitecaps, some spray</t>
  </si>
  <si>
    <t>2.50-4.00</t>
  </si>
  <si>
    <t>8.2-13.1</t>
  </si>
  <si>
    <t>Rough</t>
  </si>
  <si>
    <t>PDT</t>
  </si>
  <si>
    <t>Z-0700</t>
  </si>
  <si>
    <t>Depth_Units</t>
  </si>
  <si>
    <t>Depth_Abbr</t>
  </si>
  <si>
    <t>Feet</t>
  </si>
  <si>
    <t>ft</t>
  </si>
  <si>
    <t>Jul</t>
  </si>
  <si>
    <t>July</t>
  </si>
  <si>
    <t>07</t>
  </si>
  <si>
    <t>Larger waves 8-13 ft., whitecaps common, more spray</t>
  </si>
  <si>
    <t>4.00-6.00</t>
  </si>
  <si>
    <t>13.1-19.7</t>
  </si>
  <si>
    <t>Very rough</t>
  </si>
  <si>
    <t>JST</t>
  </si>
  <si>
    <t>Z+0900</t>
  </si>
  <si>
    <t>metres</t>
  </si>
  <si>
    <t>nm</t>
  </si>
  <si>
    <t>Aug</t>
  </si>
  <si>
    <t>August</t>
  </si>
  <si>
    <t>08</t>
  </si>
  <si>
    <t>Sea heaps up, waves 13-19 ft., white foam streaks off breakers</t>
  </si>
  <si>
    <t>Weight_method_Desc</t>
  </si>
  <si>
    <t>6.00-9.00</t>
  </si>
  <si>
    <t>19.7-29.5</t>
  </si>
  <si>
    <t>High</t>
  </si>
  <si>
    <t>KST</t>
  </si>
  <si>
    <t>feet</t>
  </si>
  <si>
    <t>Sep</t>
  </si>
  <si>
    <t>September</t>
  </si>
  <si>
    <t>09</t>
  </si>
  <si>
    <t>Moderately high (18-25 ft) waves of greater length, edges of crests begin to break into spindrift, foam blown in streaks</t>
  </si>
  <si>
    <t>9.00-14.00</t>
  </si>
  <si>
    <t>29.5-45.9</t>
  </si>
  <si>
    <t>Very high</t>
  </si>
  <si>
    <t>ChST</t>
  </si>
  <si>
    <t>Z+1000</t>
  </si>
  <si>
    <t>fathoms</t>
  </si>
  <si>
    <t>ftm</t>
  </si>
  <si>
    <t>Oct</t>
  </si>
  <si>
    <t>October</t>
  </si>
  <si>
    <t>10</t>
  </si>
  <si>
    <t>High waves (23-32 ft), sea begins to roll, dense streaks of foam, spray may reduce visibility</t>
  </si>
  <si>
    <t>Total weight measured</t>
  </si>
  <si>
    <t>14.00+</t>
  </si>
  <si>
    <t>45.9+</t>
  </si>
  <si>
    <t>Phenomenal</t>
  </si>
  <si>
    <t>VLAT</t>
  </si>
  <si>
    <t>Meas_Group</t>
  </si>
  <si>
    <t>Volume_Units</t>
  </si>
  <si>
    <t>Volume_Units_Abbr</t>
  </si>
  <si>
    <t>Nov</t>
  </si>
  <si>
    <t>November</t>
  </si>
  <si>
    <t>11</t>
  </si>
  <si>
    <t>Very high waves (29-41 ft) with overhanging crests, sea white with densely blown foam, heavy rolling, lowered visibility</t>
  </si>
  <si>
    <t>Subsample weighted and expanded to total weight</t>
  </si>
  <si>
    <t>Rossette</t>
  </si>
  <si>
    <t>KOST</t>
  </si>
  <si>
    <t>Z+1100</t>
  </si>
  <si>
    <t>Length</t>
  </si>
  <si>
    <t>Bell_Diameter</t>
  </si>
  <si>
    <t>Litres</t>
  </si>
  <si>
    <t>L</t>
  </si>
  <si>
    <t>Dec</t>
  </si>
  <si>
    <t>December</t>
  </si>
  <si>
    <t>12</t>
  </si>
  <si>
    <t>Exceptionally high (37-52 ft) waves, foam patches cover sea, visibility more reduced</t>
  </si>
  <si>
    <t>Subsample weighted and expanded to total volume</t>
  </si>
  <si>
    <t>Mocness</t>
  </si>
  <si>
    <t>VLAST</t>
  </si>
  <si>
    <t>Duration_Units</t>
  </si>
  <si>
    <t>Duration_Abbr</t>
  </si>
  <si>
    <t>Fork_Length</t>
  </si>
  <si>
    <t>m^3</t>
  </si>
  <si>
    <t>Air filled with foam, waves over 45 ft, sea completely white with driving spray, visibility greatly reduced</t>
  </si>
  <si>
    <t>Water</t>
  </si>
  <si>
    <t>PETT</t>
  </si>
  <si>
    <t>Z+1200</t>
  </si>
  <si>
    <t>hours</t>
  </si>
  <si>
    <t>hr</t>
  </si>
  <si>
    <t>Total_Length</t>
  </si>
  <si>
    <t>eDNA</t>
  </si>
  <si>
    <t>UTC</t>
  </si>
  <si>
    <t>min</t>
  </si>
  <si>
    <t>Standard_Length</t>
  </si>
  <si>
    <t>Mantle_Length</t>
  </si>
  <si>
    <t>Weight_Type_Abbr</t>
  </si>
  <si>
    <t>Weight</t>
  </si>
  <si>
    <t>Wet</t>
  </si>
  <si>
    <t>Wet_Weight</t>
  </si>
  <si>
    <t>Frozen</t>
  </si>
  <si>
    <t>Frozen_Weight</t>
  </si>
  <si>
    <t>Sample_ID</t>
  </si>
  <si>
    <t>Blood</t>
  </si>
  <si>
    <t>Dry</t>
  </si>
  <si>
    <t>Dry_Weight</t>
  </si>
  <si>
    <t>Otolith</t>
  </si>
  <si>
    <t>Total_Weight</t>
  </si>
  <si>
    <t>Scales</t>
  </si>
  <si>
    <t>Gill</t>
  </si>
  <si>
    <t>DNA_Fin_Whatman</t>
  </si>
  <si>
    <t>DNA_Fin_Ethanol</t>
  </si>
  <si>
    <t>RNA_Gill_RNA_Later</t>
  </si>
  <si>
    <t>Could not be determined to species level as field guide was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</si>
</sst>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m]"/>
    <numFmt numFmtId="165" formatCode="yyyy\-mm\-dd"/>
  </numFmts>
  <fonts count="23">
    <font>
      <sz val="11"/>
      <color theme="1"/>
      <name val="Arial"/>
    </font>
    <font>
      <sz val="11"/>
      <color theme="1"/>
      <name val="Calibri"/>
    </font>
    <font>
      <sz val="11"/>
      <color rgb="FF000000"/>
      <name val="Arial"/>
    </font>
    <font>
      <sz val="11"/>
      <color theme="1"/>
      <name val="Noto Sans Symbols"/>
    </font>
    <font>
      <sz val="11"/>
      <color rgb="FF000000"/>
      <name val="Inconsolata"/>
    </font>
    <font>
      <sz val="11"/>
      <color theme="1"/>
      <name val="Calibri"/>
    </font>
    <font>
      <u/>
      <sz val="11"/>
      <color theme="10"/>
      <name val="Calibri"/>
    </font>
    <font>
      <b/>
      <sz val="11"/>
      <color theme="1"/>
      <name val="Calibri"/>
    </font>
    <font>
      <sz val="11"/>
      <color theme="0"/>
      <name val="Calibri"/>
    </font>
    <font>
      <sz val="11"/>
      <color rgb="FFFFFFFF"/>
      <name val="Calibri"/>
    </font>
    <font>
      <b/>
      <sz val="11"/>
      <color theme="0"/>
      <name val="Calibri"/>
    </font>
    <font>
      <u/>
      <sz val="11"/>
      <color theme="10"/>
      <name val="Arial"/>
    </font>
    <font>
      <sz val="11"/>
      <color rgb="FF454545"/>
      <name val="Arial"/>
    </font>
    <font>
      <u/>
      <sz val="11"/>
      <color theme="10"/>
      <name val="Arial"/>
    </font>
    <font>
      <sz val="11"/>
      <color rgb="FF000000"/>
      <name val="Calibri"/>
    </font>
    <font>
      <sz val="11"/>
      <color rgb="FFFFFFFF"/>
      <name val="Arial"/>
    </font>
    <font>
      <sz val="11"/>
      <color rgb="FF000000"/>
      <name val="Symbol"/>
    </font>
    <font>
      <i/>
      <sz val="11"/>
      <color rgb="FF000000"/>
      <name val="Arial"/>
    </font>
    <font>
      <u/>
      <sz val="11"/>
      <color rgb="FF000000"/>
      <name val="Arial"/>
    </font>
    <font>
      <sz val="11"/>
      <color theme="1"/>
      <name val="Symbol"/>
    </font>
    <font>
      <b/>
      <sz val="11"/>
      <color rgb="FF000000"/>
      <name val="Arial"/>
    </font>
    <font>
      <sz val="11"/>
      <color rgb="FF9C0006"/>
      <name val="Calibri"/>
      <family val="2"/>
      <scheme val="minor"/>
    </font>
    <font>
      <sz val="11"/>
      <color theme="1"/>
      <name val="Calibri"/>
      <family val="2"/>
    </font>
  </fonts>
  <fills count="10">
    <fill>
      <patternFill patternType="none"/>
    </fill>
    <fill>
      <patternFill patternType="gray125"/>
    </fill>
    <fill>
      <patternFill patternType="solid">
        <fgColor rgb="FF92D050"/>
        <bgColor rgb="FF92D050"/>
      </patternFill>
    </fill>
    <fill>
      <patternFill patternType="solid">
        <fgColor rgb="FFFFFFFF"/>
        <bgColor rgb="FFFFFFFF"/>
      </patternFill>
    </fill>
    <fill>
      <patternFill patternType="solid">
        <fgColor theme="4"/>
        <bgColor theme="4"/>
      </patternFill>
    </fill>
    <fill>
      <patternFill patternType="solid">
        <fgColor theme="0"/>
        <bgColor theme="0"/>
      </patternFill>
    </fill>
    <fill>
      <patternFill patternType="solid">
        <fgColor rgb="FFBDD6EE"/>
        <bgColor rgb="FFBDD6EE"/>
      </patternFill>
    </fill>
    <fill>
      <patternFill patternType="solid">
        <fgColor rgb="FFDEEAF6"/>
        <bgColor rgb="FFDEEAF6"/>
      </patternFill>
    </fill>
    <fill>
      <patternFill patternType="solid">
        <fgColor rgb="FFE9EFF5"/>
        <bgColor rgb="FFE9EFF5"/>
      </patternFill>
    </fill>
    <fill>
      <patternFill patternType="solid">
        <fgColor rgb="FFFFC7CE"/>
      </patternFill>
    </fill>
  </fills>
  <borders count="5">
    <border>
      <left/>
      <right/>
      <top/>
      <bottom/>
      <diagonal/>
    </border>
    <border>
      <left/>
      <right/>
      <top/>
      <bottom/>
      <diagonal/>
    </border>
    <border>
      <left/>
      <right/>
      <top/>
      <bottom style="thin">
        <color rgb="FF000000"/>
      </bottom>
      <diagonal/>
    </border>
    <border>
      <left style="thin">
        <color theme="4"/>
      </left>
      <right/>
      <top style="thin">
        <color theme="4"/>
      </top>
      <bottom/>
      <diagonal/>
    </border>
    <border>
      <left/>
      <right style="thin">
        <color theme="4"/>
      </right>
      <top style="thin">
        <color theme="4"/>
      </top>
      <bottom/>
      <diagonal/>
    </border>
  </borders>
  <cellStyleXfs count="2">
    <xf numFmtId="0" fontId="0" fillId="0" borderId="0"/>
    <xf numFmtId="0" fontId="21" fillId="9" borderId="0" applyNumberFormat="0" applyBorder="0" applyAlignment="0" applyProtection="0"/>
  </cellStyleXfs>
  <cellXfs count="61">
    <xf numFmtId="0" fontId="0" fillId="0" borderId="0" xfId="0" applyFont="1" applyAlignment="1"/>
    <xf numFmtId="0" fontId="1" fillId="0" borderId="0" xfId="0" applyFont="1"/>
    <xf numFmtId="0" fontId="0" fillId="0" borderId="0" xfId="0" applyFont="1"/>
    <xf numFmtId="0" fontId="2" fillId="0" borderId="0" xfId="0" applyFont="1" applyAlignment="1">
      <alignment vertical="center"/>
    </xf>
    <xf numFmtId="0" fontId="2" fillId="0" borderId="0" xfId="0" applyFont="1" applyAlignment="1">
      <alignment horizontal="left" vertical="center"/>
    </xf>
    <xf numFmtId="0" fontId="3" fillId="0" borderId="0" xfId="0" applyFont="1"/>
    <xf numFmtId="0" fontId="2" fillId="2" borderId="1" xfId="0" applyFont="1" applyFill="1" applyBorder="1" applyAlignment="1">
      <alignment vertical="center"/>
    </xf>
    <xf numFmtId="0" fontId="0" fillId="2" borderId="1" xfId="0" applyFont="1" applyFill="1" applyBorder="1"/>
    <xf numFmtId="0" fontId="0" fillId="0" borderId="0" xfId="0" applyFont="1" applyAlignment="1">
      <alignment horizontal="left" vertical="center"/>
    </xf>
    <xf numFmtId="0" fontId="2" fillId="0" borderId="0" xfId="0" applyFont="1" applyAlignment="1">
      <alignment horizontal="left" vertical="center"/>
    </xf>
    <xf numFmtId="0" fontId="4" fillId="3" borderId="0" xfId="0" applyFont="1" applyFill="1" applyAlignment="1"/>
    <xf numFmtId="0" fontId="2" fillId="0" borderId="0" xfId="0" applyFont="1"/>
    <xf numFmtId="0" fontId="5" fillId="0" borderId="0" xfId="0" applyFont="1"/>
    <xf numFmtId="49" fontId="5" fillId="0" borderId="0" xfId="0" applyNumberFormat="1" applyFont="1" applyAlignment="1">
      <alignment horizontal="left"/>
    </xf>
    <xf numFmtId="0" fontId="5" fillId="0" borderId="0" xfId="0" applyFont="1" applyAlignment="1">
      <alignment horizontal="left"/>
    </xf>
    <xf numFmtId="49" fontId="5" fillId="0" borderId="0" xfId="0" applyNumberFormat="1" applyFont="1"/>
    <xf numFmtId="0" fontId="6" fillId="0" borderId="0" xfId="0" applyFont="1"/>
    <xf numFmtId="0" fontId="1" fillId="0" borderId="2" xfId="0" applyFont="1" applyBorder="1" applyAlignment="1"/>
    <xf numFmtId="0" fontId="5" fillId="0" borderId="2" xfId="0" applyFont="1" applyBorder="1" applyAlignment="1"/>
    <xf numFmtId="0" fontId="5" fillId="0" borderId="2" xfId="0" applyFont="1" applyBorder="1"/>
    <xf numFmtId="49" fontId="5" fillId="0" borderId="0" xfId="0" applyNumberFormat="1" applyFont="1" applyAlignment="1">
      <alignment vertical="center"/>
    </xf>
    <xf numFmtId="0" fontId="5" fillId="0" borderId="0" xfId="0" applyFont="1" applyAlignment="1">
      <alignment vertical="center"/>
    </xf>
    <xf numFmtId="20" fontId="5" fillId="0" borderId="0" xfId="0" applyNumberFormat="1" applyFont="1"/>
    <xf numFmtId="164" fontId="5" fillId="0" borderId="0" xfId="0" applyNumberFormat="1" applyFont="1"/>
    <xf numFmtId="0" fontId="5" fillId="0" borderId="0" xfId="0" applyFont="1" applyAlignment="1"/>
    <xf numFmtId="165" fontId="5" fillId="0" borderId="0" xfId="0" applyNumberFormat="1" applyFont="1"/>
    <xf numFmtId="0" fontId="7" fillId="0" borderId="2" xfId="0" applyFont="1" applyBorder="1"/>
    <xf numFmtId="0" fontId="5" fillId="0" borderId="0" xfId="0" applyFont="1" applyAlignment="1">
      <alignment vertical="center"/>
    </xf>
    <xf numFmtId="1" fontId="5" fillId="0" borderId="0" xfId="0" applyNumberFormat="1" applyFont="1" applyAlignment="1"/>
    <xf numFmtId="0" fontId="5" fillId="0" borderId="0" xfId="0" applyFont="1" applyAlignment="1">
      <alignment horizontal="right" wrapText="1"/>
    </xf>
    <xf numFmtId="0" fontId="5" fillId="0" borderId="0" xfId="0" applyFont="1" applyAlignment="1">
      <alignment horizontal="right" vertical="center" wrapText="1"/>
    </xf>
    <xf numFmtId="0" fontId="5" fillId="0" borderId="0" xfId="0" applyFont="1" applyAlignment="1">
      <alignment wrapText="1"/>
    </xf>
    <xf numFmtId="0" fontId="8" fillId="0" borderId="0" xfId="0" applyFont="1"/>
    <xf numFmtId="0" fontId="8" fillId="4" borderId="1" xfId="0" applyFont="1" applyFill="1" applyBorder="1"/>
    <xf numFmtId="0" fontId="8" fillId="0" borderId="0" xfId="0" applyFont="1"/>
    <xf numFmtId="0" fontId="9" fillId="0" borderId="0" xfId="0" applyFont="1"/>
    <xf numFmtId="0" fontId="8" fillId="4" borderId="1" xfId="0" applyFont="1" applyFill="1" applyBorder="1"/>
    <xf numFmtId="0" fontId="8" fillId="4" borderId="3" xfId="0" applyFont="1" applyFill="1" applyBorder="1"/>
    <xf numFmtId="0" fontId="8" fillId="4" borderId="4" xfId="0" applyFont="1" applyFill="1" applyBorder="1"/>
    <xf numFmtId="0" fontId="10" fillId="5" borderId="1" xfId="0" applyFont="1" applyFill="1" applyBorder="1"/>
    <xf numFmtId="0" fontId="9" fillId="4" borderId="1" xfId="0" applyFont="1" applyFill="1" applyBorder="1"/>
    <xf numFmtId="0" fontId="5" fillId="0" borderId="0" xfId="0" applyFont="1"/>
    <xf numFmtId="0" fontId="11" fillId="3" borderId="1" xfId="0" applyFont="1" applyFill="1" applyBorder="1" applyAlignment="1">
      <alignment vertical="top"/>
    </xf>
    <xf numFmtId="0" fontId="12" fillId="3" borderId="1" xfId="0" applyFont="1" applyFill="1" applyBorder="1" applyAlignment="1">
      <alignment horizontal="center" vertical="top"/>
    </xf>
    <xf numFmtId="0" fontId="5" fillId="6" borderId="1" xfId="0" applyFont="1" applyFill="1" applyBorder="1"/>
    <xf numFmtId="49" fontId="5" fillId="6" borderId="1" xfId="0" applyNumberFormat="1" applyFont="1" applyFill="1" applyBorder="1"/>
    <xf numFmtId="0" fontId="5" fillId="6" borderId="1" xfId="0" applyFont="1" applyFill="1" applyBorder="1"/>
    <xf numFmtId="0" fontId="5" fillId="7" borderId="1" xfId="0" applyFont="1" applyFill="1" applyBorder="1"/>
    <xf numFmtId="49" fontId="5" fillId="7" borderId="1" xfId="0" applyNumberFormat="1" applyFont="1" applyFill="1" applyBorder="1"/>
    <xf numFmtId="0" fontId="5" fillId="7" borderId="1" xfId="0" applyFont="1" applyFill="1" applyBorder="1"/>
    <xf numFmtId="0" fontId="13" fillId="8" borderId="1" xfId="0" applyFont="1" applyFill="1" applyBorder="1" applyAlignment="1">
      <alignment horizontal="left" vertical="top"/>
    </xf>
    <xf numFmtId="0" fontId="12" fillId="8" borderId="1" xfId="0" applyFont="1" applyFill="1" applyBorder="1" applyAlignment="1">
      <alignment horizontal="center" vertical="top"/>
    </xf>
    <xf numFmtId="0" fontId="14" fillId="7" borderId="1" xfId="0" applyFont="1" applyFill="1" applyBorder="1"/>
    <xf numFmtId="0" fontId="14" fillId="6" borderId="1" xfId="0" applyFont="1" applyFill="1" applyBorder="1"/>
    <xf numFmtId="49" fontId="5" fillId="7" borderId="1" xfId="0" applyNumberFormat="1" applyFont="1" applyFill="1" applyBorder="1"/>
    <xf numFmtId="0" fontId="15" fillId="0" borderId="0" xfId="0" applyFont="1"/>
    <xf numFmtId="49" fontId="5" fillId="6" borderId="1" xfId="0" applyNumberFormat="1" applyFont="1" applyFill="1" applyBorder="1"/>
    <xf numFmtId="0" fontId="10" fillId="0" borderId="0" xfId="0" applyFont="1"/>
    <xf numFmtId="0" fontId="22" fillId="0" borderId="0" xfId="0" applyFont="1"/>
    <xf numFmtId="0" fontId="21" fillId="9" borderId="0" xfId="1"/>
    <xf numFmtId="49" fontId="1" fillId="0" borderId="0" xfId="0" applyNumberFormat="1" applyFont="1" applyAlignment="1">
      <alignment vertical="center"/>
    </xf>
  </cellXfs>
  <cellStyles count="2">
    <cellStyle name="Bad" xfId="1" builtinId="27"/>
    <cellStyle name="Normal" xfId="0" builtinId="0"/>
  </cellStyles>
  <dxfs count="54">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DD6EE"/>
          <bgColor rgb="FFBDD6EE"/>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BDD6EE"/>
          <bgColor rgb="FFBDD6EE"/>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11">
    <tableStyle name="LOOKUP_TABLES-style" pivot="0" count="3" xr9:uid="{00000000-0011-0000-FFFF-FFFF00000000}">
      <tableStyleElement type="headerRow" dxfId="53"/>
      <tableStyleElement type="firstRowStripe" dxfId="52"/>
      <tableStyleElement type="secondRowStripe" dxfId="51"/>
    </tableStyle>
    <tableStyle name="LOOKUP_TABLES-style 2" pivot="0" count="3" xr9:uid="{00000000-0011-0000-FFFF-FFFF01000000}">
      <tableStyleElement type="headerRow" dxfId="50"/>
      <tableStyleElement type="firstRowStripe" dxfId="49"/>
      <tableStyleElement type="secondRowStripe" dxfId="48"/>
    </tableStyle>
    <tableStyle name="LOOKUP_TABLES-style 3" pivot="0" count="3" xr9:uid="{00000000-0011-0000-FFFF-FFFF02000000}">
      <tableStyleElement type="headerRow" dxfId="47"/>
      <tableStyleElement type="firstRowStripe" dxfId="46"/>
      <tableStyleElement type="secondRowStripe" dxfId="45"/>
    </tableStyle>
    <tableStyle name="LOOKUP_TABLES-style 4" pivot="0" count="3" xr9:uid="{00000000-0011-0000-FFFF-FFFF03000000}">
      <tableStyleElement type="headerRow" dxfId="44"/>
      <tableStyleElement type="firstRowStripe" dxfId="43"/>
      <tableStyleElement type="secondRowStripe" dxfId="42"/>
    </tableStyle>
    <tableStyle name="LOOKUP_TABLES-style 5" pivot="0" count="3" xr9:uid="{00000000-0011-0000-FFFF-FFFF04000000}">
      <tableStyleElement type="headerRow" dxfId="41"/>
      <tableStyleElement type="firstRowStripe" dxfId="40"/>
      <tableStyleElement type="secondRowStripe" dxfId="39"/>
    </tableStyle>
    <tableStyle name="LOOKUP_TABLES-style 6" pivot="0" count="3" xr9:uid="{00000000-0011-0000-FFFF-FFFF05000000}">
      <tableStyleElement type="headerRow" dxfId="38"/>
      <tableStyleElement type="firstRowStripe" dxfId="37"/>
      <tableStyleElement type="secondRowStripe" dxfId="36"/>
    </tableStyle>
    <tableStyle name="LOOKUP_TABLES-style 7" pivot="0" count="3" xr9:uid="{00000000-0011-0000-FFFF-FFFF06000000}">
      <tableStyleElement type="headerRow" dxfId="35"/>
      <tableStyleElement type="firstRowStripe" dxfId="34"/>
      <tableStyleElement type="secondRowStripe" dxfId="33"/>
    </tableStyle>
    <tableStyle name="LOOKUP_TABLES-style 8" pivot="0" count="3" xr9:uid="{00000000-0011-0000-FFFF-FFFF07000000}">
      <tableStyleElement type="headerRow" dxfId="32"/>
      <tableStyleElement type="firstRowStripe" dxfId="31"/>
      <tableStyleElement type="secondRowStripe" dxfId="30"/>
    </tableStyle>
    <tableStyle name="LOOKUP_TABLES-style 9" pivot="0" count="3" xr9:uid="{00000000-0011-0000-FFFF-FFFF08000000}">
      <tableStyleElement type="headerRow" dxfId="29"/>
      <tableStyleElement type="firstRowStripe" dxfId="28"/>
      <tableStyleElement type="secondRowStripe" dxfId="27"/>
    </tableStyle>
    <tableStyle name="LOOKUP_TABLES-style 10" pivot="0" count="3" xr9:uid="{00000000-0011-0000-FFFF-FFFF09000000}">
      <tableStyleElement type="headerRow" dxfId="26"/>
      <tableStyleElement type="firstRowStripe" dxfId="25"/>
      <tableStyleElement type="secondRowStripe" dxfId="24"/>
    </tableStyle>
    <tableStyle name="LOOKUP_TABLES-style 11" pivot="0" count="3" xr9:uid="{00000000-0011-0000-FFFF-FFFF0A000000}">
      <tableStyleElement type="headerRow" dxfId="23"/>
      <tableStyleElement type="firstRowStripe" dxfId="22"/>
      <tableStyleElement type="secondRowStripe" dxfId="21"/>
    </tableStyle>
  </tableStyles>
  <colors>
    <mruColors>
      <color rgb="FFFFC7CE"/>
      <color rgb="FF9C0006"/>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6">
  <tableColumns count="2">
    <tableColumn id="1" xr3:uid="{00000000-0010-0000-0000-000001000000}" name="Country"/>
    <tableColumn id="2" xr3:uid="{00000000-0010-0000-0000-000002000000}" name="Country_Abbr"/>
  </tableColumns>
  <tableStyleInfo name="LOOKUP_TABLES-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_10" displayName="Table_10" ref="K1:L9">
  <tableColumns count="2">
    <tableColumn id="1" xr3:uid="{00000000-0010-0000-0900-000001000000}" name="Length_Units"/>
    <tableColumn id="2" xr3:uid="{00000000-0010-0000-0900-000002000000}" name="Length_Abbr"/>
  </tableColumns>
  <tableStyleInfo name="LOOKUP_TABLES-style 10"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11" displayName="Table_11" ref="S1:V10">
  <tableColumns count="4">
    <tableColumn id="1" xr3:uid="{00000000-0010-0000-0A00-000001000000}" name="Month_MMM"/>
    <tableColumn id="2" xr3:uid="{00000000-0010-0000-0A00-000002000000}" name="Month_Full"/>
    <tableColumn id="3" xr3:uid="{00000000-0010-0000-0A00-000003000000}" name="Month_Num"/>
    <tableColumn id="4" xr3:uid="{00000000-0010-0000-0A00-000004000000}" name="MonthNum2"/>
  </tableColumns>
  <tableStyleInfo name="LOOKUP_TABLES-style 11"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D1:F16">
  <tableColumns count="3">
    <tableColumn id="1" xr3:uid="{00000000-0010-0000-0100-000001000000}" name="Time_Zones"/>
    <tableColumn id="2" xr3:uid="{00000000-0010-0000-0100-000002000000}" name="Offset"/>
    <tableColumn id="3" xr3:uid="{00000000-0010-0000-0100-000003000000}" name="ISO_Zone"/>
  </tableColumns>
  <tableStyleInfo name="LOOKUP_TABLES-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H1:I4">
  <tableColumns count="2">
    <tableColumn id="1" xr3:uid="{00000000-0010-0000-0200-000001000000}" name="Speed_Units"/>
    <tableColumn id="2" xr3:uid="{00000000-0010-0000-0200-000002000000}" name="Speed_Abbr"/>
  </tableColumns>
  <tableStyleInfo name="LOOKUP_TABLES-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H8:I11">
  <tableColumns count="2">
    <tableColumn id="1" xr3:uid="{00000000-0010-0000-0300-000001000000}" name="Depth_Units"/>
    <tableColumn id="2" xr3:uid="{00000000-0010-0000-0300-000002000000}" name="Depth_Abbr"/>
  </tableColumns>
  <tableStyleInfo name="LOOKUP_TABLES-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9:M23">
  <tableColumns count="3">
    <tableColumn id="1" xr3:uid="{00000000-0010-0000-0400-000001000000}" name="Meas_Group"/>
    <tableColumn id="2" xr3:uid="{00000000-0010-0000-0400-000002000000}" name="Weight_Type"/>
    <tableColumn id="3" xr3:uid="{00000000-0010-0000-0400-000003000000}" name="Weight_Type_Abbr"/>
  </tableColumns>
  <tableStyleInfo name="LOOKUP_TABLES-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O1:P6">
  <tableColumns count="2">
    <tableColumn id="1" xr3:uid="{00000000-0010-0000-0500-000001000000}" name="Weight_Units"/>
    <tableColumn id="2" xr3:uid="{00000000-0010-0000-0500-000002000000}" name="Weight_Abbr"/>
  </tableColumns>
  <tableStyleInfo name="LOOKUP_TABLES-style 6"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9:A16">
  <tableColumns count="1">
    <tableColumn id="1" xr3:uid="{00000000-0010-0000-0600-000001000000}" name="Event_Type"/>
  </tableColumns>
  <tableStyleInfo name="LOOKUP_TABLES-style 7"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X1:X7">
  <tableColumns count="1">
    <tableColumn id="1" xr3:uid="{00000000-0010-0000-0700-000001000000}" name="Type_mark"/>
  </tableColumns>
  <tableStyleInfo name="LOOKUP_TABLES-style 8"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K12:L17">
  <tableColumns count="2">
    <tableColumn id="1" xr3:uid="{00000000-0010-0000-0800-000001000000}" name="Meas_Group"/>
    <tableColumn id="2" xr3:uid="{00000000-0010-0000-0800-000002000000}" name="Length_Type"/>
  </tableColumns>
  <tableStyleInfo name="LOOKUP_TABLES-style 9"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amy.tabata@dfo-mpo.gc.ca" TargetMode="External"/><Relationship Id="rId1" Type="http://schemas.openxmlformats.org/officeDocument/2006/relationships/hyperlink" Target="mailto:jackie.king@dfo-mpo.gc.ca"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timeanddate.com/time/zones/jst" TargetMode="External"/><Relationship Id="rId13" Type="http://schemas.openxmlformats.org/officeDocument/2006/relationships/hyperlink" Target="https://www.timeanddate.com/time/zones/vlast" TargetMode="External"/><Relationship Id="rId18" Type="http://schemas.openxmlformats.org/officeDocument/2006/relationships/table" Target="../tables/table3.xml"/><Relationship Id="rId26" Type="http://schemas.openxmlformats.org/officeDocument/2006/relationships/table" Target="../tables/table11.xml"/><Relationship Id="rId3" Type="http://schemas.openxmlformats.org/officeDocument/2006/relationships/hyperlink" Target="https://www.timeanddate.com/time/zones/akst" TargetMode="External"/><Relationship Id="rId21" Type="http://schemas.openxmlformats.org/officeDocument/2006/relationships/table" Target="../tables/table6.xml"/><Relationship Id="rId7" Type="http://schemas.openxmlformats.org/officeDocument/2006/relationships/hyperlink" Target="https://www.timeanddate.com/time/zones/pdt" TargetMode="External"/><Relationship Id="rId12" Type="http://schemas.openxmlformats.org/officeDocument/2006/relationships/hyperlink" Target="https://www.timeanddate.com/time/zones/kost" TargetMode="External"/><Relationship Id="rId17" Type="http://schemas.openxmlformats.org/officeDocument/2006/relationships/table" Target="../tables/table2.xml"/><Relationship Id="rId25" Type="http://schemas.openxmlformats.org/officeDocument/2006/relationships/table" Target="../tables/table10.xml"/><Relationship Id="rId2" Type="http://schemas.openxmlformats.org/officeDocument/2006/relationships/hyperlink" Target="https://www.timeanddate.com/time/zones/hast" TargetMode="External"/><Relationship Id="rId16" Type="http://schemas.openxmlformats.org/officeDocument/2006/relationships/table" Target="../tables/table1.xml"/><Relationship Id="rId20" Type="http://schemas.openxmlformats.org/officeDocument/2006/relationships/table" Target="../tables/table5.xml"/><Relationship Id="rId1" Type="http://schemas.openxmlformats.org/officeDocument/2006/relationships/hyperlink" Target="https://www.timeanddate.com/time/zones/sst" TargetMode="External"/><Relationship Id="rId6" Type="http://schemas.openxmlformats.org/officeDocument/2006/relationships/hyperlink" Target="https://www.timeanddate.com/time/zones/pst" TargetMode="External"/><Relationship Id="rId11" Type="http://schemas.openxmlformats.org/officeDocument/2006/relationships/hyperlink" Target="https://www.timeanddate.com/time/zones/vlat" TargetMode="External"/><Relationship Id="rId24" Type="http://schemas.openxmlformats.org/officeDocument/2006/relationships/table" Target="../tables/table9.xml"/><Relationship Id="rId5" Type="http://schemas.openxmlformats.org/officeDocument/2006/relationships/hyperlink" Target="https://www.timeanddate.com/time/zones/akdt" TargetMode="External"/><Relationship Id="rId15" Type="http://schemas.openxmlformats.org/officeDocument/2006/relationships/hyperlink" Target="https://www.timeanddate.com/time/aboututc.html" TargetMode="External"/><Relationship Id="rId23" Type="http://schemas.openxmlformats.org/officeDocument/2006/relationships/table" Target="../tables/table8.xml"/><Relationship Id="rId10" Type="http://schemas.openxmlformats.org/officeDocument/2006/relationships/hyperlink" Target="https://www.timeanddate.com/time/zones/chst" TargetMode="External"/><Relationship Id="rId19" Type="http://schemas.openxmlformats.org/officeDocument/2006/relationships/table" Target="../tables/table4.xml"/><Relationship Id="rId4" Type="http://schemas.openxmlformats.org/officeDocument/2006/relationships/hyperlink" Target="https://www.timeanddate.com/time/zones/hadt" TargetMode="External"/><Relationship Id="rId9" Type="http://schemas.openxmlformats.org/officeDocument/2006/relationships/hyperlink" Target="https://www.timeanddate.com/time/zones/kst" TargetMode="External"/><Relationship Id="rId14" Type="http://schemas.openxmlformats.org/officeDocument/2006/relationships/hyperlink" Target="https://www.timeanddate.com/time/zones/pett" TargetMode="External"/><Relationship Id="rId22"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workbookViewId="0"/>
  </sheetViews>
  <sheetFormatPr defaultColWidth="12.59765625" defaultRowHeight="15" customHeight="1"/>
  <cols>
    <col min="1" max="26" width="8.59765625" customWidth="1"/>
  </cols>
  <sheetData>
    <row r="1" spans="1:26" ht="13.5" customHeight="1">
      <c r="A1" s="1" t="s">
        <v>0</v>
      </c>
    </row>
    <row r="2" spans="1:26" ht="13.5" customHeight="1"/>
    <row r="3" spans="1:26" ht="13.5" customHeight="1">
      <c r="A3" s="2" t="s">
        <v>1</v>
      </c>
    </row>
    <row r="4" spans="1:26" ht="13.5" customHeight="1">
      <c r="A4" s="2" t="s">
        <v>2</v>
      </c>
    </row>
    <row r="5" spans="1:26" ht="13.5" customHeight="1">
      <c r="A5" s="2" t="s">
        <v>3</v>
      </c>
      <c r="B5" s="2"/>
      <c r="C5" s="2"/>
      <c r="D5" s="2"/>
      <c r="E5" s="2"/>
      <c r="F5" s="2"/>
      <c r="G5" s="2"/>
      <c r="H5" s="2"/>
      <c r="I5" s="2"/>
      <c r="J5" s="2"/>
      <c r="K5" s="2"/>
      <c r="L5" s="2"/>
      <c r="M5" s="2"/>
      <c r="N5" s="2"/>
      <c r="O5" s="2"/>
      <c r="P5" s="2"/>
      <c r="Q5" s="2"/>
      <c r="R5" s="2"/>
      <c r="S5" s="2"/>
      <c r="T5" s="2"/>
      <c r="U5" s="2"/>
      <c r="V5" s="2"/>
      <c r="W5" s="2"/>
      <c r="X5" s="2"/>
      <c r="Y5" s="2"/>
      <c r="Z5" s="2"/>
    </row>
    <row r="6" spans="1:26" ht="13.5" customHeight="1">
      <c r="A6" s="2" t="s">
        <v>4</v>
      </c>
      <c r="B6" s="2"/>
      <c r="C6" s="2"/>
      <c r="D6" s="2"/>
      <c r="E6" s="2"/>
      <c r="F6" s="2"/>
      <c r="G6" s="2"/>
      <c r="H6" s="2"/>
      <c r="I6" s="2"/>
      <c r="J6" s="2"/>
      <c r="K6" s="2"/>
      <c r="L6" s="2"/>
      <c r="M6" s="2"/>
      <c r="N6" s="2"/>
      <c r="O6" s="2"/>
      <c r="P6" s="2"/>
      <c r="Q6" s="2"/>
      <c r="R6" s="2"/>
      <c r="S6" s="2"/>
      <c r="T6" s="2"/>
      <c r="U6" s="2"/>
      <c r="V6" s="2"/>
      <c r="W6" s="2"/>
      <c r="X6" s="2"/>
      <c r="Y6" s="2"/>
      <c r="Z6" s="2"/>
    </row>
    <row r="7" spans="1:26" ht="13.5" customHeight="1">
      <c r="A7" s="2"/>
      <c r="B7" s="2"/>
      <c r="C7" s="2"/>
      <c r="D7" s="2"/>
      <c r="E7" s="2"/>
      <c r="F7" s="2"/>
      <c r="G7" s="2"/>
      <c r="H7" s="2"/>
      <c r="I7" s="2"/>
      <c r="J7" s="2"/>
      <c r="K7" s="2"/>
      <c r="L7" s="2"/>
      <c r="M7" s="2"/>
      <c r="N7" s="2"/>
      <c r="O7" s="2"/>
      <c r="P7" s="2"/>
      <c r="Q7" s="2"/>
      <c r="R7" s="2"/>
      <c r="S7" s="2"/>
      <c r="T7" s="2"/>
      <c r="U7" s="2"/>
      <c r="V7" s="2"/>
      <c r="W7" s="2"/>
      <c r="X7" s="2"/>
      <c r="Y7" s="2"/>
      <c r="Z7" s="2"/>
    </row>
    <row r="8" spans="1:26" ht="13.5" customHeight="1">
      <c r="A8" s="2" t="s">
        <v>5</v>
      </c>
    </row>
    <row r="9" spans="1:26" ht="13.5" customHeight="1">
      <c r="A9" s="2" t="s">
        <v>6</v>
      </c>
      <c r="B9" s="2"/>
      <c r="C9" s="2"/>
      <c r="D9" s="2"/>
      <c r="E9" s="2"/>
      <c r="F9" s="2"/>
      <c r="G9" s="2"/>
      <c r="H9" s="2"/>
      <c r="I9" s="2"/>
      <c r="J9" s="2"/>
      <c r="K9" s="2"/>
      <c r="L9" s="2"/>
      <c r="M9" s="2"/>
      <c r="N9" s="2"/>
      <c r="O9" s="2"/>
      <c r="P9" s="2"/>
      <c r="Q9" s="2"/>
      <c r="R9" s="2"/>
      <c r="S9" s="2"/>
      <c r="T9" s="2"/>
      <c r="U9" s="2"/>
      <c r="V9" s="2"/>
      <c r="W9" s="2"/>
      <c r="X9" s="2"/>
      <c r="Y9" s="2"/>
      <c r="Z9" s="2"/>
    </row>
    <row r="10" spans="1:26" ht="13.5" customHeight="1">
      <c r="A10" s="2"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row r="12" spans="1:26" ht="13.5" customHeight="1">
      <c r="A12" s="2" t="s">
        <v>8</v>
      </c>
    </row>
    <row r="13" spans="1:26" ht="13.5" customHeight="1">
      <c r="A13" s="2" t="s">
        <v>9</v>
      </c>
    </row>
    <row r="14" spans="1:26" ht="13.5" customHeight="1"/>
    <row r="15" spans="1:26" ht="13.5" customHeight="1">
      <c r="A15" s="3" t="s">
        <v>10</v>
      </c>
    </row>
    <row r="16" spans="1:26" ht="13.5" customHeight="1">
      <c r="A16" s="4" t="s">
        <v>11</v>
      </c>
    </row>
    <row r="17" spans="1:8" ht="13.5" customHeight="1">
      <c r="A17" s="4" t="s">
        <v>12</v>
      </c>
    </row>
    <row r="18" spans="1:8" ht="13.5" customHeight="1">
      <c r="A18" s="4" t="s">
        <v>13</v>
      </c>
    </row>
    <row r="19" spans="1:8" ht="13.5" customHeight="1">
      <c r="A19" s="4" t="s">
        <v>14</v>
      </c>
    </row>
    <row r="20" spans="1:8" ht="13.5" customHeight="1">
      <c r="A20" s="4" t="s">
        <v>15</v>
      </c>
    </row>
    <row r="21" spans="1:8" ht="13.5" customHeight="1">
      <c r="A21" s="4" t="s">
        <v>16</v>
      </c>
    </row>
    <row r="22" spans="1:8" ht="13.5" customHeight="1">
      <c r="A22" s="4" t="s">
        <v>17</v>
      </c>
      <c r="H22" s="5" t="s">
        <v>18</v>
      </c>
    </row>
    <row r="23" spans="1:8" ht="13.5" customHeight="1">
      <c r="A23" s="4" t="s">
        <v>19</v>
      </c>
    </row>
    <row r="24" spans="1:8" ht="13.5" customHeight="1">
      <c r="A24" s="4" t="s">
        <v>20</v>
      </c>
    </row>
    <row r="25" spans="1:8" ht="13.5" customHeight="1"/>
    <row r="26" spans="1:8" ht="13.5" customHeight="1">
      <c r="A26" s="6" t="s">
        <v>11</v>
      </c>
      <c r="B26" s="7"/>
      <c r="C26" s="7"/>
    </row>
    <row r="27" spans="1:8" ht="13.5" customHeight="1"/>
    <row r="28" spans="1:8" ht="13.5" customHeight="1">
      <c r="A28" s="3" t="s">
        <v>21</v>
      </c>
    </row>
    <row r="29" spans="1:8" ht="13.5" customHeight="1">
      <c r="A29" s="2" t="s">
        <v>22</v>
      </c>
    </row>
    <row r="30" spans="1:8" ht="13.5" customHeight="1">
      <c r="A30" s="2" t="s">
        <v>23</v>
      </c>
    </row>
    <row r="31" spans="1:8" ht="13.5" customHeight="1"/>
    <row r="32" spans="1:8" ht="13.5" customHeight="1">
      <c r="B32" s="4" t="s">
        <v>24</v>
      </c>
    </row>
    <row r="33" spans="1:3" ht="13.5" customHeight="1">
      <c r="B33" s="4" t="s">
        <v>25</v>
      </c>
    </row>
    <row r="34" spans="1:3" ht="13.5" customHeight="1">
      <c r="B34" s="2" t="s">
        <v>26</v>
      </c>
    </row>
    <row r="35" spans="1:3" ht="13.5" customHeight="1">
      <c r="B35" s="4" t="s">
        <v>27</v>
      </c>
    </row>
    <row r="36" spans="1:3" ht="13.5" customHeight="1">
      <c r="B36" s="4" t="s">
        <v>28</v>
      </c>
    </row>
    <row r="37" spans="1:3" ht="13.5" customHeight="1">
      <c r="B37" s="4" t="s">
        <v>29</v>
      </c>
    </row>
    <row r="38" spans="1:3" ht="13.5" customHeight="1">
      <c r="B38" s="4" t="s">
        <v>30</v>
      </c>
    </row>
    <row r="39" spans="1:3" ht="13.5" customHeight="1"/>
    <row r="40" spans="1:3" ht="13.5" customHeight="1">
      <c r="A40" s="6" t="s">
        <v>12</v>
      </c>
      <c r="B40" s="7"/>
      <c r="C40" s="7"/>
    </row>
    <row r="41" spans="1:3" ht="13.5" customHeight="1"/>
    <row r="42" spans="1:3" ht="13.5" customHeight="1">
      <c r="A42" s="3" t="s">
        <v>31</v>
      </c>
    </row>
    <row r="43" spans="1:3" ht="13.5" customHeight="1">
      <c r="A43" s="8"/>
    </row>
    <row r="44" spans="1:3" ht="13.5" customHeight="1">
      <c r="B44" s="4" t="s">
        <v>32</v>
      </c>
    </row>
    <row r="45" spans="1:3" ht="13.5" customHeight="1">
      <c r="B45" s="4" t="s">
        <v>33</v>
      </c>
    </row>
    <row r="46" spans="1:3" ht="13.5" customHeight="1">
      <c r="B46" s="4" t="s">
        <v>34</v>
      </c>
    </row>
    <row r="47" spans="1:3" ht="13.5" customHeight="1">
      <c r="B47" s="4" t="s">
        <v>35</v>
      </c>
    </row>
    <row r="48" spans="1:3" ht="13.5" customHeight="1">
      <c r="B48" s="4" t="s">
        <v>36</v>
      </c>
    </row>
    <row r="49" spans="1:26" ht="13.5" customHeight="1">
      <c r="B49" s="4" t="s">
        <v>37</v>
      </c>
    </row>
    <row r="50" spans="1:26" ht="13.5" customHeight="1">
      <c r="B50" s="2" t="s">
        <v>38</v>
      </c>
    </row>
    <row r="51" spans="1:26" ht="13.5" customHeight="1"/>
    <row r="52" spans="1:26" ht="13.5" customHeight="1">
      <c r="A52" s="6" t="s">
        <v>13</v>
      </c>
      <c r="B52" s="7"/>
      <c r="C52" s="7"/>
    </row>
    <row r="53" spans="1:26" ht="13.5" customHeight="1"/>
    <row r="54" spans="1:26" ht="13.5" customHeight="1">
      <c r="A54" s="3" t="s">
        <v>39</v>
      </c>
    </row>
    <row r="55" spans="1:26" ht="13.5" customHeight="1">
      <c r="A55" s="3" t="s">
        <v>40</v>
      </c>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row>
    <row r="57" spans="1:26" ht="13.5" customHeight="1">
      <c r="B57" s="9" t="s">
        <v>41</v>
      </c>
    </row>
    <row r="58" spans="1:26" ht="13.5" customHeight="1">
      <c r="B58" s="10" t="s">
        <v>42</v>
      </c>
    </row>
    <row r="59" spans="1:26" ht="13.5" customHeight="1">
      <c r="B59" s="4" t="s">
        <v>43</v>
      </c>
    </row>
    <row r="60" spans="1:26" ht="13.5" customHeight="1">
      <c r="B60" s="4" t="s">
        <v>44</v>
      </c>
    </row>
    <row r="61" spans="1:26" ht="13.5" customHeight="1">
      <c r="B61" s="4" t="s">
        <v>45</v>
      </c>
    </row>
    <row r="62" spans="1:26" ht="13.5" customHeight="1">
      <c r="B62" s="2" t="s">
        <v>46</v>
      </c>
    </row>
    <row r="63" spans="1:26" ht="13.5" customHeight="1">
      <c r="B63" s="4" t="s">
        <v>47</v>
      </c>
    </row>
    <row r="64" spans="1:26" ht="13.5" customHeight="1">
      <c r="B64" s="11" t="s">
        <v>48</v>
      </c>
    </row>
    <row r="65" spans="1:26" ht="13.5" customHeight="1">
      <c r="B65" s="2" t="s">
        <v>49</v>
      </c>
    </row>
    <row r="66" spans="1:26" ht="13.5" customHeight="1"/>
    <row r="67" spans="1:26" ht="13.5" customHeight="1">
      <c r="A67" s="6" t="s">
        <v>14</v>
      </c>
      <c r="B67" s="7"/>
      <c r="C67" s="7"/>
    </row>
    <row r="68" spans="1:26" ht="13.5" customHeight="1"/>
    <row r="69" spans="1:26" ht="13.5" customHeight="1">
      <c r="A69" s="3" t="s">
        <v>50</v>
      </c>
    </row>
    <row r="70" spans="1:26" ht="13.5" customHeight="1">
      <c r="A70" s="3" t="s">
        <v>51</v>
      </c>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row>
    <row r="72" spans="1:26" ht="13.5" customHeight="1">
      <c r="B72" s="4" t="s">
        <v>52</v>
      </c>
    </row>
    <row r="73" spans="1:26" ht="13.5" customHeight="1">
      <c r="B73" s="4" t="s">
        <v>53</v>
      </c>
    </row>
    <row r="74" spans="1:26" ht="13.5" customHeight="1">
      <c r="B74" s="4" t="s">
        <v>54</v>
      </c>
    </row>
    <row r="75" spans="1:26" ht="13.5" customHeight="1">
      <c r="B75" s="4" t="s">
        <v>55</v>
      </c>
    </row>
    <row r="76" spans="1:26" ht="13.5" customHeight="1">
      <c r="B76" s="4" t="s">
        <v>56</v>
      </c>
    </row>
    <row r="77" spans="1:26" ht="13.5" customHeight="1">
      <c r="B77" s="4" t="s">
        <v>57</v>
      </c>
    </row>
    <row r="78" spans="1:26" ht="13.5" customHeight="1"/>
    <row r="79" spans="1:26" ht="13.5" customHeight="1">
      <c r="A79" s="6" t="s">
        <v>58</v>
      </c>
      <c r="B79" s="7"/>
      <c r="C79" s="7"/>
    </row>
    <row r="80" spans="1:26" ht="13.5" customHeight="1"/>
    <row r="81" spans="1:26" ht="13.5" customHeight="1">
      <c r="A81" s="3" t="s">
        <v>59</v>
      </c>
    </row>
    <row r="82" spans="1:26" ht="13.5" customHeight="1"/>
    <row r="83" spans="1:26" ht="13.5" customHeight="1">
      <c r="A83" s="6" t="s">
        <v>60</v>
      </c>
      <c r="B83" s="7"/>
      <c r="C83" s="7"/>
    </row>
    <row r="84" spans="1:26" ht="13.5" customHeight="1"/>
    <row r="85" spans="1:26" ht="13.5" customHeight="1">
      <c r="A85" s="3" t="s">
        <v>61</v>
      </c>
    </row>
    <row r="86" spans="1:26" ht="13.5" customHeight="1">
      <c r="A86" s="3" t="s">
        <v>62</v>
      </c>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row r="88" spans="1:26" ht="13.5" customHeight="1">
      <c r="A88" s="6" t="s">
        <v>63</v>
      </c>
      <c r="B88" s="7"/>
      <c r="C88" s="7"/>
    </row>
    <row r="89" spans="1:26" ht="13.5" customHeight="1"/>
    <row r="90" spans="1:26" ht="13.5" customHeight="1">
      <c r="A90" s="3" t="s">
        <v>64</v>
      </c>
    </row>
    <row r="91" spans="1:26" ht="13.5" customHeight="1"/>
    <row r="92" spans="1:26" ht="13.5" customHeight="1"/>
    <row r="93" spans="1:26" ht="13.5" customHeight="1"/>
    <row r="94" spans="1:26" ht="13.5" customHeight="1"/>
    <row r="95" spans="1:26" ht="13.5" customHeight="1"/>
    <row r="96" spans="1:2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sheetData>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7"/>
  <sheetViews>
    <sheetView topLeftCell="A79" workbookViewId="0">
      <selection activeCell="C12" sqref="C12"/>
    </sheetView>
  </sheetViews>
  <sheetFormatPr defaultColWidth="12.59765625" defaultRowHeight="15" customHeight="1"/>
  <cols>
    <col min="1" max="1" width="17.8984375" customWidth="1"/>
    <col min="2" max="2" width="32.8984375" customWidth="1"/>
    <col min="3" max="3" width="44.3984375" customWidth="1"/>
    <col min="4" max="4" width="24.3984375" customWidth="1"/>
    <col min="5" max="26" width="7.59765625" customWidth="1"/>
  </cols>
  <sheetData>
    <row r="1" spans="1:26" ht="14.25" customHeight="1">
      <c r="A1" s="12"/>
      <c r="B1" s="12"/>
      <c r="C1" s="12"/>
      <c r="D1" s="12"/>
      <c r="E1" s="12"/>
      <c r="F1" s="12"/>
      <c r="G1" s="12"/>
      <c r="H1" s="12"/>
      <c r="I1" s="12"/>
      <c r="J1" s="12"/>
      <c r="K1" s="12"/>
      <c r="L1" s="12"/>
      <c r="M1" s="12"/>
      <c r="N1" s="12"/>
      <c r="O1" s="12"/>
      <c r="P1" s="12"/>
      <c r="Q1" s="12"/>
      <c r="R1" s="12"/>
      <c r="S1" s="12"/>
      <c r="T1" s="12"/>
      <c r="U1" s="12"/>
      <c r="V1" s="12"/>
      <c r="W1" s="12"/>
      <c r="X1" s="12"/>
      <c r="Y1" s="12"/>
      <c r="Z1" s="12"/>
    </row>
    <row r="2" spans="1:26" ht="14.25" customHeight="1">
      <c r="A2" s="12" t="s">
        <v>65</v>
      </c>
      <c r="B2" s="12"/>
      <c r="C2" s="12" t="s">
        <v>66</v>
      </c>
      <c r="D2" s="12"/>
      <c r="E2" s="12"/>
      <c r="F2" s="12"/>
      <c r="G2" s="12"/>
      <c r="H2" s="12"/>
      <c r="I2" s="12"/>
      <c r="J2" s="12"/>
      <c r="K2" s="12"/>
      <c r="L2" s="12"/>
      <c r="M2" s="12"/>
      <c r="N2" s="12"/>
      <c r="O2" s="12"/>
      <c r="P2" s="12"/>
      <c r="Q2" s="12"/>
      <c r="R2" s="12"/>
      <c r="S2" s="12"/>
      <c r="T2" s="12"/>
      <c r="U2" s="12"/>
      <c r="V2" s="12"/>
      <c r="W2" s="12"/>
      <c r="X2" s="12"/>
      <c r="Y2" s="12"/>
      <c r="Z2" s="12"/>
    </row>
    <row r="3" spans="1:26" ht="14.2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4.25" customHeight="1">
      <c r="A4" s="12" t="s">
        <v>67</v>
      </c>
      <c r="B4" s="12" t="s">
        <v>68</v>
      </c>
      <c r="C4" s="12" t="s">
        <v>69</v>
      </c>
      <c r="D4" s="12"/>
      <c r="E4" s="12"/>
      <c r="F4" s="12"/>
      <c r="G4" s="12"/>
      <c r="H4" s="12"/>
      <c r="I4" s="12"/>
      <c r="J4" s="12"/>
      <c r="K4" s="12"/>
      <c r="L4" s="12"/>
      <c r="M4" s="12"/>
      <c r="N4" s="12"/>
      <c r="O4" s="12"/>
      <c r="P4" s="12"/>
      <c r="Q4" s="12"/>
      <c r="R4" s="12"/>
      <c r="S4" s="12"/>
      <c r="T4" s="12"/>
      <c r="U4" s="12"/>
      <c r="V4" s="12"/>
      <c r="W4" s="12"/>
      <c r="X4" s="12"/>
      <c r="Y4" s="12"/>
      <c r="Z4" s="12"/>
    </row>
    <row r="5" spans="1:26" ht="14.25" customHeight="1">
      <c r="A5" s="12" t="s">
        <v>67</v>
      </c>
      <c r="B5" s="12" t="s">
        <v>70</v>
      </c>
      <c r="C5" s="13" t="s">
        <v>71</v>
      </c>
      <c r="D5" s="12"/>
      <c r="E5" s="12"/>
      <c r="F5" s="12"/>
      <c r="G5" s="12"/>
      <c r="H5" s="12"/>
      <c r="I5" s="12"/>
      <c r="J5" s="12"/>
      <c r="K5" s="12"/>
      <c r="L5" s="12"/>
      <c r="M5" s="12"/>
      <c r="N5" s="12"/>
      <c r="O5" s="12"/>
      <c r="P5" s="12"/>
      <c r="Q5" s="12"/>
      <c r="R5" s="12"/>
      <c r="S5" s="12"/>
      <c r="T5" s="12"/>
      <c r="U5" s="12"/>
      <c r="V5" s="12"/>
      <c r="W5" s="12"/>
      <c r="X5" s="12"/>
      <c r="Y5" s="12"/>
      <c r="Z5" s="12"/>
    </row>
    <row r="6" spans="1:26"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25" customHeight="1">
      <c r="A7" s="12" t="s">
        <v>67</v>
      </c>
      <c r="B7" s="12" t="s">
        <v>72</v>
      </c>
      <c r="C7" s="12" t="s">
        <v>73</v>
      </c>
      <c r="D7" s="12"/>
      <c r="E7" s="12"/>
      <c r="F7" s="12"/>
      <c r="G7" s="12"/>
      <c r="H7" s="12"/>
      <c r="I7" s="12"/>
      <c r="J7" s="12"/>
      <c r="K7" s="12"/>
      <c r="L7" s="12"/>
      <c r="M7" s="12"/>
      <c r="N7" s="12"/>
      <c r="O7" s="12"/>
      <c r="P7" s="12"/>
      <c r="Q7" s="12"/>
      <c r="R7" s="12"/>
      <c r="S7" s="12"/>
      <c r="T7" s="12"/>
      <c r="U7" s="12"/>
      <c r="V7" s="12"/>
      <c r="W7" s="12"/>
      <c r="X7" s="12"/>
      <c r="Y7" s="12"/>
      <c r="Z7" s="12"/>
    </row>
    <row r="8" spans="1:26" ht="14.25" customHeight="1">
      <c r="A8" s="12" t="s">
        <v>67</v>
      </c>
      <c r="B8" s="12" t="s">
        <v>74</v>
      </c>
      <c r="C8" s="12" t="s">
        <v>75</v>
      </c>
      <c r="D8" s="12"/>
      <c r="E8" s="12"/>
      <c r="F8" s="12"/>
      <c r="G8" s="12"/>
      <c r="H8" s="12"/>
      <c r="I8" s="12"/>
      <c r="J8" s="12"/>
      <c r="K8" s="12"/>
      <c r="L8" s="12"/>
      <c r="M8" s="12"/>
      <c r="N8" s="12"/>
      <c r="O8" s="12"/>
      <c r="P8" s="12"/>
      <c r="Q8" s="12"/>
      <c r="R8" s="12"/>
      <c r="S8" s="12"/>
      <c r="T8" s="12"/>
      <c r="U8" s="12"/>
      <c r="V8" s="12"/>
      <c r="W8" s="12"/>
      <c r="X8" s="12"/>
      <c r="Y8" s="12"/>
      <c r="Z8" s="12"/>
    </row>
    <row r="9" spans="1:26" ht="14.25" customHeight="1">
      <c r="A9" s="12" t="s">
        <v>67</v>
      </c>
      <c r="B9" s="12" t="s">
        <v>76</v>
      </c>
      <c r="C9" s="12" t="s">
        <v>77</v>
      </c>
      <c r="D9" s="12"/>
      <c r="E9" s="12"/>
      <c r="F9" s="12"/>
      <c r="G9" s="12"/>
      <c r="H9" s="12"/>
      <c r="I9" s="12"/>
      <c r="J9" s="12"/>
      <c r="K9" s="12"/>
      <c r="L9" s="12"/>
      <c r="M9" s="12"/>
      <c r="N9" s="12"/>
      <c r="O9" s="12"/>
      <c r="P9" s="12"/>
      <c r="Q9" s="12"/>
      <c r="R9" s="12"/>
      <c r="S9" s="12"/>
      <c r="T9" s="12"/>
      <c r="U9" s="12"/>
      <c r="V9" s="12"/>
      <c r="W9" s="12"/>
      <c r="X9" s="12"/>
      <c r="Y9" s="12"/>
      <c r="Z9" s="12"/>
    </row>
    <row r="10" spans="1:26" ht="14.25" customHeight="1">
      <c r="A10" s="12" t="s">
        <v>67</v>
      </c>
      <c r="B10" s="12" t="s">
        <v>78</v>
      </c>
      <c r="C10" s="12" t="s">
        <v>75</v>
      </c>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c r="A11" s="12"/>
      <c r="B11" s="12"/>
      <c r="C11" s="14"/>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c r="A12" s="12" t="s">
        <v>67</v>
      </c>
      <c r="B12" s="12" t="s">
        <v>79</v>
      </c>
      <c r="C12" s="15">
        <v>2022</v>
      </c>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c r="A13" s="12" t="s">
        <v>67</v>
      </c>
      <c r="B13" s="12" t="s">
        <v>80</v>
      </c>
      <c r="C13" s="12" t="s">
        <v>81</v>
      </c>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c r="A14" s="12" t="s">
        <v>67</v>
      </c>
      <c r="B14" s="12" t="s">
        <v>82</v>
      </c>
      <c r="C14" s="14">
        <v>5</v>
      </c>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t="s">
        <v>67</v>
      </c>
      <c r="B15" s="12" t="s">
        <v>83</v>
      </c>
      <c r="C15" s="12" t="str">
        <f>CONCATENATE(C12,"-",VLOOKUP(C13,LOOKUP_TABLES!$S$2:$V$13,4,FALSE),"-",IF(LEN(C14)=1,"0",""),C14)</f>
        <v>2022-02-05</v>
      </c>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t="s">
        <v>67</v>
      </c>
      <c r="B16" s="12" t="s">
        <v>84</v>
      </c>
      <c r="C16" s="15" t="s">
        <v>85</v>
      </c>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12" t="s">
        <v>67</v>
      </c>
      <c r="B17" s="12" t="s">
        <v>86</v>
      </c>
      <c r="C17" s="12" t="s">
        <v>81</v>
      </c>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12" t="s">
        <v>67</v>
      </c>
      <c r="B18" s="12" t="s">
        <v>87</v>
      </c>
      <c r="C18" s="14">
        <v>5</v>
      </c>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t="s">
        <v>67</v>
      </c>
      <c r="B19" s="12" t="s">
        <v>88</v>
      </c>
      <c r="C19" s="12" t="str">
        <f>CONCATENATE(C16,"-",VLOOKUP(C17,LOOKUP_TABLES!$S$2:$V$13,4,FALSE),"-",IF(LEN(C18)=1,"0",""),C18)</f>
        <v>2022-02-05</v>
      </c>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t="s">
        <v>67</v>
      </c>
      <c r="B20" s="12" t="s">
        <v>89</v>
      </c>
      <c r="C20" s="12" t="str">
        <f>CONCATENATE(C15,"/",C19)</f>
        <v>2022-02-05/2022-02-05</v>
      </c>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t="s">
        <v>67</v>
      </c>
      <c r="B21" s="12" t="s">
        <v>90</v>
      </c>
      <c r="C21" s="12" t="s">
        <v>91</v>
      </c>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t="s">
        <v>67</v>
      </c>
      <c r="B22" s="12" t="s">
        <v>92</v>
      </c>
      <c r="C22" s="12" t="str">
        <f>VLOOKUP(C21,LOOKUP_TABLES!$D$2:$F$16,3,FALSE)</f>
        <v>Z-0800</v>
      </c>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t="s">
        <v>93</v>
      </c>
      <c r="B24" s="12" t="s">
        <v>94</v>
      </c>
      <c r="C24" s="12" t="s">
        <v>95</v>
      </c>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t="s">
        <v>93</v>
      </c>
      <c r="B25" s="12" t="s">
        <v>96</v>
      </c>
      <c r="C25" s="12" t="s">
        <v>97</v>
      </c>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t="s">
        <v>93</v>
      </c>
      <c r="B26" s="12" t="s">
        <v>98</v>
      </c>
      <c r="C26" s="12" t="s">
        <v>99</v>
      </c>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t="s">
        <v>93</v>
      </c>
      <c r="B27" s="12" t="s">
        <v>100</v>
      </c>
      <c r="C27" s="12" t="s">
        <v>101</v>
      </c>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t="s">
        <v>93</v>
      </c>
      <c r="B28" s="12" t="s">
        <v>102</v>
      </c>
      <c r="C28" s="12" t="s">
        <v>101</v>
      </c>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t="s">
        <v>93</v>
      </c>
      <c r="B29" s="12" t="s">
        <v>103</v>
      </c>
      <c r="C29" s="12" t="s">
        <v>104</v>
      </c>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t="s">
        <v>93</v>
      </c>
      <c r="B30" s="12" t="s">
        <v>105</v>
      </c>
      <c r="C30" s="12" t="s">
        <v>106</v>
      </c>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t="s">
        <v>93</v>
      </c>
      <c r="B31" s="12" t="s">
        <v>107</v>
      </c>
      <c r="C31" s="12" t="s">
        <v>108</v>
      </c>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t="s">
        <v>93</v>
      </c>
      <c r="B32" s="12" t="s">
        <v>109</v>
      </c>
      <c r="C32" s="12" t="s">
        <v>110</v>
      </c>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t="s">
        <v>93</v>
      </c>
      <c r="B33" s="12" t="s">
        <v>111</v>
      </c>
      <c r="C33" s="12" t="s">
        <v>108</v>
      </c>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t="s">
        <v>93</v>
      </c>
      <c r="B34" s="12" t="s">
        <v>112</v>
      </c>
      <c r="C34" s="12" t="s">
        <v>108</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t="s">
        <v>93</v>
      </c>
      <c r="B35" s="12" t="s">
        <v>113</v>
      </c>
      <c r="C35" s="12" t="s">
        <v>95</v>
      </c>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t="s">
        <v>93</v>
      </c>
      <c r="B36" s="12" t="s">
        <v>114</v>
      </c>
      <c r="C36" s="12" t="s">
        <v>115</v>
      </c>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t="s">
        <v>93</v>
      </c>
      <c r="B37" s="12" t="s">
        <v>116</v>
      </c>
      <c r="C37" s="12" t="s">
        <v>101</v>
      </c>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t="s">
        <v>93</v>
      </c>
      <c r="B38" s="12" t="s">
        <v>117</v>
      </c>
      <c r="C38" s="12" t="s">
        <v>101</v>
      </c>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t="s">
        <v>118</v>
      </c>
      <c r="B40" s="12" t="s">
        <v>119</v>
      </c>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t="s">
        <v>118</v>
      </c>
      <c r="B41" s="12" t="s">
        <v>120</v>
      </c>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t="s">
        <v>118</v>
      </c>
      <c r="B42" s="12" t="s">
        <v>121</v>
      </c>
      <c r="C42" s="12" t="s">
        <v>122</v>
      </c>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t="s">
        <v>118</v>
      </c>
      <c r="B43" s="12" t="s">
        <v>123</v>
      </c>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t="s">
        <v>118</v>
      </c>
      <c r="B44" s="12" t="s">
        <v>124</v>
      </c>
      <c r="C44" s="12" t="s">
        <v>122</v>
      </c>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t="s">
        <v>118</v>
      </c>
      <c r="B45" s="12" t="s">
        <v>125</v>
      </c>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t="s">
        <v>118</v>
      </c>
      <c r="B46" s="12" t="s">
        <v>126</v>
      </c>
      <c r="C46" s="12" t="s">
        <v>101</v>
      </c>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t="s">
        <v>118</v>
      </c>
      <c r="B47" s="12" t="s">
        <v>127</v>
      </c>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t="s">
        <v>118</v>
      </c>
      <c r="B48" s="12" t="s">
        <v>128</v>
      </c>
      <c r="C48" s="12" t="s">
        <v>101</v>
      </c>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t="s">
        <v>118</v>
      </c>
      <c r="B49" s="12" t="s">
        <v>129</v>
      </c>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t="s">
        <v>118</v>
      </c>
      <c r="B50" s="12" t="s">
        <v>130</v>
      </c>
      <c r="C50" s="12" t="s">
        <v>101</v>
      </c>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t="s">
        <v>118</v>
      </c>
      <c r="B51" s="12" t="s">
        <v>131</v>
      </c>
      <c r="C51" s="12" t="s">
        <v>95</v>
      </c>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t="s">
        <v>118</v>
      </c>
      <c r="B52" s="12" t="s">
        <v>132</v>
      </c>
      <c r="C52" s="12" t="s">
        <v>97</v>
      </c>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t="s">
        <v>133</v>
      </c>
      <c r="B54" s="12" t="s">
        <v>134</v>
      </c>
      <c r="C54" s="12" t="s">
        <v>135</v>
      </c>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t="s">
        <v>133</v>
      </c>
      <c r="B55" s="12" t="s">
        <v>136</v>
      </c>
      <c r="C55" s="12">
        <v>911</v>
      </c>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t="s">
        <v>133</v>
      </c>
      <c r="B56" s="12" t="s">
        <v>137</v>
      </c>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t="s">
        <v>133</v>
      </c>
      <c r="B57" s="12" t="s">
        <v>138</v>
      </c>
      <c r="C57" s="12" t="s">
        <v>95</v>
      </c>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t="s">
        <v>133</v>
      </c>
      <c r="B58" s="12" t="s">
        <v>139</v>
      </c>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c r="A60" s="12" t="s">
        <v>140</v>
      </c>
      <c r="B60" s="12" t="s">
        <v>102</v>
      </c>
      <c r="C60" s="12" t="s">
        <v>101</v>
      </c>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c r="A61" s="12" t="s">
        <v>140</v>
      </c>
      <c r="B61" s="12" t="s">
        <v>141</v>
      </c>
      <c r="C61" s="12" t="s">
        <v>101</v>
      </c>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c r="A62" s="12" t="s">
        <v>140</v>
      </c>
      <c r="B62" s="12" t="s">
        <v>142</v>
      </c>
      <c r="C62" s="12" t="s">
        <v>115</v>
      </c>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c r="A63" s="12" t="s">
        <v>140</v>
      </c>
      <c r="B63" s="12" t="s">
        <v>143</v>
      </c>
      <c r="C63" s="12" t="s">
        <v>144</v>
      </c>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c r="A64" s="12" t="s">
        <v>140</v>
      </c>
      <c r="B64" s="12" t="s">
        <v>145</v>
      </c>
      <c r="C64" s="12" t="s">
        <v>146</v>
      </c>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c r="A65" s="12" t="s">
        <v>140</v>
      </c>
      <c r="B65" s="12" t="s">
        <v>147</v>
      </c>
      <c r="C65" s="12" t="s">
        <v>146</v>
      </c>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c r="A66" s="12" t="s">
        <v>140</v>
      </c>
      <c r="B66" s="12" t="s">
        <v>148</v>
      </c>
      <c r="C66" s="12" t="s">
        <v>149</v>
      </c>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c r="A67" s="12" t="s">
        <v>140</v>
      </c>
      <c r="B67" s="12" t="s">
        <v>150</v>
      </c>
      <c r="C67" s="12" t="s">
        <v>149</v>
      </c>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c r="A68" s="12" t="s">
        <v>140</v>
      </c>
      <c r="B68" s="12" t="s">
        <v>151</v>
      </c>
      <c r="C68" s="12" t="s">
        <v>152</v>
      </c>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c r="A69" s="12" t="s">
        <v>140</v>
      </c>
      <c r="B69" s="12" t="s">
        <v>153</v>
      </c>
      <c r="C69" s="12" t="s">
        <v>154</v>
      </c>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c r="A70" s="12" t="s">
        <v>140</v>
      </c>
      <c r="B70" s="12" t="s">
        <v>155</v>
      </c>
      <c r="C70" s="12" t="s">
        <v>156</v>
      </c>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c r="A71" s="12" t="s">
        <v>140</v>
      </c>
      <c r="B71" s="12" t="s">
        <v>157</v>
      </c>
      <c r="C71" s="12" t="s">
        <v>158</v>
      </c>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c r="A72" s="12" t="s">
        <v>140</v>
      </c>
      <c r="B72" s="12" t="s">
        <v>159</v>
      </c>
      <c r="C72" s="12" t="s">
        <v>160</v>
      </c>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c r="A73" s="12" t="s">
        <v>140</v>
      </c>
      <c r="B73" s="12" t="s">
        <v>161</v>
      </c>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c r="A74" s="12" t="s">
        <v>140</v>
      </c>
      <c r="B74" s="12" t="s">
        <v>162</v>
      </c>
      <c r="C74" s="12" t="s">
        <v>163</v>
      </c>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c r="A76" s="12" t="s">
        <v>164</v>
      </c>
      <c r="B76" s="12" t="s">
        <v>102</v>
      </c>
      <c r="C76" s="12" t="s">
        <v>101</v>
      </c>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c r="A77" s="12" t="s">
        <v>164</v>
      </c>
      <c r="B77" s="12" t="s">
        <v>141</v>
      </c>
      <c r="C77" s="12" t="s">
        <v>101</v>
      </c>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t="s">
        <v>164</v>
      </c>
      <c r="B78" s="12" t="s">
        <v>165</v>
      </c>
      <c r="C78" s="12" t="s">
        <v>115</v>
      </c>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t="s">
        <v>164</v>
      </c>
      <c r="B79" s="12" t="s">
        <v>166</v>
      </c>
      <c r="C79" s="12" t="s">
        <v>144</v>
      </c>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t="s">
        <v>164</v>
      </c>
      <c r="B80" s="12" t="s">
        <v>167</v>
      </c>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t="s">
        <v>164</v>
      </c>
      <c r="B81" s="12" t="s">
        <v>168</v>
      </c>
      <c r="C81" s="12" t="s">
        <v>163</v>
      </c>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t="s">
        <v>164</v>
      </c>
      <c r="B82" s="12" t="s">
        <v>169</v>
      </c>
      <c r="C82" s="12" t="s">
        <v>160</v>
      </c>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t="s">
        <v>164</v>
      </c>
      <c r="B83" s="12" t="s">
        <v>170</v>
      </c>
      <c r="C83" s="12" t="s">
        <v>163</v>
      </c>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t="s">
        <v>164</v>
      </c>
      <c r="B84" s="12" t="s">
        <v>171</v>
      </c>
      <c r="C84" s="12" t="s">
        <v>172</v>
      </c>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t="s">
        <v>164</v>
      </c>
      <c r="B85" s="12" t="s">
        <v>173</v>
      </c>
      <c r="C85" s="12" t="s">
        <v>172</v>
      </c>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t="s">
        <v>164</v>
      </c>
      <c r="B86" s="12" t="s">
        <v>174</v>
      </c>
      <c r="C86" s="12" t="s">
        <v>172</v>
      </c>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t="s">
        <v>164</v>
      </c>
      <c r="B87" s="12" t="s">
        <v>175</v>
      </c>
      <c r="C87" s="12" t="s">
        <v>172</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t="s">
        <v>164</v>
      </c>
      <c r="B88" s="12" t="s">
        <v>176</v>
      </c>
      <c r="C88" s="12" t="s">
        <v>172</v>
      </c>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t="s">
        <v>177</v>
      </c>
      <c r="B90" s="12" t="s">
        <v>134</v>
      </c>
      <c r="C90" s="12" t="s">
        <v>178</v>
      </c>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t="s">
        <v>177</v>
      </c>
      <c r="B91" s="12" t="s">
        <v>179</v>
      </c>
      <c r="C91" s="12" t="s">
        <v>180</v>
      </c>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t="s">
        <v>177</v>
      </c>
      <c r="B92" s="12" t="s">
        <v>120</v>
      </c>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t="s">
        <v>177</v>
      </c>
      <c r="B93" s="12" t="s">
        <v>121</v>
      </c>
      <c r="C93" s="12" t="s">
        <v>122</v>
      </c>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t="s">
        <v>177</v>
      </c>
      <c r="B94" s="12" t="s">
        <v>181</v>
      </c>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t="s">
        <v>177</v>
      </c>
      <c r="B95" s="12" t="s">
        <v>182</v>
      </c>
      <c r="C95" s="12" t="s">
        <v>110</v>
      </c>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t="s">
        <v>177</v>
      </c>
      <c r="B96" s="12" t="s">
        <v>183</v>
      </c>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t="s">
        <v>184</v>
      </c>
      <c r="B98" s="12" t="s">
        <v>185</v>
      </c>
      <c r="C98" s="12" t="s">
        <v>186</v>
      </c>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t="s">
        <v>187</v>
      </c>
      <c r="C99" s="12" t="s">
        <v>188</v>
      </c>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c r="A100" s="12"/>
      <c r="B100" s="12" t="s">
        <v>189</v>
      </c>
      <c r="C100" s="12" t="s">
        <v>75</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c r="A101" s="12"/>
      <c r="B101" s="12" t="s">
        <v>190</v>
      </c>
      <c r="C101" s="16" t="s">
        <v>191</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c r="A102" s="12"/>
      <c r="B102" s="12" t="s">
        <v>192</v>
      </c>
      <c r="C102" s="12" t="s">
        <v>193</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c r="A103" s="12"/>
      <c r="B103" s="12" t="s">
        <v>194</v>
      </c>
      <c r="C103" s="16" t="s">
        <v>195</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c r="A104" s="12"/>
      <c r="B104" s="12" t="s">
        <v>196</v>
      </c>
      <c r="C104" s="12" t="s">
        <v>197</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4.2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4.25" customHeight="1">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4.25" customHeight="1">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4.25" customHeight="1">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4.25" customHeight="1">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4.25" customHeight="1">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spans="1:26" ht="14.25" customHeight="1">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spans="1:26" ht="14.25" customHeight="1">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spans="1:26" ht="14.25" customHeight="1">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spans="1:26" ht="14.25" customHeight="1">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spans="1:26" ht="14.25" customHeight="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spans="1:26" ht="14.25" customHeight="1">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spans="1:26" ht="14.25" customHeight="1">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spans="1:26" ht="14.25" customHeight="1">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spans="1:26" ht="14.25" customHeight="1">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spans="1:26" ht="14.25" customHeight="1">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spans="1:26" ht="14.25" customHeight="1">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sheetData>
  <dataValidations count="14">
    <dataValidation type="list" allowBlank="1" showErrorMessage="1" sqref="C24 C35 C51 C57" xr:uid="{00000000-0002-0000-0100-000000000000}">
      <formula1>INDIRECT("Speed_Units[Speed_Units]")</formula1>
    </dataValidation>
    <dataValidation type="list" allowBlank="1" showErrorMessage="1" sqref="C36" xr:uid="{00000000-0002-0000-0100-000001000000}">
      <formula1>"Degrees,Degrees (TRUE)"</formula1>
    </dataValidation>
    <dataValidation type="list" allowBlank="1" showErrorMessage="1" sqref="C13 C17" xr:uid="{00000000-0002-0000-0100-000002000000}">
      <formula1>INDIRECT("Month[Month_MMM]")</formula1>
    </dataValidation>
    <dataValidation type="list" allowBlank="1" showErrorMessage="1" sqref="C21" xr:uid="{00000000-0002-0000-0100-000003000000}">
      <formula1>Time_Zone_List</formula1>
    </dataValidation>
    <dataValidation type="list" allowBlank="1" showErrorMessage="1" sqref="C31 C33:C34" xr:uid="{00000000-0002-0000-0100-000004000000}">
      <formula1>"Litres,Cubic metres"</formula1>
    </dataValidation>
    <dataValidation type="list" allowBlank="1" showErrorMessage="1" sqref="C29:C30" xr:uid="{00000000-0002-0000-0100-000005000000}">
      <formula1>"Milligrams,Grams,Kilograms,Ounces,Pounds"</formula1>
    </dataValidation>
    <dataValidation type="list" allowBlank="1" showErrorMessage="1" sqref="C26" xr:uid="{00000000-0002-0000-0100-000006000000}">
      <formula1>"hours,minutes"</formula1>
    </dataValidation>
    <dataValidation type="list" allowBlank="1" showErrorMessage="1" sqref="C5" xr:uid="{00000000-0002-0000-0100-000007000000}">
      <formula1>"1.0,2.0,3.0,4.0,5.0"</formula1>
    </dataValidation>
    <dataValidation type="decimal" allowBlank="1" showErrorMessage="1" sqref="C14 C18" xr:uid="{00000000-0002-0000-0100-000008000000}">
      <formula1>1</formula1>
      <formula2>31</formula2>
    </dataValidation>
    <dataValidation type="list" allowBlank="1" showErrorMessage="1" sqref="C91" xr:uid="{00000000-0002-0000-0100-000009000000}">
      <formula1>"horizontal,vertical"</formula1>
    </dataValidation>
    <dataValidation type="list" allowBlank="1" showErrorMessage="1" sqref="C7" xr:uid="{00000000-0002-0000-0100-00000A000000}">
      <formula1>INDIRECT("Country[Country]")</formula1>
    </dataValidation>
    <dataValidation type="list" allowBlank="1" showErrorMessage="1" sqref="C25" xr:uid="{00000000-0002-0000-0100-00000B000000}">
      <formula1>"Centimetres,Metres,Kilometres,Nautical miles"</formula1>
    </dataValidation>
    <dataValidation type="list" allowBlank="1" showErrorMessage="1" sqref="C27:C28 C32 C37:C38 C42 C44 C46 C48 C50 C60:C61 C76:C77 C93 C95" xr:uid="{00000000-0002-0000-0100-00000C000000}">
      <formula1>"Microns,Millimetres,Centimetres,Metres,Kilometres,Inches,Feet"</formula1>
    </dataValidation>
    <dataValidation type="list" allowBlank="1" showErrorMessage="1" sqref="C52" xr:uid="{00000000-0002-0000-0100-00000D000000}">
      <formula1>"Microns,Millimetres,Centimetres,Metres,Kilometres,Inches,Feet,Nautical miles"</formula1>
    </dataValidation>
  </dataValidations>
  <hyperlinks>
    <hyperlink ref="C101" r:id="rId1" xr:uid="{00000000-0004-0000-0100-000000000000}"/>
    <hyperlink ref="C103" r:id="rId2" xr:uid="{00000000-0004-0000-0100-000001000000}"/>
  </hyperlinks>
  <pageMargins left="0.7" right="0.7" top="0.75" bottom="0.75" header="0" footer="0"/>
  <pageSetup orientation="portrait"/>
  <ignoredErrors>
    <ignoredError sqref="C16" numberStoredAsText="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1000"/>
  <sheetViews>
    <sheetView workbookViewId="0">
      <selection activeCell="A5" sqref="A5"/>
    </sheetView>
  </sheetViews>
  <sheetFormatPr defaultColWidth="12.59765625" defaultRowHeight="15" customHeight="1"/>
  <cols>
    <col min="1" max="1" width="19.8984375" customWidth="1"/>
    <col min="2" max="3" width="6.19921875" customWidth="1"/>
    <col min="4" max="4" width="13.5" customWidth="1"/>
    <col min="5" max="5" width="18" customWidth="1"/>
    <col min="6" max="6" width="4.8984375" customWidth="1"/>
    <col min="7" max="7" width="6" customWidth="1"/>
    <col min="8" max="8" width="3.69921875" customWidth="1"/>
    <col min="9" max="9" width="11.59765625" customWidth="1"/>
    <col min="10" max="10" width="9.19921875" customWidth="1"/>
    <col min="11" max="11" width="14.69921875" customWidth="1"/>
    <col min="12" max="12" width="19.19921875" customWidth="1"/>
    <col min="13" max="13" width="9.5" customWidth="1"/>
    <col min="14" max="14" width="14.3984375" customWidth="1"/>
    <col min="15" max="15" width="14.5" customWidth="1"/>
    <col min="16" max="16" width="20.69921875" customWidth="1"/>
    <col min="17" max="17" width="21.19921875" customWidth="1"/>
    <col min="18" max="18" width="17.19921875" customWidth="1"/>
    <col min="19" max="19" width="10.19921875" customWidth="1"/>
    <col min="20" max="20" width="17" customWidth="1"/>
    <col min="21" max="21" width="18.19921875" customWidth="1"/>
    <col min="22" max="22" width="19.5" customWidth="1"/>
    <col min="23" max="23" width="17.5" customWidth="1"/>
    <col min="24" max="24" width="18.69921875" customWidth="1"/>
    <col min="25" max="25" width="13.3984375" customWidth="1"/>
    <col min="26" max="26" width="17.59765625" customWidth="1"/>
    <col min="27" max="27" width="11.19921875" customWidth="1"/>
    <col min="28" max="28" width="15.59765625" customWidth="1"/>
    <col min="29" max="29" width="12.69921875" customWidth="1"/>
    <col min="30" max="30" width="16.59765625" customWidth="1"/>
    <col min="31" max="31" width="11.69921875" customWidth="1"/>
    <col min="32" max="32" width="15" customWidth="1"/>
    <col min="33" max="33" width="10.09765625" customWidth="1"/>
    <col min="34" max="34" width="14.59765625" customWidth="1"/>
    <col min="35" max="35" width="19.5" customWidth="1"/>
    <col min="36" max="36" width="9" customWidth="1"/>
  </cols>
  <sheetData>
    <row r="1" spans="1:36" ht="14.25" customHeight="1">
      <c r="A1" s="17" t="s">
        <v>198</v>
      </c>
      <c r="B1" s="18" t="s">
        <v>70</v>
      </c>
      <c r="C1" s="19" t="s">
        <v>199</v>
      </c>
      <c r="D1" s="19" t="s">
        <v>200</v>
      </c>
      <c r="E1" s="19" t="s">
        <v>201</v>
      </c>
      <c r="F1" s="19" t="s">
        <v>202</v>
      </c>
      <c r="G1" s="19" t="s">
        <v>203</v>
      </c>
      <c r="H1" s="19" t="s">
        <v>204</v>
      </c>
      <c r="I1" s="19" t="s">
        <v>205</v>
      </c>
      <c r="J1" s="19" t="s">
        <v>206</v>
      </c>
      <c r="K1" s="19" t="s">
        <v>98</v>
      </c>
      <c r="L1" s="19" t="s">
        <v>207</v>
      </c>
      <c r="M1" s="19" t="s">
        <v>208</v>
      </c>
      <c r="N1" s="18" t="s">
        <v>92</v>
      </c>
      <c r="O1" s="19" t="s">
        <v>102</v>
      </c>
      <c r="P1" s="19" t="s">
        <v>209</v>
      </c>
      <c r="Q1" s="19" t="s">
        <v>210</v>
      </c>
      <c r="R1" s="19" t="s">
        <v>211</v>
      </c>
      <c r="S1" s="19" t="s">
        <v>212</v>
      </c>
      <c r="T1" s="19" t="s">
        <v>213</v>
      </c>
      <c r="U1" s="19" t="s">
        <v>214</v>
      </c>
      <c r="V1" s="19" t="s">
        <v>215</v>
      </c>
      <c r="W1" s="19" t="s">
        <v>216</v>
      </c>
      <c r="X1" s="19" t="s">
        <v>217</v>
      </c>
      <c r="Y1" s="19" t="s">
        <v>218</v>
      </c>
      <c r="Z1" s="19" t="s">
        <v>219</v>
      </c>
      <c r="AA1" s="19" t="s">
        <v>96</v>
      </c>
      <c r="AB1" s="19" t="s">
        <v>220</v>
      </c>
      <c r="AC1" s="19" t="s">
        <v>221</v>
      </c>
      <c r="AD1" s="19" t="s">
        <v>222</v>
      </c>
      <c r="AE1" s="19" t="s">
        <v>116</v>
      </c>
      <c r="AF1" s="19" t="s">
        <v>223</v>
      </c>
      <c r="AG1" s="19" t="s">
        <v>117</v>
      </c>
      <c r="AH1" s="19" t="s">
        <v>224</v>
      </c>
      <c r="AI1" s="19" t="s">
        <v>225</v>
      </c>
      <c r="AJ1" s="19" t="s">
        <v>226</v>
      </c>
    </row>
    <row r="2" spans="1:36" ht="14.25" customHeight="1">
      <c r="A2" s="1" t="str">
        <f>'DATA DICTIONARY'!$C$4</f>
        <v>IYS2022</v>
      </c>
      <c r="B2" s="20" t="str">
        <f>'DATA DICTIONARY'!$C$5</f>
        <v>5</v>
      </c>
      <c r="C2" s="21">
        <v>45</v>
      </c>
      <c r="D2" s="12" t="s">
        <v>227</v>
      </c>
      <c r="E2" s="21" t="str">
        <f t="shared" ref="E2:E5" si="0">CONCATENATE(A2,"-",B2,"-",C2,"-",D2)</f>
        <v>IYS2022-5-45-Tow</v>
      </c>
      <c r="F2" s="12">
        <v>2022</v>
      </c>
      <c r="G2" s="12">
        <v>1</v>
      </c>
      <c r="H2" s="12">
        <v>5</v>
      </c>
      <c r="I2" s="22">
        <v>0.60416666666666663</v>
      </c>
      <c r="J2" s="22">
        <v>0.64583333333333337</v>
      </c>
      <c r="K2" s="23">
        <f t="shared" ref="K2:K5" si="1">J2-I2</f>
        <v>4.1666666666666741E-2</v>
      </c>
      <c r="L2" s="12" t="str">
        <f>IF(K2&gt;0, 'DATA DICTIONARY'!$C$26, "")</f>
        <v>minutes</v>
      </c>
      <c r="M2" s="12" t="s">
        <v>204</v>
      </c>
      <c r="N2" s="24" t="s">
        <v>228</v>
      </c>
      <c r="O2" s="12"/>
      <c r="P2" s="12">
        <v>0</v>
      </c>
      <c r="Q2" s="12">
        <v>40</v>
      </c>
      <c r="R2" s="12" t="str">
        <f>IF(OR(O2&gt;0,P2&gt;0, Q2&gt;0),'DATA DICTIONARY'!$C$28,"")</f>
        <v>Metres</v>
      </c>
      <c r="S2" s="12">
        <v>4.5</v>
      </c>
      <c r="T2" s="12" t="str">
        <f>IF(S2&gt;0, 'DATA DICTIONARY'!$C$24, "")</f>
        <v>Kilometres per hour</v>
      </c>
      <c r="U2" s="12"/>
      <c r="V2" s="12"/>
      <c r="W2" s="12"/>
      <c r="X2" s="12"/>
      <c r="Y2" s="12">
        <v>2100</v>
      </c>
      <c r="Z2" s="12" t="str">
        <f>IF(Y2&gt;0,'DATA DICTIONARY'!$C$27,"")</f>
        <v>Metres</v>
      </c>
      <c r="AA2" s="12">
        <v>1.9</v>
      </c>
      <c r="AB2" s="12" t="str">
        <f>IF(AA2&gt;0,'DATA DICTIONARY'!$C$25,"")</f>
        <v>Nautical miles</v>
      </c>
      <c r="AC2" s="12">
        <v>150</v>
      </c>
      <c r="AD2" s="12" t="str">
        <f>IF(AC2&gt;0,'DATA DICTIONARY'!$C$36,"")</f>
        <v>Degrees</v>
      </c>
      <c r="AE2" s="12">
        <v>0.2</v>
      </c>
      <c r="AF2" s="12" t="str">
        <f>IF(AE2&gt;=0,'DATA DICTIONARY'!$C$37,"")</f>
        <v>Metres</v>
      </c>
      <c r="AG2" s="12">
        <v>0</v>
      </c>
      <c r="AH2" s="12" t="str">
        <f>IF(AG2&gt;=0,'DATA DICTIONARY'!$C$38,"")</f>
        <v>Metres</v>
      </c>
      <c r="AI2" s="12"/>
      <c r="AJ2" s="12"/>
    </row>
    <row r="3" spans="1:36" ht="14.25" customHeight="1">
      <c r="A3" s="1" t="str">
        <f>'DATA DICTIONARY'!$C$4</f>
        <v>IYS2022</v>
      </c>
      <c r="B3" s="20" t="str">
        <f>'DATA DICTIONARY'!$C$5</f>
        <v>5</v>
      </c>
      <c r="C3" s="12">
        <v>46</v>
      </c>
      <c r="D3" s="12" t="s">
        <v>177</v>
      </c>
      <c r="E3" s="27" t="str">
        <f t="shared" si="0"/>
        <v>IYS2022-5-46-Plankton</v>
      </c>
      <c r="F3" s="12">
        <v>2022</v>
      </c>
      <c r="G3" s="12">
        <v>1</v>
      </c>
      <c r="H3" s="12">
        <v>6</v>
      </c>
      <c r="I3" s="22">
        <v>0.35555555555555557</v>
      </c>
      <c r="J3" s="22">
        <v>0.36527777777777781</v>
      </c>
      <c r="K3" s="23">
        <f t="shared" si="1"/>
        <v>9.7222222222222432E-3</v>
      </c>
      <c r="L3" s="12" t="str">
        <f>IF(K3&gt;0, 'DATA DICTIONARY'!$C$26, "")</f>
        <v>minutes</v>
      </c>
      <c r="M3" s="12" t="s">
        <v>204</v>
      </c>
      <c r="N3" s="24" t="s">
        <v>228</v>
      </c>
      <c r="O3" s="12">
        <v>200</v>
      </c>
      <c r="P3" s="12"/>
      <c r="Q3" s="12"/>
      <c r="R3" s="12" t="str">
        <f>IF(OR(O3&gt;0,P3&gt;0, Q3&gt;0),'DATA DICTIONARY'!$C$28,"")</f>
        <v>Metres</v>
      </c>
      <c r="S3" s="12">
        <v>1</v>
      </c>
      <c r="T3" s="12" t="str">
        <f>IF(S3&gt;0, 'DATA DICTIONARY'!$C$24, "")</f>
        <v>Kilometres per hour</v>
      </c>
      <c r="U3" s="12"/>
      <c r="V3" s="12"/>
      <c r="W3" s="12"/>
      <c r="X3" s="12"/>
      <c r="Y3" s="12">
        <v>2400</v>
      </c>
      <c r="Z3" s="12" t="str">
        <f>IF(Y3&gt;0,'DATA DICTIONARY'!$C$27,"")</f>
        <v>Metres</v>
      </c>
      <c r="AA3" s="12">
        <v>0.2</v>
      </c>
      <c r="AB3" s="12" t="str">
        <f>IF(AA3&gt;0,'DATA DICTIONARY'!$C$25,"")</f>
        <v>Nautical miles</v>
      </c>
      <c r="AC3" s="12"/>
      <c r="AD3" s="12"/>
      <c r="AE3" s="12">
        <v>0</v>
      </c>
      <c r="AF3" s="12" t="str">
        <f>IF(AE3&gt;=0,'DATA DICTIONARY'!$C$37,"")</f>
        <v>Metres</v>
      </c>
      <c r="AG3" s="12"/>
      <c r="AH3" s="12"/>
      <c r="AI3" s="12"/>
      <c r="AJ3" s="12"/>
    </row>
    <row r="4" spans="1:36" ht="14.25" customHeight="1">
      <c r="A4" s="1" t="str">
        <f>'DATA DICTIONARY'!$C$4</f>
        <v>IYS2022</v>
      </c>
      <c r="B4" s="20" t="str">
        <f>'DATA DICTIONARY'!$C$5</f>
        <v>5</v>
      </c>
      <c r="C4" s="12">
        <v>47</v>
      </c>
      <c r="D4" s="12" t="s">
        <v>133</v>
      </c>
      <c r="E4" s="27" t="str">
        <f t="shared" si="0"/>
        <v>IYS2022-5-47-CTD</v>
      </c>
      <c r="F4" s="12">
        <v>2022</v>
      </c>
      <c r="G4" s="12">
        <v>1</v>
      </c>
      <c r="H4" s="12">
        <v>7</v>
      </c>
      <c r="I4" s="22">
        <v>0.44791666666666669</v>
      </c>
      <c r="J4" s="22">
        <v>0.48958333333333331</v>
      </c>
      <c r="K4" s="23">
        <f t="shared" si="1"/>
        <v>4.166666666666663E-2</v>
      </c>
      <c r="L4" s="12" t="str">
        <f>IF(K4&gt;0, 'DATA DICTIONARY'!$C$26, "")</f>
        <v>minutes</v>
      </c>
      <c r="M4" s="12" t="s">
        <v>204</v>
      </c>
      <c r="N4" s="24" t="s">
        <v>228</v>
      </c>
      <c r="O4" s="12"/>
      <c r="P4" s="12">
        <v>0</v>
      </c>
      <c r="Q4" s="12">
        <v>1000</v>
      </c>
      <c r="R4" s="12" t="str">
        <f>IF(OR(O4&gt;0,P4&gt;0, Q4&gt;0),'DATA DICTIONARY'!$C$28,"")</f>
        <v>Metres</v>
      </c>
      <c r="S4" s="12">
        <v>4</v>
      </c>
      <c r="T4" s="12" t="str">
        <f>IF(S4&gt;0, 'DATA DICTIONARY'!$C$24, "")</f>
        <v>Kilometres per hour</v>
      </c>
      <c r="U4" s="12"/>
      <c r="V4" s="12"/>
      <c r="W4" s="12"/>
      <c r="X4" s="12"/>
      <c r="Y4" s="12">
        <v>2350</v>
      </c>
      <c r="Z4" s="12" t="str">
        <f>IF(Y4&gt;0,'DATA DICTIONARY'!$C$27,"")</f>
        <v>Metres</v>
      </c>
      <c r="AA4" s="12"/>
      <c r="AB4" s="12" t="str">
        <f>IF(AA4&gt;0,'DATA DICTIONARY'!$C$25,"")</f>
        <v/>
      </c>
      <c r="AC4" s="12"/>
      <c r="AD4" s="12"/>
      <c r="AE4" s="12"/>
      <c r="AF4" s="12"/>
      <c r="AG4" s="12"/>
      <c r="AH4" s="12"/>
      <c r="AI4" s="12"/>
      <c r="AJ4" s="12"/>
    </row>
    <row r="5" spans="1:36" ht="14.25" customHeight="1">
      <c r="A5" s="1" t="str">
        <f>'DATA DICTIONARY'!$C$4</f>
        <v>IYS2022</v>
      </c>
      <c r="B5" s="20" t="str">
        <f>'DATA DICTIONARY'!$C$5</f>
        <v>5</v>
      </c>
      <c r="C5" s="24">
        <v>48</v>
      </c>
      <c r="D5" s="24" t="s">
        <v>229</v>
      </c>
      <c r="E5" s="27" t="str">
        <f t="shared" si="0"/>
        <v>IYS2022-5-48-Rosette</v>
      </c>
      <c r="F5" s="12">
        <v>2022</v>
      </c>
      <c r="G5" s="12">
        <v>1</v>
      </c>
      <c r="H5" s="12">
        <v>8</v>
      </c>
      <c r="I5" s="22">
        <v>0.64097222222222217</v>
      </c>
      <c r="J5" s="22">
        <v>0.66527777777777775</v>
      </c>
      <c r="K5" s="23">
        <f t="shared" si="1"/>
        <v>2.430555555555558E-2</v>
      </c>
      <c r="L5" s="12" t="str">
        <f>IF(K5&gt;0, 'DATA DICTIONARY'!$C$26, "")</f>
        <v>minutes</v>
      </c>
      <c r="M5" s="12" t="s">
        <v>204</v>
      </c>
      <c r="N5" s="24" t="s">
        <v>228</v>
      </c>
      <c r="O5" s="12"/>
      <c r="P5" s="12">
        <v>0</v>
      </c>
      <c r="Q5" s="12">
        <v>1000</v>
      </c>
      <c r="R5" s="12" t="str">
        <f>IF(OR(O5&gt;0,P5&gt;0, Q5&gt;0),'DATA DICTIONARY'!$C$28,"")</f>
        <v>Metres</v>
      </c>
      <c r="S5" s="12">
        <v>4</v>
      </c>
      <c r="T5" s="12" t="str">
        <f>IF(S5&gt;0, 'DATA DICTIONARY'!$C$24, "")</f>
        <v>Kilometres per hour</v>
      </c>
      <c r="U5" s="12"/>
      <c r="V5" s="12"/>
      <c r="W5" s="12"/>
      <c r="X5" s="12"/>
      <c r="Y5" s="12">
        <v>2200</v>
      </c>
      <c r="Z5" s="12" t="str">
        <f>IF(Y5&gt;0,'DATA DICTIONARY'!$C$27,"")</f>
        <v>Metres</v>
      </c>
      <c r="AA5" s="12"/>
      <c r="AB5" s="12" t="str">
        <f>IF(AA5&gt;0,'DATA DICTIONARY'!$C$25,"")</f>
        <v/>
      </c>
      <c r="AC5" s="12"/>
      <c r="AD5" s="12"/>
      <c r="AE5" s="12"/>
      <c r="AF5" s="12"/>
      <c r="AG5" s="12"/>
      <c r="AH5" s="12"/>
      <c r="AI5" s="12"/>
      <c r="AJ5" s="12"/>
    </row>
    <row r="6" spans="1:36" ht="14.25" customHeight="1">
      <c r="A6" s="58"/>
      <c r="B6" s="60"/>
      <c r="C6" s="24"/>
      <c r="D6" s="24"/>
      <c r="E6" s="27"/>
      <c r="F6" s="24"/>
      <c r="G6" s="12"/>
      <c r="H6" s="12"/>
      <c r="I6" s="12"/>
      <c r="J6" s="12"/>
      <c r="K6" s="12"/>
      <c r="L6" s="41"/>
      <c r="M6" s="12"/>
      <c r="N6" s="12"/>
      <c r="O6" s="12"/>
      <c r="P6" s="12"/>
      <c r="Q6" s="12"/>
      <c r="R6" s="12"/>
      <c r="S6" s="12"/>
      <c r="T6" s="12"/>
      <c r="U6" s="12"/>
      <c r="V6" s="12"/>
      <c r="W6" s="12"/>
      <c r="X6" s="12"/>
      <c r="Y6" s="12"/>
      <c r="Z6" s="12"/>
      <c r="AA6" s="12"/>
      <c r="AB6" s="12"/>
      <c r="AC6" s="12"/>
      <c r="AD6" s="12"/>
      <c r="AE6" s="12"/>
      <c r="AF6" s="12"/>
      <c r="AG6" s="12"/>
      <c r="AH6" s="12"/>
      <c r="AI6" s="12"/>
      <c r="AJ6" s="12"/>
    </row>
    <row r="7" spans="1:36" ht="14.25" customHeight="1">
      <c r="A7" s="1"/>
      <c r="B7" s="20"/>
      <c r="C7" s="24"/>
      <c r="D7" s="24"/>
      <c r="E7" s="27"/>
      <c r="F7" s="12"/>
      <c r="G7" s="12"/>
      <c r="H7" s="12"/>
      <c r="I7" s="12"/>
      <c r="J7" s="12"/>
      <c r="K7" s="23"/>
      <c r="L7" s="12" t="str">
        <f>IF(K7&gt;0, 'DATA DICTIONARY'!$C$26, "")</f>
        <v/>
      </c>
      <c r="M7" s="24"/>
      <c r="N7" s="12"/>
      <c r="O7" s="12"/>
      <c r="P7" s="12"/>
      <c r="Q7" s="12"/>
      <c r="R7" s="12"/>
      <c r="S7" s="12"/>
      <c r="T7" s="12"/>
      <c r="U7" s="12"/>
      <c r="V7" s="12"/>
      <c r="W7" s="12"/>
      <c r="X7" s="12"/>
      <c r="Y7" s="12"/>
      <c r="Z7" s="12"/>
      <c r="AA7" s="12"/>
      <c r="AB7" s="12"/>
      <c r="AC7" s="12"/>
      <c r="AD7" s="12"/>
      <c r="AE7" s="12"/>
      <c r="AF7" s="12"/>
      <c r="AG7" s="12"/>
      <c r="AH7" s="12"/>
      <c r="AI7" s="12"/>
      <c r="AJ7" s="12"/>
    </row>
    <row r="8" spans="1:36" ht="14.25" customHeight="1">
      <c r="A8" s="58"/>
      <c r="B8" s="20"/>
      <c r="C8" s="12"/>
      <c r="D8" s="58"/>
      <c r="E8" s="27"/>
      <c r="F8" s="12"/>
      <c r="G8" s="12"/>
      <c r="H8" s="12"/>
      <c r="I8" s="12"/>
      <c r="J8" s="12"/>
      <c r="K8" s="23"/>
      <c r="L8" s="12" t="str">
        <f>IF(K8&gt;0, 'DATA DICTIONARY'!$C$26, "")</f>
        <v/>
      </c>
      <c r="M8" s="12"/>
      <c r="N8" s="12"/>
      <c r="O8" s="12"/>
      <c r="P8" s="12"/>
      <c r="Q8" s="12"/>
      <c r="R8" s="12"/>
      <c r="S8" s="12"/>
      <c r="T8" s="12"/>
      <c r="U8" s="12"/>
      <c r="V8" s="12"/>
      <c r="W8" s="12"/>
      <c r="X8" s="12"/>
      <c r="Y8" s="12"/>
      <c r="Z8" s="12"/>
      <c r="AA8" s="12"/>
      <c r="AB8" s="12"/>
      <c r="AC8" s="12"/>
      <c r="AD8" s="12"/>
      <c r="AE8" s="12"/>
      <c r="AF8" s="12"/>
      <c r="AG8" s="12"/>
      <c r="AH8" s="12"/>
      <c r="AI8" s="12"/>
      <c r="AJ8" s="12"/>
    </row>
    <row r="9" spans="1:36" ht="14.25" customHeight="1">
      <c r="A9" s="58"/>
      <c r="B9" s="12"/>
      <c r="C9" s="12"/>
      <c r="D9" s="12"/>
      <c r="E9" s="27"/>
      <c r="F9" s="12"/>
      <c r="G9" s="12"/>
      <c r="H9" s="12"/>
      <c r="I9" s="12"/>
      <c r="J9" s="12"/>
      <c r="K9" s="23"/>
      <c r="L9" s="12" t="str">
        <f>IF(K9&gt;0, 'DATA DICTIONARY'!$C$26, "")</f>
        <v/>
      </c>
      <c r="M9" s="12"/>
      <c r="N9" s="12"/>
      <c r="O9" s="12"/>
      <c r="P9" s="12"/>
      <c r="Q9" s="12"/>
      <c r="R9" s="12"/>
      <c r="S9" s="12"/>
      <c r="T9" s="12"/>
      <c r="U9" s="12"/>
      <c r="V9" s="12"/>
      <c r="W9" s="12"/>
      <c r="X9" s="12"/>
      <c r="Y9" s="12"/>
      <c r="Z9" s="12"/>
      <c r="AA9" s="12"/>
      <c r="AB9" s="12"/>
      <c r="AC9" s="12"/>
      <c r="AD9" s="12"/>
      <c r="AE9" s="12"/>
      <c r="AF9" s="12"/>
      <c r="AG9" s="12"/>
      <c r="AH9" s="12"/>
      <c r="AI9" s="12"/>
      <c r="AJ9" s="12"/>
    </row>
    <row r="10" spans="1:36" ht="14.25" customHeight="1">
      <c r="A10" s="58"/>
      <c r="B10" s="12"/>
      <c r="C10" s="12"/>
      <c r="D10" s="58"/>
      <c r="E10" s="27"/>
      <c r="F10" s="12"/>
      <c r="G10" s="12"/>
      <c r="H10" s="12"/>
      <c r="I10" s="12"/>
      <c r="J10" s="12"/>
      <c r="K10" s="23"/>
      <c r="L10" s="12" t="str">
        <f>IF(K10&gt;0, 'DATA DICTIONARY'!$C$26, "")</f>
        <v/>
      </c>
      <c r="M10" s="12"/>
      <c r="N10" s="12"/>
      <c r="O10" s="12"/>
      <c r="P10" s="12"/>
      <c r="Q10" s="12"/>
      <c r="R10" s="12"/>
      <c r="S10" s="12"/>
      <c r="T10" s="12"/>
      <c r="U10" s="12"/>
      <c r="V10" s="12"/>
      <c r="W10" s="12"/>
      <c r="X10" s="12"/>
      <c r="Y10" s="12"/>
      <c r="Z10" s="12"/>
      <c r="AA10" s="12"/>
      <c r="AB10" s="12"/>
      <c r="AC10" s="12"/>
      <c r="AD10" s="12"/>
      <c r="AE10" s="12"/>
      <c r="AF10" s="12"/>
      <c r="AG10" s="12"/>
      <c r="AH10" s="12"/>
      <c r="AI10" s="12"/>
      <c r="AJ10" s="12"/>
    </row>
    <row r="11" spans="1:36" ht="14.25" customHeight="1">
      <c r="A11" s="58"/>
      <c r="B11" s="12"/>
      <c r="C11" s="12"/>
      <c r="D11" s="12"/>
      <c r="E11" s="27"/>
      <c r="F11" s="12"/>
      <c r="G11" s="12"/>
      <c r="H11" s="12"/>
      <c r="I11" s="12"/>
      <c r="J11" s="12"/>
      <c r="K11" s="23"/>
      <c r="L11" s="12" t="str">
        <f>IF(K11&gt;0, 'DATA DICTIONARY'!$C$26, "")</f>
        <v/>
      </c>
      <c r="M11" s="12"/>
      <c r="N11" s="12"/>
      <c r="O11" s="12"/>
      <c r="P11" s="12"/>
      <c r="Q11" s="12"/>
      <c r="R11" s="12"/>
      <c r="S11" s="12"/>
      <c r="T11" s="12"/>
      <c r="U11" s="12"/>
      <c r="V11" s="12"/>
      <c r="W11" s="12"/>
      <c r="X11" s="12"/>
      <c r="Y11" s="12"/>
      <c r="Z11" s="12"/>
      <c r="AA11" s="12"/>
      <c r="AB11" s="12"/>
      <c r="AC11" s="12"/>
      <c r="AD11" s="12"/>
      <c r="AE11" s="12"/>
      <c r="AF11" s="12"/>
      <c r="AG11" s="12"/>
      <c r="AH11" s="12"/>
      <c r="AI11" s="12"/>
      <c r="AJ11" s="12"/>
    </row>
    <row r="12" spans="1:36" ht="14.25" customHeight="1">
      <c r="A12" s="12"/>
      <c r="B12" s="12"/>
      <c r="C12" s="12"/>
      <c r="D12" s="12"/>
      <c r="E12" s="27"/>
      <c r="F12" s="12"/>
      <c r="G12" s="12"/>
      <c r="H12" s="12"/>
      <c r="I12" s="12"/>
      <c r="J12" s="12"/>
      <c r="K12" s="23"/>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row>
    <row r="13" spans="1:36" ht="14.25" customHeight="1">
      <c r="A13" s="12"/>
      <c r="B13" s="12"/>
      <c r="C13" s="12"/>
      <c r="D13" s="12"/>
      <c r="E13" s="12"/>
      <c r="F13" s="12"/>
      <c r="G13" s="12"/>
      <c r="H13" s="12"/>
      <c r="I13" s="12"/>
      <c r="J13" s="12"/>
      <c r="K13" s="23"/>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row>
    <row r="14" spans="1:36" ht="14.25" customHeight="1">
      <c r="A14" s="12"/>
      <c r="B14" s="12"/>
      <c r="C14" s="12"/>
      <c r="D14" s="12"/>
      <c r="E14" s="59"/>
      <c r="F14" s="12"/>
      <c r="G14" s="12"/>
      <c r="H14" s="12"/>
      <c r="I14" s="12"/>
      <c r="J14" s="12"/>
      <c r="K14" s="23"/>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row>
    <row r="15" spans="1:36" ht="14.25" customHeight="1">
      <c r="A15" s="12"/>
      <c r="B15" s="12"/>
      <c r="C15" s="12"/>
      <c r="D15" s="12"/>
      <c r="E15" s="12"/>
      <c r="F15" s="12"/>
      <c r="G15" s="12"/>
      <c r="H15" s="12"/>
      <c r="I15" s="12"/>
      <c r="J15" s="12"/>
      <c r="K15" s="23"/>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row>
    <row r="16" spans="1:36" ht="14.25" customHeight="1">
      <c r="A16" s="12"/>
      <c r="B16" s="12"/>
      <c r="C16" s="12"/>
      <c r="D16" s="12"/>
      <c r="E16" s="12"/>
      <c r="F16" s="12"/>
      <c r="G16" s="12"/>
      <c r="H16" s="12"/>
      <c r="I16" s="12"/>
      <c r="J16" s="12"/>
      <c r="K16" s="23"/>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row>
    <row r="17" spans="1:36" ht="14.25" customHeight="1">
      <c r="A17" s="12"/>
      <c r="B17" s="12"/>
      <c r="C17" s="12"/>
      <c r="D17" s="12"/>
      <c r="E17" s="12"/>
      <c r="F17" s="12"/>
      <c r="G17" s="12"/>
      <c r="H17" s="12"/>
      <c r="I17" s="12"/>
      <c r="J17" s="12"/>
      <c r="K17" s="23"/>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row>
    <row r="18" spans="1:36" ht="14.25" customHeight="1">
      <c r="A18" s="12"/>
      <c r="B18" s="12"/>
      <c r="C18" s="12"/>
      <c r="D18" s="12"/>
      <c r="E18" s="12"/>
      <c r="F18" s="12"/>
      <c r="G18" s="12"/>
      <c r="H18" s="12"/>
      <c r="I18" s="12"/>
      <c r="J18" s="12"/>
      <c r="K18" s="23"/>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row>
    <row r="19" spans="1:36" ht="14.25" customHeight="1">
      <c r="A19" s="12"/>
      <c r="B19" s="12"/>
      <c r="C19" s="12"/>
      <c r="D19" s="12"/>
      <c r="E19" s="12"/>
      <c r="F19" s="12"/>
      <c r="G19" s="12"/>
      <c r="H19" s="12"/>
      <c r="I19" s="12"/>
      <c r="J19" s="12"/>
      <c r="K19" s="23"/>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row>
    <row r="20" spans="1:36" ht="14.25" customHeight="1">
      <c r="A20" s="12"/>
      <c r="B20" s="12"/>
      <c r="C20" s="12"/>
      <c r="D20" s="12"/>
      <c r="E20" s="12"/>
      <c r="F20" s="12"/>
      <c r="G20" s="12"/>
      <c r="H20" s="12"/>
      <c r="I20" s="12"/>
      <c r="J20" s="12"/>
      <c r="K20" s="23"/>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row>
    <row r="21" spans="1:36" ht="14.25" customHeight="1">
      <c r="A21" s="12"/>
      <c r="B21" s="12"/>
      <c r="C21" s="12"/>
      <c r="D21" s="12"/>
      <c r="E21" s="12"/>
      <c r="F21" s="12"/>
      <c r="G21" s="12"/>
      <c r="H21" s="12"/>
      <c r="I21" s="12"/>
      <c r="J21" s="12"/>
      <c r="K21" s="23"/>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row>
    <row r="22" spans="1:36" ht="14.25" customHeight="1">
      <c r="A22" s="12"/>
      <c r="B22" s="12"/>
      <c r="C22" s="12"/>
      <c r="D22" s="12"/>
      <c r="E22" s="12"/>
      <c r="F22" s="12"/>
      <c r="G22" s="12"/>
      <c r="H22" s="12"/>
      <c r="I22" s="12"/>
      <c r="J22" s="12"/>
      <c r="K22" s="23"/>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row>
    <row r="23" spans="1:36" ht="14.25" customHeight="1">
      <c r="A23" s="12"/>
      <c r="B23" s="12"/>
      <c r="C23" s="12"/>
      <c r="D23" s="12"/>
      <c r="E23" s="12"/>
      <c r="F23" s="12"/>
      <c r="G23" s="12"/>
      <c r="H23" s="12"/>
      <c r="I23" s="12"/>
      <c r="J23" s="12"/>
      <c r="K23" s="23"/>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row>
    <row r="24" spans="1:36" ht="14.25" customHeight="1">
      <c r="A24" s="12"/>
      <c r="B24" s="12"/>
      <c r="C24" s="12"/>
      <c r="D24" s="12"/>
      <c r="E24" s="12"/>
      <c r="F24" s="12"/>
      <c r="G24" s="12"/>
      <c r="H24" s="12"/>
      <c r="I24" s="12"/>
      <c r="J24" s="12"/>
      <c r="K24" s="23"/>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row>
    <row r="25" spans="1:36" ht="14.25" customHeight="1">
      <c r="A25" s="12"/>
      <c r="B25" s="12"/>
      <c r="C25" s="12"/>
      <c r="D25" s="12"/>
      <c r="E25" s="12"/>
      <c r="F25" s="12"/>
      <c r="G25" s="12"/>
      <c r="H25" s="12"/>
      <c r="I25" s="12"/>
      <c r="J25" s="12"/>
      <c r="K25" s="23"/>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row>
    <row r="26" spans="1:36" ht="14.25" customHeight="1">
      <c r="A26" s="12"/>
      <c r="B26" s="12"/>
      <c r="C26" s="12"/>
      <c r="D26" s="12"/>
      <c r="E26" s="12"/>
      <c r="F26" s="12"/>
      <c r="G26" s="12"/>
      <c r="H26" s="12"/>
      <c r="I26" s="12"/>
      <c r="J26" s="12"/>
      <c r="K26" s="23"/>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row>
    <row r="27" spans="1:36" ht="14.25" customHeight="1">
      <c r="A27" s="12"/>
      <c r="B27" s="12"/>
      <c r="C27" s="12"/>
      <c r="D27" s="12"/>
      <c r="E27" s="12"/>
      <c r="F27" s="12"/>
      <c r="G27" s="12"/>
      <c r="H27" s="12"/>
      <c r="I27" s="12"/>
      <c r="J27" s="12"/>
      <c r="K27" s="23"/>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row>
    <row r="28" spans="1:36" ht="14.25" customHeight="1">
      <c r="A28" s="12"/>
      <c r="B28" s="12"/>
      <c r="C28" s="12"/>
      <c r="D28" s="12"/>
      <c r="E28" s="12"/>
      <c r="F28" s="12"/>
      <c r="G28" s="12"/>
      <c r="H28" s="12"/>
      <c r="I28" s="12"/>
      <c r="J28" s="12"/>
      <c r="K28" s="23"/>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row>
    <row r="29" spans="1:36" ht="14.25" customHeight="1">
      <c r="A29" s="12"/>
      <c r="B29" s="12"/>
      <c r="C29" s="12"/>
      <c r="D29" s="12"/>
      <c r="E29" s="12"/>
      <c r="F29" s="12"/>
      <c r="G29" s="12"/>
      <c r="H29" s="12"/>
      <c r="I29" s="12"/>
      <c r="J29" s="12"/>
      <c r="K29" s="23"/>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row>
    <row r="30" spans="1:3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row>
    <row r="31" spans="1:3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row>
    <row r="32" spans="1:3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row>
    <row r="33" spans="1:3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row>
    <row r="34" spans="1:3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row>
    <row r="35" spans="1:3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row>
    <row r="36" spans="1:3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row>
    <row r="37" spans="1:3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row>
    <row r="38" spans="1:3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row>
    <row r="39" spans="1:3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row>
    <row r="40" spans="1:3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row>
    <row r="41" spans="1:3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row>
    <row r="42" spans="1:3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row>
    <row r="43" spans="1:3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row>
    <row r="44" spans="1:3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row>
    <row r="45" spans="1:3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row>
    <row r="46" spans="1:3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row>
    <row r="47" spans="1:3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row>
    <row r="48" spans="1:3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row>
    <row r="49" spans="1:3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row>
    <row r="50" spans="1:3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row>
    <row r="51" spans="1:3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row>
    <row r="52" spans="1:3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row>
    <row r="53" spans="1:3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row>
    <row r="54" spans="1:3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row>
    <row r="55" spans="1:3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row>
    <row r="56" spans="1:3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row>
    <row r="57" spans="1:3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row>
    <row r="58" spans="1:3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row>
    <row r="59" spans="1:3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row>
    <row r="60" spans="1:36"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row>
    <row r="61" spans="1:36"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row>
    <row r="62" spans="1:36"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row>
    <row r="63" spans="1:36"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row>
    <row r="64" spans="1:36"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row>
    <row r="65" spans="1:36"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row>
    <row r="66" spans="1:36"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row>
    <row r="67" spans="1:36"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row>
    <row r="68" spans="1:36"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row>
    <row r="69" spans="1:36"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row>
    <row r="70" spans="1:36"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row>
    <row r="71" spans="1:36"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row>
    <row r="72" spans="1:36"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row>
    <row r="73" spans="1:36"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row>
    <row r="74" spans="1:36"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row>
    <row r="75" spans="1:3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row>
    <row r="76" spans="1:36"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row>
    <row r="77" spans="1:3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row>
    <row r="78" spans="1:3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row>
    <row r="79" spans="1:3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row>
    <row r="80" spans="1:3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row>
    <row r="81" spans="1:3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row>
    <row r="82" spans="1:3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row>
    <row r="83" spans="1:3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row>
    <row r="84" spans="1:3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row>
    <row r="85" spans="1:3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row>
    <row r="86" spans="1:3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row>
    <row r="87" spans="1:3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row>
    <row r="88" spans="1:3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row>
    <row r="89" spans="1:3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row>
    <row r="90" spans="1:3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row>
    <row r="91" spans="1:3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row>
    <row r="92" spans="1:3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row>
    <row r="93" spans="1:3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row>
    <row r="94" spans="1:3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row>
    <row r="95" spans="1:3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row>
    <row r="96" spans="1:3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row>
    <row r="97" spans="1:3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row>
    <row r="98" spans="1:3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row>
    <row r="99" spans="1:3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row>
    <row r="101" spans="1:36"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row>
    <row r="102" spans="1:36"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row>
    <row r="103" spans="1:36"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row>
    <row r="104" spans="1:36"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row>
    <row r="105" spans="1:3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row>
    <row r="106" spans="1:3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row>
    <row r="107" spans="1:3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row>
    <row r="108" spans="1:3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row r="121" spans="1:3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row>
    <row r="122" spans="1:3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row>
    <row r="123" spans="1:3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row>
    <row r="124" spans="1:3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row>
    <row r="125" spans="1:3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row>
    <row r="126" spans="1:3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row>
    <row r="127" spans="1:3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row>
    <row r="128" spans="1:3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row>
    <row r="129" spans="1:3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row>
    <row r="130" spans="1:3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row>
    <row r="131" spans="1:3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row>
    <row r="132" spans="1:3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row>
    <row r="133" spans="1:3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row>
    <row r="134" spans="1:3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row>
    <row r="135" spans="1:3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row>
    <row r="136" spans="1:3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row>
    <row r="137" spans="1:3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row>
    <row r="138" spans="1:3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row>
    <row r="139" spans="1:3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row>
    <row r="140" spans="1:3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row>
    <row r="141" spans="1:3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row>
    <row r="142" spans="1:3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row>
    <row r="143" spans="1:3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row>
    <row r="144" spans="1:3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row>
    <row r="145" spans="1:3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row>
    <row r="146" spans="1:3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row>
    <row r="147" spans="1:3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row>
    <row r="148" spans="1:3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row>
    <row r="149" spans="1:3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row>
    <row r="150" spans="1:3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row>
    <row r="151" spans="1:3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row>
    <row r="152" spans="1:3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row>
    <row r="153" spans="1:3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row>
    <row r="154" spans="1:3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row>
    <row r="155" spans="1:3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row>
    <row r="156" spans="1:3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row>
    <row r="157" spans="1:3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row>
    <row r="158" spans="1:3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row>
    <row r="159" spans="1:3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row>
    <row r="160" spans="1:3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row>
    <row r="161" spans="1:3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row>
    <row r="162" spans="1:3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row>
    <row r="163" spans="1:3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row>
    <row r="164" spans="1:3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row>
    <row r="165" spans="1:3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row>
    <row r="166" spans="1:3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row>
    <row r="167" spans="1:3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row>
    <row r="168" spans="1:3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row>
    <row r="169" spans="1:3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row>
    <row r="170" spans="1:3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row>
    <row r="171" spans="1:3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row>
    <row r="172" spans="1:3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row>
    <row r="173" spans="1:3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row>
    <row r="174" spans="1:3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row>
    <row r="175" spans="1:3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row>
    <row r="176" spans="1:3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row>
    <row r="177" spans="1:3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row>
    <row r="178" spans="1:3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row>
    <row r="179" spans="1:3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row>
    <row r="180" spans="1:3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row>
    <row r="181" spans="1:3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row>
    <row r="182" spans="1:3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row>
    <row r="183" spans="1:3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row>
    <row r="184" spans="1:3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row>
    <row r="185" spans="1:3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row>
    <row r="186" spans="1:3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row>
    <row r="187" spans="1:3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row>
    <row r="188" spans="1:3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row>
    <row r="189" spans="1:3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row>
    <row r="190" spans="1:3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row>
    <row r="191" spans="1:3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row>
    <row r="192" spans="1:3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row>
    <row r="193" spans="1:3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row>
    <row r="194" spans="1:3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row>
    <row r="195" spans="1:3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row>
    <row r="196" spans="1:3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row>
    <row r="197" spans="1:3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row>
    <row r="198" spans="1:3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row>
    <row r="199" spans="1:3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row>
    <row r="200" spans="1:3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row>
    <row r="201" spans="1:3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row>
    <row r="202" spans="1:3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row>
    <row r="203" spans="1:3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row>
    <row r="204" spans="1:3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row>
    <row r="205" spans="1:3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row>
    <row r="206" spans="1:3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row>
    <row r="207" spans="1:3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row>
    <row r="208" spans="1:3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row>
    <row r="209" spans="1:3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row>
    <row r="210" spans="1:3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row>
    <row r="211" spans="1:3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row>
    <row r="212" spans="1:3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row>
    <row r="213" spans="1:3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row>
    <row r="214" spans="1:3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row>
    <row r="215" spans="1:3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row>
    <row r="216" spans="1:3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row>
    <row r="217" spans="1:3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row>
    <row r="218" spans="1:3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row>
    <row r="219" spans="1:3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row>
    <row r="220" spans="1:3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row>
    <row r="221" spans="1:3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row>
    <row r="222" spans="1:3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row>
    <row r="223" spans="1:3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row>
    <row r="224" spans="1:3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row>
    <row r="225" spans="1:3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row>
    <row r="226" spans="1:3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row>
    <row r="227" spans="1:3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row>
    <row r="228" spans="1:3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row>
    <row r="229" spans="1:3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row>
    <row r="230" spans="1:3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row>
    <row r="231" spans="1:3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row>
    <row r="232" spans="1:3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row>
    <row r="233" spans="1:3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row>
    <row r="234" spans="1:3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row>
    <row r="235" spans="1:3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row>
    <row r="236" spans="1:3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row>
    <row r="237" spans="1:3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row>
    <row r="238" spans="1:3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row>
    <row r="239" spans="1:3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row>
    <row r="240" spans="1:3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row>
    <row r="241" spans="1:3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row>
    <row r="242" spans="1:3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row>
    <row r="243" spans="1:3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row>
    <row r="244" spans="1:3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row>
    <row r="245" spans="1:3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row>
    <row r="246" spans="1:3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row>
    <row r="247" spans="1:3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row>
    <row r="248" spans="1:3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row>
    <row r="249" spans="1:3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row>
    <row r="250" spans="1:3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row>
    <row r="251" spans="1:3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row>
    <row r="252" spans="1:3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row>
    <row r="253" spans="1:3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row>
    <row r="254" spans="1:3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row>
    <row r="255" spans="1:3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row>
    <row r="256" spans="1:3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row>
    <row r="257" spans="1:3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row>
    <row r="258" spans="1:3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row>
    <row r="259" spans="1:3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row>
    <row r="260" spans="1:3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row>
    <row r="261" spans="1:3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row>
    <row r="262" spans="1:3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row>
    <row r="263" spans="1:3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row>
    <row r="264" spans="1:3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row>
    <row r="265" spans="1:3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row>
    <row r="266" spans="1:3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row>
    <row r="267" spans="1:3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row>
    <row r="268" spans="1:3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row>
    <row r="269" spans="1:3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row>
    <row r="270" spans="1:3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row>
    <row r="271" spans="1:3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row>
    <row r="272" spans="1:3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row>
    <row r="273" spans="1:3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row>
    <row r="274" spans="1:3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row>
    <row r="275" spans="1:3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row>
    <row r="276" spans="1:3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row>
    <row r="277" spans="1:3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row>
    <row r="278" spans="1:3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row>
    <row r="279" spans="1:3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row>
    <row r="280" spans="1:3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row>
    <row r="281" spans="1:3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row>
    <row r="282" spans="1:3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row>
    <row r="283" spans="1:3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row>
    <row r="284" spans="1:3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row>
    <row r="285" spans="1:3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row>
    <row r="286" spans="1:3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row>
    <row r="287" spans="1:3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row>
    <row r="288" spans="1:3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row>
    <row r="289" spans="1:3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row>
    <row r="290" spans="1:3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row>
    <row r="291" spans="1:3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row>
    <row r="292" spans="1:3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row>
    <row r="293" spans="1:3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row>
    <row r="294" spans="1:3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row>
    <row r="295" spans="1:3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row>
    <row r="296" spans="1:3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row>
    <row r="297" spans="1:3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row>
    <row r="298" spans="1:3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row>
    <row r="299" spans="1:3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row>
    <row r="300" spans="1:3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row>
    <row r="301" spans="1:3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row>
    <row r="302" spans="1:3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row>
    <row r="303" spans="1:3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row>
    <row r="304" spans="1:3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row>
    <row r="305" spans="1:3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row>
    <row r="306" spans="1:3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row>
    <row r="307" spans="1:3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row>
    <row r="308" spans="1:3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row>
    <row r="309" spans="1:3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row>
    <row r="310" spans="1:3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row>
    <row r="311" spans="1:3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row>
    <row r="312" spans="1:3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row>
    <row r="313" spans="1:3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row>
    <row r="314" spans="1:3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row>
    <row r="315" spans="1:3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row>
    <row r="316" spans="1:3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row>
    <row r="317" spans="1:3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row>
    <row r="318" spans="1:3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row>
    <row r="319" spans="1:3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row>
    <row r="320" spans="1:3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row>
    <row r="321" spans="1:3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row>
    <row r="322" spans="1:3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row>
    <row r="323" spans="1:3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row>
    <row r="324" spans="1:3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row>
    <row r="325" spans="1:3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row>
    <row r="326" spans="1:3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row>
    <row r="327" spans="1:3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row>
    <row r="328" spans="1:3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row>
    <row r="329" spans="1:3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row>
    <row r="330" spans="1:3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row>
    <row r="331" spans="1:3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row>
    <row r="332" spans="1:3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row>
    <row r="333" spans="1:3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row>
    <row r="334" spans="1:3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row>
    <row r="335" spans="1:3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row>
    <row r="336" spans="1:3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row>
    <row r="337" spans="1:3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row>
    <row r="338" spans="1:3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row>
    <row r="339" spans="1:3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row>
    <row r="340" spans="1:3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row>
    <row r="341" spans="1:3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row>
    <row r="342" spans="1:3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row>
    <row r="343" spans="1:3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row>
    <row r="344" spans="1:3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row>
    <row r="345" spans="1:3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row>
    <row r="346" spans="1:3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row>
    <row r="347" spans="1:3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row>
    <row r="348" spans="1:3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row>
    <row r="349" spans="1:3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row>
    <row r="350" spans="1:3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row>
    <row r="351" spans="1:3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row>
    <row r="352" spans="1:3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row>
    <row r="353" spans="1:3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row>
    <row r="354" spans="1:3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row>
    <row r="355" spans="1:3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row>
    <row r="356" spans="1:3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row>
    <row r="357" spans="1:3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row>
    <row r="358" spans="1:3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row>
    <row r="359" spans="1:3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row>
    <row r="360" spans="1:3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row>
    <row r="361" spans="1:3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row>
    <row r="362" spans="1:3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row>
    <row r="363" spans="1:3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row>
    <row r="364" spans="1:3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row>
    <row r="365" spans="1:3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row>
    <row r="366" spans="1:3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row>
    <row r="367" spans="1:3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row>
    <row r="368" spans="1:3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row>
    <row r="369" spans="1:3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row>
    <row r="370" spans="1:3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row>
    <row r="371" spans="1:3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row>
    <row r="372" spans="1:3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row>
    <row r="373" spans="1:3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row>
    <row r="374" spans="1:3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row>
    <row r="375" spans="1:3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row>
    <row r="376" spans="1:3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row>
    <row r="377" spans="1:3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row>
    <row r="378" spans="1:3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row>
    <row r="379" spans="1:3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row>
    <row r="380" spans="1:3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row>
    <row r="381" spans="1:3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row>
    <row r="382" spans="1:3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row>
    <row r="383" spans="1:3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row>
    <row r="384" spans="1:3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row>
    <row r="385" spans="1:3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row>
    <row r="386" spans="1:3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row>
    <row r="387" spans="1:3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row>
    <row r="388" spans="1:3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row>
    <row r="389" spans="1:3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row>
    <row r="390" spans="1:3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row>
    <row r="391" spans="1:3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row>
    <row r="392" spans="1:3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row>
    <row r="393" spans="1:3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row>
    <row r="394" spans="1:3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row>
    <row r="395" spans="1:3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row>
    <row r="396" spans="1:3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row>
    <row r="397" spans="1:3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row>
    <row r="398" spans="1:3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row>
    <row r="399" spans="1:3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row>
    <row r="400" spans="1:3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row>
    <row r="401" spans="1:3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row>
    <row r="402" spans="1:3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row>
    <row r="403" spans="1:3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row>
    <row r="404" spans="1:3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row>
    <row r="405" spans="1:3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row>
    <row r="406" spans="1:3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row>
    <row r="407" spans="1:3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row>
    <row r="408" spans="1:3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row>
    <row r="409" spans="1:3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row>
    <row r="410" spans="1:3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row>
    <row r="411" spans="1:3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row>
    <row r="412" spans="1:3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row>
    <row r="413" spans="1:3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row>
    <row r="414" spans="1:3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row>
    <row r="415" spans="1:3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row>
    <row r="416" spans="1:3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row>
    <row r="417" spans="1:3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row>
    <row r="418" spans="1:3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row>
    <row r="419" spans="1:3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row>
    <row r="420" spans="1:3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row>
    <row r="421" spans="1:3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row>
    <row r="422" spans="1:3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row>
    <row r="423" spans="1:3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row>
    <row r="424" spans="1:3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row>
    <row r="425" spans="1:3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row>
    <row r="426" spans="1:3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row>
    <row r="427" spans="1:3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row>
    <row r="428" spans="1:3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row>
    <row r="429" spans="1:3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row>
    <row r="430" spans="1:3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row>
    <row r="431" spans="1:3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row>
    <row r="432" spans="1:3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row>
    <row r="433" spans="1:3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row>
    <row r="434" spans="1:3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row>
    <row r="435" spans="1:3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row>
    <row r="436" spans="1:3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row>
    <row r="437" spans="1:3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row>
    <row r="438" spans="1:3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row>
    <row r="439" spans="1:3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row>
    <row r="440" spans="1:3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row>
    <row r="441" spans="1:3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row>
    <row r="442" spans="1:3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row>
    <row r="443" spans="1:3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row>
    <row r="444" spans="1:3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row>
    <row r="445" spans="1:3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row>
    <row r="446" spans="1:3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row>
    <row r="447" spans="1:3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row>
    <row r="448" spans="1:3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row>
    <row r="449" spans="1:3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row>
    <row r="450" spans="1:3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row>
    <row r="451" spans="1:3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row>
    <row r="452" spans="1:3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row>
    <row r="453" spans="1:3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row>
    <row r="454" spans="1:3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row>
    <row r="455" spans="1:3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row>
    <row r="456" spans="1:3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row>
    <row r="457" spans="1:3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row>
    <row r="458" spans="1:3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row>
    <row r="459" spans="1:3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row>
    <row r="460" spans="1:3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row>
    <row r="461" spans="1:3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row>
    <row r="462" spans="1:3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row>
    <row r="463" spans="1:3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row>
    <row r="464" spans="1:3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row>
    <row r="465" spans="1:3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row>
    <row r="466" spans="1:3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row>
    <row r="467" spans="1:3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row>
    <row r="468" spans="1:3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row>
    <row r="469" spans="1:3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row>
    <row r="470" spans="1:3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row>
    <row r="471" spans="1:3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row>
    <row r="472" spans="1:3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row>
    <row r="473" spans="1:3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row>
    <row r="474" spans="1:3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row>
    <row r="475" spans="1:3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row>
    <row r="476" spans="1:3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row>
    <row r="477" spans="1:3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row>
    <row r="478" spans="1:3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row>
    <row r="479" spans="1:3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row>
    <row r="480" spans="1:3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row>
    <row r="481" spans="1:3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row>
    <row r="482" spans="1:3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row>
    <row r="483" spans="1:3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row>
    <row r="484" spans="1:3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row>
    <row r="485" spans="1:3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row>
    <row r="486" spans="1:3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row>
    <row r="487" spans="1:3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row>
    <row r="488" spans="1:3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row>
    <row r="489" spans="1:3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row>
    <row r="490" spans="1:3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row>
    <row r="491" spans="1:3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row>
    <row r="492" spans="1:3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row>
    <row r="493" spans="1:3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row>
    <row r="494" spans="1:3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row>
    <row r="495" spans="1:3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row>
    <row r="496" spans="1:3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row>
    <row r="497" spans="1:3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row>
    <row r="498" spans="1:3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row>
    <row r="499" spans="1:3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row>
    <row r="500" spans="1:3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row>
    <row r="501" spans="1:3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row>
    <row r="502" spans="1:3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row>
    <row r="503" spans="1:3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row>
    <row r="504" spans="1:3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row>
    <row r="505" spans="1:3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row>
    <row r="506" spans="1:3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row>
    <row r="507" spans="1:3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row>
    <row r="508" spans="1:3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row>
    <row r="509" spans="1:3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row>
    <row r="510" spans="1:3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row>
    <row r="511" spans="1:3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row>
    <row r="512" spans="1:3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row>
    <row r="513" spans="1:3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row>
    <row r="514" spans="1:3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row>
    <row r="515" spans="1:3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row>
    <row r="516" spans="1:3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row>
    <row r="517" spans="1:3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row>
    <row r="518" spans="1:3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row>
    <row r="519" spans="1:3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row>
    <row r="520" spans="1:3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row>
    <row r="521" spans="1:3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row>
    <row r="522" spans="1:3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row>
    <row r="523" spans="1:3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row>
    <row r="524" spans="1:3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row>
    <row r="525" spans="1:3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row>
    <row r="526" spans="1:3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row>
    <row r="527" spans="1:3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row>
    <row r="528" spans="1:3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row>
    <row r="529" spans="1:3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row>
    <row r="530" spans="1:3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row>
    <row r="531" spans="1:3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row>
    <row r="532" spans="1:3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row>
    <row r="533" spans="1:3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row>
    <row r="534" spans="1:3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row>
    <row r="535" spans="1:3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row>
    <row r="536" spans="1:3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row>
    <row r="537" spans="1:3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row>
    <row r="538" spans="1:3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row>
    <row r="539" spans="1:3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row>
    <row r="540" spans="1:3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row>
    <row r="541" spans="1:3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row>
    <row r="542" spans="1:3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row>
    <row r="543" spans="1:3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row>
    <row r="544" spans="1:3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row>
    <row r="545" spans="1:3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row>
    <row r="546" spans="1:3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row>
    <row r="547" spans="1:3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row>
    <row r="548" spans="1:3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row>
    <row r="549" spans="1:3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row>
    <row r="550" spans="1:3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row>
    <row r="551" spans="1:3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row>
    <row r="552" spans="1:3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row>
    <row r="553" spans="1:3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row>
    <row r="554" spans="1:3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row>
    <row r="555" spans="1:3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row>
    <row r="556" spans="1:3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row>
    <row r="557" spans="1:3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row>
    <row r="558" spans="1:3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row>
    <row r="559" spans="1:3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row>
    <row r="560" spans="1:3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row>
    <row r="561" spans="1:3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row>
    <row r="562" spans="1:3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row>
    <row r="563" spans="1:3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row>
    <row r="564" spans="1:3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row>
    <row r="565" spans="1:3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row>
    <row r="566" spans="1:3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row>
    <row r="567" spans="1:3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row>
    <row r="568" spans="1:3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row>
    <row r="569" spans="1:3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row>
    <row r="570" spans="1:3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row>
    <row r="571" spans="1:3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row>
    <row r="572" spans="1:3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row>
    <row r="573" spans="1:3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row>
    <row r="574" spans="1:3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row>
    <row r="575" spans="1:3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row>
    <row r="576" spans="1:3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row>
    <row r="577" spans="1:3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row>
    <row r="578" spans="1:3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row>
    <row r="579" spans="1:3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row>
    <row r="580" spans="1:3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row>
    <row r="581" spans="1:3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row>
    <row r="582" spans="1:3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row>
    <row r="583" spans="1:3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row>
    <row r="584" spans="1:3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row>
    <row r="585" spans="1:3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row>
    <row r="586" spans="1:3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row>
    <row r="587" spans="1:3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row>
    <row r="588" spans="1:3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row>
    <row r="589" spans="1:3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row>
    <row r="590" spans="1:3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row>
    <row r="591" spans="1:3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row>
    <row r="592" spans="1:3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row>
    <row r="593" spans="1:3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row>
    <row r="594" spans="1:3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row>
    <row r="595" spans="1:3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row>
    <row r="596" spans="1:3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row>
    <row r="597" spans="1:3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row>
    <row r="598" spans="1:3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row>
    <row r="599" spans="1:3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row>
    <row r="600" spans="1:3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row>
    <row r="601" spans="1:3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row>
    <row r="602" spans="1:3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row>
    <row r="603" spans="1:3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row>
    <row r="604" spans="1:3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row>
    <row r="605" spans="1:3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row>
    <row r="606" spans="1:3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row>
    <row r="607" spans="1:3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row>
    <row r="608" spans="1:3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row>
    <row r="609" spans="1:3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row>
    <row r="610" spans="1:3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row>
    <row r="611" spans="1:3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row>
    <row r="612" spans="1:3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row>
    <row r="613" spans="1:3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row>
    <row r="614" spans="1:3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row>
    <row r="615" spans="1:3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row>
    <row r="616" spans="1:3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row>
    <row r="617" spans="1:3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row>
    <row r="618" spans="1:3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row>
    <row r="619" spans="1:3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row>
    <row r="620" spans="1:3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row>
    <row r="621" spans="1:3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row>
    <row r="622" spans="1:3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row>
    <row r="623" spans="1:3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row>
    <row r="624" spans="1:3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row>
    <row r="625" spans="1:3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row>
    <row r="626" spans="1:3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row>
    <row r="627" spans="1:3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row>
    <row r="628" spans="1:3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row>
    <row r="629" spans="1:3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row>
    <row r="630" spans="1:3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row>
    <row r="631" spans="1:3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row>
    <row r="632" spans="1:3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row>
    <row r="633" spans="1:3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row>
    <row r="634" spans="1:3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row>
    <row r="635" spans="1:3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row>
    <row r="636" spans="1:3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row>
    <row r="637" spans="1:3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row>
    <row r="638" spans="1:3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row>
    <row r="639" spans="1:3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row>
    <row r="640" spans="1:3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row>
    <row r="641" spans="1:3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row>
    <row r="642" spans="1:3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row>
    <row r="643" spans="1:3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row>
    <row r="644" spans="1:3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row>
    <row r="645" spans="1:3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row>
    <row r="646" spans="1:3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row>
    <row r="647" spans="1:3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row>
    <row r="648" spans="1:3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row>
    <row r="649" spans="1:3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row>
    <row r="650" spans="1:3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row>
    <row r="651" spans="1:3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row>
    <row r="652" spans="1:3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row>
    <row r="653" spans="1:3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row>
    <row r="654" spans="1:3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row>
    <row r="655" spans="1:3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row>
    <row r="656" spans="1:3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row>
    <row r="657" spans="1:3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row>
    <row r="658" spans="1:3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row>
    <row r="659" spans="1:3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row>
    <row r="660" spans="1:3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row>
    <row r="661" spans="1:3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row>
    <row r="662" spans="1:3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row>
    <row r="663" spans="1:3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row>
    <row r="664" spans="1:3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row>
    <row r="665" spans="1:3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row>
    <row r="666" spans="1:3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row>
    <row r="667" spans="1:3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row>
    <row r="668" spans="1:3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row>
    <row r="669" spans="1:3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row>
    <row r="670" spans="1:3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row>
    <row r="671" spans="1:3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row>
    <row r="672" spans="1:3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row>
    <row r="673" spans="1:3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row>
    <row r="674" spans="1:3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row>
    <row r="675" spans="1:3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row>
    <row r="676" spans="1:3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row>
    <row r="677" spans="1:3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row>
    <row r="678" spans="1:3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row>
    <row r="679" spans="1:3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row>
    <row r="680" spans="1:3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row>
    <row r="681" spans="1:3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row>
    <row r="682" spans="1:3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row>
    <row r="683" spans="1:3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row>
    <row r="684" spans="1:3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row>
    <row r="685" spans="1:3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row>
    <row r="686" spans="1:3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row>
    <row r="687" spans="1:3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row>
    <row r="688" spans="1:3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row>
    <row r="689" spans="1:3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row>
    <row r="690" spans="1:3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row>
    <row r="691" spans="1:3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row>
    <row r="692" spans="1:3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row>
    <row r="693" spans="1:3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row>
    <row r="694" spans="1:3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row>
    <row r="695" spans="1:3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row>
    <row r="696" spans="1:3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row>
    <row r="697" spans="1:3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row>
    <row r="698" spans="1:3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row>
    <row r="699" spans="1:3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row>
    <row r="700" spans="1:3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row>
    <row r="701" spans="1:3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row>
    <row r="702" spans="1:3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row>
    <row r="703" spans="1:3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row>
    <row r="704" spans="1:3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row>
    <row r="705" spans="1:3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row>
    <row r="706" spans="1:3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row>
    <row r="707" spans="1:3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row>
    <row r="708" spans="1:3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row>
    <row r="709" spans="1:3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row>
    <row r="710" spans="1:3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row>
    <row r="711" spans="1:3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row>
    <row r="712" spans="1:3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row>
    <row r="713" spans="1:3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row>
    <row r="714" spans="1:3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row>
    <row r="715" spans="1:3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row>
    <row r="716" spans="1:3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row>
    <row r="717" spans="1:3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row>
    <row r="718" spans="1:3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row>
    <row r="719" spans="1:3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row>
    <row r="720" spans="1:3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row>
    <row r="721" spans="1:3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row>
    <row r="722" spans="1:3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row>
    <row r="723" spans="1:3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row>
    <row r="724" spans="1:3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row>
    <row r="725" spans="1:3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row>
    <row r="726" spans="1:3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row>
    <row r="727" spans="1:3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row>
    <row r="728" spans="1:3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row>
    <row r="729" spans="1:3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row>
    <row r="730" spans="1:3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row>
    <row r="731" spans="1:3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row>
    <row r="732" spans="1:3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row>
    <row r="733" spans="1:3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row>
    <row r="734" spans="1:3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row>
    <row r="735" spans="1:3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row>
    <row r="736" spans="1:3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row>
    <row r="737" spans="1:3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row>
    <row r="738" spans="1:3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row>
    <row r="739" spans="1:3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row>
    <row r="740" spans="1:3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row>
    <row r="741" spans="1:3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row>
    <row r="742" spans="1:3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row>
    <row r="743" spans="1:3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row>
    <row r="744" spans="1:3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row>
    <row r="745" spans="1:3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row>
    <row r="746" spans="1:3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row>
    <row r="747" spans="1:3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row>
    <row r="748" spans="1:3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row>
    <row r="749" spans="1:3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row>
    <row r="750" spans="1:3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row>
    <row r="751" spans="1:3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row>
    <row r="752" spans="1:3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row>
    <row r="753" spans="1:3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row>
    <row r="754" spans="1:3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row>
    <row r="755" spans="1:3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row>
    <row r="756" spans="1:3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row>
    <row r="757" spans="1:3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row>
    <row r="758" spans="1:3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row>
    <row r="759" spans="1:3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row>
    <row r="760" spans="1:3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row>
    <row r="761" spans="1:3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row>
    <row r="762" spans="1:3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row>
    <row r="763" spans="1:3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row>
    <row r="764" spans="1:3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row>
    <row r="765" spans="1:3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row>
    <row r="766" spans="1:3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row>
    <row r="767" spans="1:3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row>
    <row r="768" spans="1:3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row>
    <row r="769" spans="1:3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row>
    <row r="770" spans="1:3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row>
    <row r="771" spans="1:3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row>
    <row r="772" spans="1:3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row>
    <row r="773" spans="1:3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row>
    <row r="774" spans="1:3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row>
    <row r="775" spans="1:3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row>
    <row r="776" spans="1:3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row>
    <row r="777" spans="1:3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row>
    <row r="778" spans="1:3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row>
    <row r="779" spans="1:3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row>
    <row r="780" spans="1:3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row>
    <row r="781" spans="1:3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row>
    <row r="782" spans="1:3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row>
    <row r="783" spans="1:3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row>
    <row r="784" spans="1:3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row>
    <row r="785" spans="1:3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row>
    <row r="786" spans="1:3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row>
    <row r="787" spans="1:3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row>
    <row r="788" spans="1:3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row>
    <row r="789" spans="1:3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row>
    <row r="790" spans="1:3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row>
    <row r="791" spans="1:3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row>
    <row r="792" spans="1:3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row>
    <row r="793" spans="1:3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row>
    <row r="794" spans="1:3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row>
    <row r="795" spans="1:3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row>
    <row r="796" spans="1:3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row>
    <row r="797" spans="1:3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row>
    <row r="798" spans="1:3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row>
    <row r="799" spans="1:3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row>
    <row r="800" spans="1:3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row>
    <row r="801" spans="1:3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row>
    <row r="802" spans="1:3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row>
    <row r="803" spans="1:3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row>
    <row r="804" spans="1:3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row>
    <row r="805" spans="1:3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row>
    <row r="806" spans="1:3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row>
    <row r="807" spans="1:3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row>
    <row r="808" spans="1:3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row>
    <row r="809" spans="1:3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row>
    <row r="810" spans="1:3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row>
    <row r="811" spans="1:3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row>
    <row r="812" spans="1:3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row>
    <row r="813" spans="1:3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row>
    <row r="814" spans="1:3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row>
    <row r="815" spans="1:3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row>
    <row r="816" spans="1:3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row>
    <row r="817" spans="1:3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row>
    <row r="818" spans="1:3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row>
    <row r="819" spans="1:3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row>
    <row r="820" spans="1:3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row>
    <row r="821" spans="1:3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row>
    <row r="822" spans="1:3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row>
    <row r="823" spans="1:3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row>
    <row r="824" spans="1:3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row>
    <row r="825" spans="1:3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row>
    <row r="826" spans="1:3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row>
    <row r="827" spans="1:3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row>
    <row r="828" spans="1:3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row>
    <row r="829" spans="1:3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row>
    <row r="830" spans="1:3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row>
    <row r="831" spans="1:3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row>
    <row r="832" spans="1:3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row>
    <row r="833" spans="1:3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row>
    <row r="834" spans="1:3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row>
    <row r="835" spans="1:3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row>
    <row r="836" spans="1:3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row>
    <row r="837" spans="1:3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row>
    <row r="838" spans="1:3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row>
    <row r="839" spans="1:3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row>
    <row r="840" spans="1:3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row>
    <row r="841" spans="1:3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row>
    <row r="842" spans="1:3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row>
    <row r="843" spans="1:3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row>
    <row r="844" spans="1:3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row>
    <row r="845" spans="1:3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row>
    <row r="846" spans="1:3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row>
    <row r="847" spans="1:3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row>
    <row r="848" spans="1:3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row>
    <row r="849" spans="1:3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row>
    <row r="850" spans="1:3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row>
    <row r="851" spans="1:3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row>
    <row r="852" spans="1:3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row>
    <row r="853" spans="1:3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row>
    <row r="854" spans="1:3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row>
    <row r="855" spans="1:3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row>
    <row r="856" spans="1:3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row>
    <row r="857" spans="1:3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row>
    <row r="858" spans="1:3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row>
    <row r="859" spans="1:3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row>
    <row r="860" spans="1:3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row>
    <row r="861" spans="1:3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row>
    <row r="862" spans="1:3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row>
    <row r="863" spans="1:3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row>
    <row r="864" spans="1:3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row>
    <row r="865" spans="1:3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row>
    <row r="866" spans="1:3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row>
    <row r="867" spans="1:3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row>
    <row r="868" spans="1:3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row>
    <row r="869" spans="1:3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row>
    <row r="870" spans="1:3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row>
    <row r="871" spans="1:3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row>
    <row r="872" spans="1:3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row>
    <row r="873" spans="1:3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row>
    <row r="874" spans="1:3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row>
    <row r="875" spans="1:3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row>
    <row r="876" spans="1:3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row>
    <row r="877" spans="1:3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row>
    <row r="878" spans="1:3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row>
    <row r="879" spans="1:3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row>
    <row r="880" spans="1:3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row>
    <row r="881" spans="1:3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row>
    <row r="882" spans="1:3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row>
    <row r="883" spans="1:3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row>
    <row r="884" spans="1:3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row>
    <row r="885" spans="1:3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row>
    <row r="886" spans="1:3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row>
    <row r="887" spans="1:3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row>
    <row r="888" spans="1:3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row>
    <row r="889" spans="1:3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row>
    <row r="890" spans="1:3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row>
    <row r="891" spans="1:3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row>
    <row r="892" spans="1:3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row>
    <row r="893" spans="1:3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row>
    <row r="894" spans="1:3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row>
    <row r="895" spans="1:3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row>
    <row r="896" spans="1:3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row>
    <row r="897" spans="1:3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row>
    <row r="898" spans="1:3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row>
    <row r="899" spans="1:3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row>
    <row r="900" spans="1:3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row>
    <row r="901" spans="1:3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row>
    <row r="902" spans="1:3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row>
    <row r="903" spans="1:3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row>
    <row r="904" spans="1:3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row>
    <row r="905" spans="1:3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row>
    <row r="906" spans="1:3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row>
    <row r="907" spans="1:3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row>
    <row r="908" spans="1:3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row>
    <row r="909" spans="1:3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row>
    <row r="910" spans="1:3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row>
    <row r="911" spans="1:3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row>
    <row r="912" spans="1:3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row>
    <row r="913" spans="1:3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row>
    <row r="914" spans="1:3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row>
    <row r="915" spans="1:3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row>
    <row r="916" spans="1:3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row>
    <row r="917" spans="1:3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row>
    <row r="918" spans="1:3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row>
    <row r="919" spans="1:3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row>
    <row r="920" spans="1:3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row>
    <row r="921" spans="1:3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row>
    <row r="922" spans="1:3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row>
    <row r="923" spans="1:3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row>
    <row r="924" spans="1:3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row>
    <row r="925" spans="1:3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row>
    <row r="926" spans="1:3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row>
    <row r="927" spans="1:3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row>
    <row r="928" spans="1:3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row>
    <row r="929" spans="1:3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row>
    <row r="930" spans="1:3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row>
    <row r="931" spans="1:3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row>
    <row r="932" spans="1:3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row>
    <row r="933" spans="1:3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row>
    <row r="934" spans="1:3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row>
    <row r="935" spans="1:3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row>
    <row r="936" spans="1:3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row>
    <row r="937" spans="1:3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row>
    <row r="938" spans="1:3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row>
    <row r="939" spans="1:3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row>
    <row r="940" spans="1:3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row>
    <row r="941" spans="1:3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row>
    <row r="942" spans="1:3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row>
    <row r="943" spans="1:3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row>
    <row r="944" spans="1:3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row>
    <row r="945" spans="1:3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row>
    <row r="946" spans="1:3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row>
    <row r="947" spans="1:3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row>
    <row r="948" spans="1:3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row>
    <row r="949" spans="1:3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row>
    <row r="950" spans="1:3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row>
    <row r="951" spans="1:3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row>
    <row r="952" spans="1:3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row>
    <row r="953" spans="1:3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row>
    <row r="954" spans="1:3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row>
    <row r="955" spans="1:3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row>
    <row r="956" spans="1:3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row>
    <row r="957" spans="1:3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row>
    <row r="958" spans="1:3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row>
    <row r="959" spans="1:3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row>
    <row r="960" spans="1:3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row>
    <row r="961" spans="1:3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row>
    <row r="962" spans="1:3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row>
    <row r="963" spans="1:3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row>
    <row r="964" spans="1:3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row>
    <row r="965" spans="1:3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row>
    <row r="966" spans="1:3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row>
    <row r="967" spans="1:3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row>
    <row r="968" spans="1:3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row>
    <row r="969" spans="1:3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row>
    <row r="970" spans="1:3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row>
    <row r="971" spans="1:3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row>
    <row r="972" spans="1:3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row>
    <row r="973" spans="1:3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row>
    <row r="974" spans="1:3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row>
    <row r="975" spans="1:3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row>
    <row r="976" spans="1:3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row>
    <row r="977" spans="1:3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row>
    <row r="978" spans="1:3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row>
    <row r="979" spans="1:3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row>
    <row r="980" spans="1:3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row>
    <row r="981" spans="1:3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row>
    <row r="982" spans="1:3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row>
    <row r="983" spans="1:3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row>
    <row r="984" spans="1:3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row>
    <row r="985" spans="1:3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row>
    <row r="986" spans="1:3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row>
    <row r="987" spans="1:3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row>
    <row r="988" spans="1:3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row>
    <row r="989" spans="1:3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row>
    <row r="990" spans="1:3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row>
    <row r="991" spans="1:3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row>
    <row r="992" spans="1:3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row>
    <row r="993" spans="1:3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row>
    <row r="994" spans="1:3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row>
    <row r="995" spans="1:3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row>
    <row r="996" spans="1:3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row>
    <row r="997" spans="1:3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row>
    <row r="998" spans="1:3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row>
    <row r="999" spans="1:3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row>
    <row r="1000" spans="1:3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row>
  </sheetData>
  <conditionalFormatting sqref="B3:B8">
    <cfRule type="containsBlanks" dxfId="20" priority="14">
      <formula>LEN(TRIM(B3))=0</formula>
    </cfRule>
  </conditionalFormatting>
  <conditionalFormatting sqref="D6">
    <cfRule type="containsBlanks" dxfId="19" priority="15">
      <formula>LEN(TRIM(D6))=0</formula>
    </cfRule>
  </conditionalFormatting>
  <conditionalFormatting sqref="C6">
    <cfRule type="containsBlanks" dxfId="18" priority="16">
      <formula>LEN(TRIM(C6))=0</formula>
    </cfRule>
  </conditionalFormatting>
  <conditionalFormatting sqref="M5">
    <cfRule type="cellIs" dxfId="17" priority="17" operator="between">
      <formula>"6:00 AM"</formula>
      <formula>"6:00 PM"</formula>
    </cfRule>
  </conditionalFormatting>
  <conditionalFormatting sqref="E5:E12">
    <cfRule type="containsBlanks" dxfId="16" priority="18">
      <formula>LEN(TRIM(E5))=0</formula>
    </cfRule>
  </conditionalFormatting>
  <conditionalFormatting sqref="E2:E3 E5:E1000">
    <cfRule type="expression" dxfId="15" priority="19">
      <formula>COUNTIF($E$2:E1000,$E1)&gt;1</formula>
    </cfRule>
  </conditionalFormatting>
  <conditionalFormatting sqref="E2:E3 E5:E1048576">
    <cfRule type="duplicateValues" dxfId="14" priority="11"/>
  </conditionalFormatting>
  <conditionalFormatting sqref="A13:J1048576 B2:J3 B5:J8 B4:D4 F4:J4 B9:D9 A10:D12 E9:J12">
    <cfRule type="containsBlanks" dxfId="13" priority="6">
      <formula>LEN(TRIM(A2))=0</formula>
    </cfRule>
  </conditionalFormatting>
  <conditionalFormatting sqref="A10:A1048576">
    <cfRule type="notContainsText" dxfId="12" priority="4" operator="notContains" text="IYS2022">
      <formula>ISERROR(SEARCH("IYS2022",A10))</formula>
    </cfRule>
    <cfRule type="notContainsText" priority="5" operator="notContains" text="IYS2022">
      <formula>ISERROR(SEARCH("IYS2022",A10))</formula>
    </cfRule>
  </conditionalFormatting>
  <conditionalFormatting sqref="A2:A1048576">
    <cfRule type="notContainsText" dxfId="11" priority="3" operator="notContains" text="IYS2022">
      <formula>ISERROR(SEARCH("IYS2022",A2))</formula>
    </cfRule>
  </conditionalFormatting>
  <conditionalFormatting sqref="N1:N1048576">
    <cfRule type="containsBlanks" dxfId="10" priority="2">
      <formula>LEN(TRIM(N1))=0</formula>
    </cfRule>
  </conditionalFormatting>
  <conditionalFormatting sqref="U1:X1048576">
    <cfRule type="containsBlanks" dxfId="9" priority="1">
      <formula>LEN(TRIM(U1))=0</formula>
    </cfRule>
  </conditionalFormatting>
  <dataValidations count="3">
    <dataValidation type="list" allowBlank="1" showErrorMessage="1" sqref="M2:M5 M7:M13" xr:uid="{00000000-0002-0000-0200-000000000000}">
      <formula1>"Day,Night"</formula1>
    </dataValidation>
    <dataValidation type="decimal" allowBlank="1" showErrorMessage="1" sqref="G2:G5 G7:G1000" xr:uid="{00000000-0002-0000-0200-000001000000}">
      <formula1>1</formula1>
      <formula2>12</formula2>
    </dataValidation>
    <dataValidation type="list" allowBlank="1" sqref="D2:D1000" xr:uid="{00000000-0002-0000-0200-000002000000}">
      <formula1>"Tow,Plankton,CTD,Rosette"</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A7" sqref="A7"/>
    </sheetView>
  </sheetViews>
  <sheetFormatPr defaultColWidth="12.59765625" defaultRowHeight="15" customHeight="1"/>
  <cols>
    <col min="1" max="1" width="16.8984375" customWidth="1"/>
    <col min="2" max="2" width="19.3984375" customWidth="1"/>
    <col min="3" max="3" width="16" customWidth="1"/>
    <col min="4" max="4" width="16.19921875" customWidth="1"/>
    <col min="5" max="5" width="13.09765625" customWidth="1"/>
    <col min="6" max="6" width="12.69921875" customWidth="1"/>
    <col min="7" max="7" width="13.5" customWidth="1"/>
    <col min="8" max="8" width="11.59765625" customWidth="1"/>
    <col min="9" max="9" width="11.09765625" customWidth="1"/>
    <col min="10" max="10" width="15.3984375" customWidth="1"/>
    <col min="11" max="11" width="13.19921875" customWidth="1"/>
    <col min="12" max="12" width="10.09765625" customWidth="1"/>
    <col min="13" max="13" width="12.19921875" customWidth="1"/>
    <col min="14" max="14" width="11.59765625" customWidth="1"/>
    <col min="15" max="15" width="9" customWidth="1"/>
    <col min="16" max="28" width="7.59765625" customWidth="1"/>
  </cols>
  <sheetData>
    <row r="1" spans="1:28" ht="14.25" customHeight="1">
      <c r="A1" s="19" t="s">
        <v>201</v>
      </c>
      <c r="B1" s="19" t="s">
        <v>230</v>
      </c>
      <c r="C1" s="19" t="s">
        <v>231</v>
      </c>
      <c r="D1" s="19" t="s">
        <v>232</v>
      </c>
      <c r="E1" s="19" t="s">
        <v>233</v>
      </c>
      <c r="F1" s="19" t="s">
        <v>234</v>
      </c>
      <c r="G1" s="19" t="s">
        <v>235</v>
      </c>
      <c r="H1" s="19" t="s">
        <v>236</v>
      </c>
      <c r="I1" s="19" t="s">
        <v>237</v>
      </c>
      <c r="J1" s="19" t="s">
        <v>238</v>
      </c>
      <c r="K1" s="19" t="s">
        <v>239</v>
      </c>
      <c r="L1" s="19" t="s">
        <v>240</v>
      </c>
      <c r="M1" s="19" t="s">
        <v>241</v>
      </c>
      <c r="N1" s="19" t="s">
        <v>242</v>
      </c>
      <c r="O1" s="19" t="s">
        <v>226</v>
      </c>
      <c r="P1" s="19"/>
      <c r="Q1" s="19"/>
      <c r="R1" s="19"/>
      <c r="S1" s="19"/>
      <c r="T1" s="19"/>
      <c r="U1" s="19"/>
      <c r="V1" s="19"/>
      <c r="W1" s="19"/>
      <c r="X1" s="19"/>
      <c r="Y1" s="19"/>
      <c r="Z1" s="19"/>
      <c r="AA1" s="19"/>
      <c r="AB1" s="19"/>
    </row>
    <row r="2" spans="1:28" ht="14.25" customHeight="1">
      <c r="A2" s="21" t="str">
        <f>'SAMPLING EVENT INFO'!$E$2</f>
        <v>IYS2022-5-45-Tow</v>
      </c>
      <c r="B2" s="24" t="s">
        <v>243</v>
      </c>
      <c r="C2" s="12" t="s">
        <v>244</v>
      </c>
      <c r="D2" s="12" t="s">
        <v>245</v>
      </c>
      <c r="E2" s="12" t="s">
        <v>246</v>
      </c>
      <c r="F2" s="12" t="s">
        <v>244</v>
      </c>
      <c r="G2" s="12" t="s">
        <v>247</v>
      </c>
      <c r="H2" s="25">
        <v>44597</v>
      </c>
      <c r="I2" s="12">
        <v>0.111</v>
      </c>
      <c r="J2" s="12" t="str">
        <f>IF(I2&gt;0,'DATA DICTIONARY'!$C$29,"")</f>
        <v>Kilograms</v>
      </c>
      <c r="K2" s="12" t="s">
        <v>248</v>
      </c>
      <c r="L2" s="12">
        <v>2</v>
      </c>
      <c r="M2" s="12" t="s">
        <v>248</v>
      </c>
      <c r="N2" s="12"/>
      <c r="O2" s="12"/>
      <c r="P2" s="12"/>
      <c r="Q2" s="12"/>
      <c r="R2" s="12"/>
      <c r="S2" s="12"/>
      <c r="T2" s="12"/>
      <c r="U2" s="12"/>
      <c r="V2" s="12"/>
      <c r="W2" s="12"/>
      <c r="X2" s="12"/>
      <c r="Y2" s="12"/>
      <c r="Z2" s="12"/>
      <c r="AA2" s="12"/>
      <c r="AB2" s="12"/>
    </row>
    <row r="3" spans="1:28" ht="14.25" customHeight="1">
      <c r="A3" s="21" t="str">
        <f>'SAMPLING EVENT INFO'!$E$2</f>
        <v>IYS2022-5-45-Tow</v>
      </c>
      <c r="B3" s="24" t="s">
        <v>249</v>
      </c>
      <c r="C3" s="12" t="s">
        <v>250</v>
      </c>
      <c r="D3" s="12" t="s">
        <v>250</v>
      </c>
      <c r="E3" s="12" t="s">
        <v>246</v>
      </c>
      <c r="F3" s="12" t="s">
        <v>251</v>
      </c>
      <c r="G3" s="12" t="s">
        <v>247</v>
      </c>
      <c r="H3" s="25">
        <v>44597</v>
      </c>
      <c r="I3" s="12">
        <v>50</v>
      </c>
      <c r="J3" s="12" t="str">
        <f>IF(I3&gt;0,'DATA DICTIONARY'!$C$29,"")</f>
        <v>Kilograms</v>
      </c>
      <c r="K3" s="12" t="s">
        <v>248</v>
      </c>
      <c r="L3" s="12">
        <v>1</v>
      </c>
      <c r="M3" s="12" t="s">
        <v>248</v>
      </c>
      <c r="N3" s="12"/>
      <c r="O3" s="12"/>
      <c r="P3" s="12"/>
      <c r="Q3" s="12"/>
      <c r="R3" s="12"/>
      <c r="S3" s="12"/>
      <c r="T3" s="12"/>
      <c r="U3" s="12"/>
      <c r="V3" s="12"/>
      <c r="W3" s="12"/>
      <c r="X3" s="12"/>
      <c r="Y3" s="12"/>
      <c r="Z3" s="12"/>
      <c r="AA3" s="12"/>
      <c r="AB3" s="12"/>
    </row>
    <row r="4" spans="1:28" ht="14.25" customHeight="1">
      <c r="A4" s="21" t="str">
        <f>'SAMPLING EVENT INFO'!$E$2</f>
        <v>IYS2022-5-45-Tow</v>
      </c>
      <c r="B4" s="24" t="s">
        <v>252</v>
      </c>
      <c r="C4" s="12" t="s">
        <v>253</v>
      </c>
      <c r="D4" s="12" t="s">
        <v>253</v>
      </c>
      <c r="E4" s="12" t="s">
        <v>254</v>
      </c>
      <c r="F4" s="12" t="s">
        <v>255</v>
      </c>
      <c r="G4" s="12" t="s">
        <v>247</v>
      </c>
      <c r="H4" s="25">
        <v>44597</v>
      </c>
      <c r="I4" s="12">
        <v>0.3</v>
      </c>
      <c r="J4" s="12" t="str">
        <f>IF(I4&gt;0,'DATA DICTIONARY'!$C$29,"")</f>
        <v>Kilograms</v>
      </c>
      <c r="K4" s="12" t="s">
        <v>248</v>
      </c>
      <c r="L4" s="12">
        <v>1</v>
      </c>
      <c r="M4" s="12" t="s">
        <v>248</v>
      </c>
      <c r="N4" s="12"/>
      <c r="O4" s="12"/>
      <c r="P4" s="12"/>
      <c r="Q4" s="12"/>
      <c r="R4" s="12"/>
      <c r="S4" s="12"/>
      <c r="T4" s="12"/>
      <c r="U4" s="12"/>
      <c r="V4" s="12"/>
      <c r="W4" s="12"/>
      <c r="X4" s="12"/>
      <c r="Y4" s="12"/>
      <c r="Z4" s="12"/>
      <c r="AA4" s="12"/>
      <c r="AB4" s="12"/>
    </row>
    <row r="5" spans="1:28" ht="14.25" customHeight="1">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r="6" spans="1:28"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r="7" spans="1:28"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row>
    <row r="8" spans="1:28"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row>
    <row r="9" spans="1:28"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row>
    <row r="10" spans="1:28"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28"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28"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28"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row>
    <row r="15" spans="1:28"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row>
    <row r="16" spans="1:28"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row>
    <row r="17" spans="1:28"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row>
    <row r="18" spans="1:28"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row>
    <row r="19" spans="1:28"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row>
    <row r="20" spans="1:28"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row>
    <row r="21" spans="1:28"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row>
    <row r="22" spans="1:28"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row>
    <row r="23" spans="1:28"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row>
    <row r="24" spans="1:28"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row>
    <row r="25" spans="1:28"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row>
    <row r="26" spans="1:28"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row>
    <row r="27" spans="1:28"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row>
    <row r="28" spans="1:28"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row>
    <row r="29" spans="1:28"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row>
    <row r="30" spans="1:28"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row>
    <row r="31" spans="1:28"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row>
    <row r="32" spans="1:28"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row>
    <row r="33" spans="1:28"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row>
    <row r="34" spans="1:28"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row>
    <row r="35" spans="1:28"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row>
    <row r="36" spans="1:28"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row>
    <row r="37" spans="1:28"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row>
    <row r="38" spans="1:28"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row>
    <row r="39" spans="1:28"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row>
    <row r="40" spans="1:28"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row>
    <row r="41" spans="1:28"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row>
    <row r="42" spans="1:28"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row>
    <row r="43" spans="1:28"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row>
    <row r="44" spans="1:28"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row>
    <row r="45" spans="1:28"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row>
    <row r="46" spans="1:28"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row>
    <row r="47" spans="1:28"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row>
    <row r="48" spans="1:28"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row>
    <row r="50" spans="1:28"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row>
    <row r="51" spans="1:28"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row>
    <row r="52" spans="1:28"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row>
    <row r="53" spans="1:28"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row>
    <row r="54" spans="1:28"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row>
    <row r="55" spans="1:28"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row>
    <row r="56" spans="1:28"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row>
    <row r="57" spans="1:28"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row>
    <row r="58" spans="1:28"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row>
    <row r="59" spans="1:28"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row>
    <row r="60" spans="1:28"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row>
    <row r="62" spans="1:28"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row>
    <row r="63" spans="1:28"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row>
    <row r="64" spans="1:28"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row>
    <row r="65" spans="1:28"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row>
    <row r="66" spans="1:28"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row>
    <row r="67" spans="1:28"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row>
    <row r="68" spans="1:28"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row>
    <row r="69" spans="1:28"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row>
    <row r="70" spans="1:28"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row>
    <row r="71" spans="1:28"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row>
    <row r="72" spans="1:28"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row>
    <row r="73" spans="1:28"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row>
    <row r="74" spans="1:28"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row>
    <row r="75" spans="1:28"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row>
    <row r="76" spans="1:28"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row>
    <row r="77" spans="1:28"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row>
    <row r="78" spans="1:28"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row>
    <row r="79" spans="1:28"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row>
    <row r="80" spans="1:28"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row>
    <row r="81" spans="1:28"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row>
    <row r="82" spans="1:28"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row>
    <row r="83" spans="1:28"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row>
    <row r="84" spans="1:28"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row>
    <row r="85" spans="1:28"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row>
    <row r="86" spans="1:28"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row>
    <row r="87" spans="1:28"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row>
    <row r="88" spans="1:28"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row>
    <row r="89" spans="1:28"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row>
    <row r="90" spans="1:28"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row>
    <row r="91" spans="1:28"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row>
    <row r="92" spans="1:28"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row>
    <row r="93" spans="1:28"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row>
    <row r="94" spans="1:28"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row>
    <row r="95" spans="1:28"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row>
    <row r="96" spans="1:28"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row>
    <row r="97" spans="1:28"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row>
    <row r="98" spans="1:28"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row>
    <row r="99" spans="1:28"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row>
    <row r="100" spans="1:28"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row>
    <row r="101" spans="1:28"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row>
    <row r="102" spans="1:28"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row>
    <row r="103" spans="1:28"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row>
    <row r="104" spans="1:28"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row>
    <row r="105" spans="1:28"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row>
    <row r="106" spans="1:28"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row>
    <row r="107" spans="1:28"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row>
    <row r="108" spans="1:28"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row>
    <row r="109" spans="1:28"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row>
    <row r="110" spans="1:28"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row>
    <row r="111" spans="1:28"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row>
    <row r="112" spans="1:28"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row>
    <row r="113" spans="1:28"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row>
    <row r="114" spans="1:28"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row>
    <row r="116" spans="1:28"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row>
    <row r="117" spans="1:28"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row>
    <row r="118" spans="1:28"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row>
    <row r="119" spans="1:28"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row>
    <row r="120" spans="1:28"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row>
    <row r="121" spans="1:28"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row>
    <row r="123" spans="1:28"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row>
    <row r="124" spans="1:28"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row>
    <row r="125" spans="1:28"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row>
    <row r="126" spans="1:28"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row>
    <row r="127" spans="1:28"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row>
    <row r="128" spans="1:28"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row>
    <row r="130" spans="1:28"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row>
    <row r="131" spans="1:28"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row>
    <row r="133" spans="1:28"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row>
    <row r="134" spans="1:28"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row>
    <row r="135" spans="1:28"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row>
    <row r="136" spans="1:28"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row>
    <row r="137" spans="1:28"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row>
    <row r="138" spans="1:28"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row>
    <row r="139" spans="1:28"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row>
    <row r="141" spans="1:28"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row>
    <row r="142" spans="1:28"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row>
    <row r="143" spans="1:28"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row>
    <row r="145" spans="1:28"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row>
    <row r="146" spans="1:28"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row>
    <row r="147" spans="1:28"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row>
    <row r="148" spans="1:28"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row>
    <row r="149" spans="1:28"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row>
    <row r="150" spans="1:28"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row>
    <row r="151" spans="1:28"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row>
    <row r="152" spans="1:28"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row>
    <row r="153" spans="1:28"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row>
    <row r="154" spans="1:28"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row>
    <row r="155" spans="1:28"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row>
    <row r="156" spans="1:28"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row>
    <row r="157" spans="1:28"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row>
    <row r="158" spans="1:28"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row>
    <row r="159" spans="1:28"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row>
    <row r="160" spans="1:28"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row>
    <row r="161" spans="1:28"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row>
    <row r="162" spans="1:28"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row>
    <row r="163" spans="1:28"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row>
    <row r="164" spans="1:28"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row>
    <row r="165" spans="1:28"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row>
    <row r="166" spans="1:28"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row>
    <row r="167" spans="1:28"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row>
    <row r="168" spans="1:28"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row>
    <row r="169" spans="1:28"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row>
    <row r="170" spans="1:28"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row>
    <row r="171" spans="1:28"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row>
    <row r="172" spans="1:28"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row>
    <row r="173" spans="1:28"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row>
    <row r="174" spans="1:28"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row>
    <row r="175" spans="1:28"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row>
    <row r="176" spans="1:28"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row>
    <row r="177" spans="1:28"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row>
    <row r="178" spans="1:28"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row>
    <row r="179" spans="1:28"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row>
    <row r="180" spans="1:28"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row>
    <row r="181" spans="1:28"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row>
    <row r="182" spans="1:28"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row>
    <row r="183" spans="1:28"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row>
    <row r="184" spans="1:28"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row>
    <row r="185" spans="1:28"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row>
    <row r="186" spans="1:28"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row>
    <row r="187" spans="1:28"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row>
    <row r="188" spans="1:28"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row>
    <row r="189" spans="1:28"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row>
    <row r="190" spans="1:28"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row>
    <row r="191" spans="1:28"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row>
    <row r="192" spans="1:28"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row>
    <row r="193" spans="1:28"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row>
    <row r="194" spans="1:28"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row>
    <row r="195" spans="1:28"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row>
    <row r="196" spans="1:28"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row>
    <row r="197" spans="1:28"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row>
    <row r="198" spans="1:28"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row>
    <row r="199" spans="1:28"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row>
    <row r="200" spans="1:28"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row>
    <row r="201" spans="1:28"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row>
    <row r="202" spans="1:28"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row>
    <row r="203" spans="1:28"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row>
    <row r="204" spans="1:28"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row>
    <row r="205" spans="1:28"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row>
    <row r="206" spans="1:28"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row>
    <row r="207" spans="1:28"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row>
    <row r="208" spans="1:28"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row>
    <row r="209" spans="1:28"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row>
    <row r="210" spans="1:28"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row>
    <row r="211" spans="1:28"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row>
    <row r="212" spans="1:28"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row>
    <row r="213" spans="1:28"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row>
    <row r="214" spans="1:28"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row>
    <row r="215" spans="1:28"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row>
    <row r="216" spans="1:28"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row>
    <row r="217" spans="1:28"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row>
    <row r="218" spans="1:28"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row>
    <row r="219" spans="1:28"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row>
    <row r="220" spans="1:28"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row>
    <row r="221" spans="1:28"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row>
    <row r="222" spans="1:28"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row>
    <row r="223" spans="1:28"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row>
    <row r="224" spans="1:28"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row>
    <row r="225" spans="1:28"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row>
    <row r="226" spans="1:28"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row>
    <row r="227" spans="1:28"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row>
    <row r="228" spans="1:28"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row>
    <row r="229" spans="1:28"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row>
    <row r="230" spans="1:28"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row>
    <row r="231" spans="1:28"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row>
    <row r="232" spans="1:28"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row>
    <row r="233" spans="1:28"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row>
    <row r="234" spans="1:28"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row>
    <row r="235" spans="1:28"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row>
    <row r="236" spans="1:28"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row>
    <row r="237" spans="1:28"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row>
    <row r="238" spans="1:28"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row>
    <row r="239" spans="1:28"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row>
    <row r="240" spans="1:28"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row>
    <row r="241" spans="1:28"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row>
    <row r="242" spans="1:28"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row>
    <row r="243" spans="1:28"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row>
    <row r="244" spans="1:28"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row>
    <row r="245" spans="1:28"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row>
    <row r="246" spans="1:28"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row>
    <row r="247" spans="1:28"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row>
    <row r="248" spans="1:28"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row>
    <row r="249" spans="1:28"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row>
    <row r="250" spans="1:28"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row>
    <row r="251" spans="1:28"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row>
    <row r="252" spans="1:28"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row>
    <row r="253" spans="1:28"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row>
    <row r="254" spans="1:28"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row>
    <row r="255" spans="1:28"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row>
    <row r="256" spans="1:28"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row>
    <row r="257" spans="1:28"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row>
    <row r="258" spans="1:28"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row>
    <row r="259" spans="1:28"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row>
    <row r="260" spans="1:28"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row>
    <row r="261" spans="1:28"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row>
    <row r="262" spans="1:28"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row>
    <row r="263" spans="1:28"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row>
    <row r="264" spans="1:28"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row>
    <row r="265" spans="1:28"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row>
    <row r="266" spans="1:28"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row>
    <row r="267" spans="1:28"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row>
    <row r="268" spans="1:28"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row>
    <row r="269" spans="1:28"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row>
    <row r="270" spans="1:28" ht="15.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row>
    <row r="271" spans="1:28"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row>
    <row r="272" spans="1:28" ht="15.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row>
    <row r="273" spans="1:28"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row>
    <row r="274" spans="1:28" ht="15.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row>
    <row r="275" spans="1:28"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row>
    <row r="276" spans="1:28" ht="15.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row>
    <row r="277" spans="1:28"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row>
    <row r="278" spans="1:28" ht="15.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row>
    <row r="279" spans="1:28"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row>
    <row r="280" spans="1:28" ht="15.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row>
    <row r="281" spans="1:28"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row>
    <row r="282" spans="1:28" ht="15.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row>
    <row r="283" spans="1:28"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row>
    <row r="284" spans="1:28" ht="15.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row>
    <row r="285" spans="1:28"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row>
    <row r="286" spans="1:28" ht="15.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row>
    <row r="287" spans="1:28"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row>
    <row r="288" spans="1:28" ht="15.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row>
    <row r="289" spans="1:28"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row>
    <row r="290" spans="1:28" ht="15.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row>
    <row r="291" spans="1:28"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row>
    <row r="292" spans="1:28" ht="15.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row>
    <row r="293" spans="1:28"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row>
    <row r="294" spans="1:28" ht="15.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row>
    <row r="295" spans="1:28"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row>
    <row r="296" spans="1:28" ht="15.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row>
    <row r="297" spans="1:28"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row>
    <row r="298" spans="1:28" ht="15.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row>
    <row r="299" spans="1:28"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row>
    <row r="300" spans="1:28" ht="15.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row>
    <row r="301" spans="1:28"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row>
    <row r="302" spans="1:28" ht="15.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row>
    <row r="303" spans="1:28"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row>
    <row r="304" spans="1:28" ht="15.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row>
    <row r="305" spans="1:28"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row>
    <row r="306" spans="1:28" ht="15.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row>
    <row r="307" spans="1:28"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row>
    <row r="308" spans="1:28" ht="15.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row>
    <row r="309" spans="1:28"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row>
    <row r="310" spans="1:28" ht="15.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row>
    <row r="311" spans="1:28"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row>
    <row r="312" spans="1:28" ht="15.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row>
    <row r="313" spans="1:28"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row>
    <row r="314" spans="1:28" ht="15.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row>
    <row r="315" spans="1:28"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row>
    <row r="316" spans="1:28" ht="15.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row>
    <row r="317" spans="1:28"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row>
    <row r="318" spans="1:28" ht="15.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row>
    <row r="319" spans="1:28"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row>
    <row r="320" spans="1:28" ht="15.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row>
    <row r="321" spans="1:28"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row>
    <row r="322" spans="1:28" ht="15.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row>
    <row r="323" spans="1:28"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row>
    <row r="324" spans="1:28" ht="15.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row>
    <row r="325" spans="1:28"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row>
    <row r="326" spans="1:28" ht="15.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row>
    <row r="327" spans="1:28"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row>
    <row r="328" spans="1:28" ht="15.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row>
    <row r="329" spans="1:28"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row>
    <row r="330" spans="1:28" ht="15.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row>
    <row r="331" spans="1:28"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row>
    <row r="332" spans="1:28" ht="15.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row>
    <row r="333" spans="1:28"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row>
    <row r="334" spans="1:28" ht="15.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row>
    <row r="335" spans="1:28"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row>
    <row r="336" spans="1:28" ht="15.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row>
    <row r="337" spans="1:28"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row>
    <row r="338" spans="1:28" ht="15.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row>
    <row r="339" spans="1:28"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row>
    <row r="340" spans="1:28" ht="15.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row>
    <row r="341" spans="1:28"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row>
    <row r="342" spans="1:28" ht="15.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row>
    <row r="343" spans="1:28"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row>
    <row r="344" spans="1:28" ht="15.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row>
    <row r="345" spans="1:28"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row>
    <row r="346" spans="1:28" ht="15.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row>
    <row r="347" spans="1:28"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row>
    <row r="348" spans="1:28" ht="15.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row>
    <row r="349" spans="1:28"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row>
    <row r="350" spans="1:28" ht="15.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row>
    <row r="351" spans="1:28"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row>
    <row r="352" spans="1:28" ht="15.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row>
    <row r="353" spans="1:28"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row>
    <row r="354" spans="1:28" ht="15.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row>
    <row r="355" spans="1:28"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row>
    <row r="356" spans="1:28" ht="15.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row>
    <row r="357" spans="1:28"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row>
    <row r="358" spans="1:28" ht="15.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row>
    <row r="359" spans="1:28"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row>
    <row r="360" spans="1:28" ht="15.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row>
    <row r="361" spans="1:28"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row>
    <row r="362" spans="1:28" ht="15.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row>
    <row r="363" spans="1:28"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row>
    <row r="364" spans="1:28" ht="15.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row>
    <row r="365" spans="1:28"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row>
    <row r="366" spans="1:28" ht="15.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row>
    <row r="367" spans="1:28"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row>
    <row r="368" spans="1:28" ht="15.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row>
    <row r="369" spans="1:28"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row>
    <row r="370" spans="1:28" ht="15.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row>
    <row r="371" spans="1:28"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row>
    <row r="372" spans="1:28" ht="15.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row>
    <row r="373" spans="1:28"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row>
    <row r="374" spans="1:28" ht="15.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row>
    <row r="375" spans="1:28"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row>
    <row r="376" spans="1:28" ht="15.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row>
    <row r="377" spans="1:28"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row>
    <row r="378" spans="1:28" ht="15.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row>
    <row r="379" spans="1:28"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row>
    <row r="380" spans="1:28" ht="15.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row>
    <row r="381" spans="1:28"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row>
    <row r="382" spans="1:28" ht="15.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row>
    <row r="383" spans="1:28"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row>
    <row r="384" spans="1:28" ht="15.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row>
    <row r="385" spans="1:28"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row>
    <row r="386" spans="1:28" ht="15.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row>
    <row r="387" spans="1:28"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row>
    <row r="388" spans="1:28" ht="15.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row>
    <row r="389" spans="1:28"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row>
    <row r="390" spans="1:28" ht="15.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row>
    <row r="391" spans="1:28"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row>
    <row r="392" spans="1:28" ht="15.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row>
    <row r="393" spans="1:28"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row>
    <row r="394" spans="1:28" ht="15.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row>
    <row r="395" spans="1:28"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row>
    <row r="396" spans="1:28" ht="15.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row>
    <row r="397" spans="1:28"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row>
    <row r="398" spans="1:28" ht="15.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row>
    <row r="399" spans="1:28"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row>
    <row r="400" spans="1:28" ht="15.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row>
    <row r="401" spans="1:28"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row>
    <row r="402" spans="1:28" ht="15.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row>
    <row r="403" spans="1:28"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row>
    <row r="404" spans="1:28" ht="15.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row>
    <row r="405" spans="1:28"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row>
    <row r="406" spans="1:28" ht="15.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row>
    <row r="407" spans="1:28"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row>
    <row r="408" spans="1:28" ht="15.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row>
    <row r="409" spans="1:28"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row>
    <row r="410" spans="1:28" ht="15.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row>
    <row r="411" spans="1:28"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row>
    <row r="412" spans="1:28" ht="15.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row>
    <row r="413" spans="1:28"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row>
    <row r="414" spans="1:28" ht="15.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row>
    <row r="415" spans="1:28"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row>
    <row r="416" spans="1:28" ht="15.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row>
    <row r="417" spans="1:28"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row>
    <row r="418" spans="1:28" ht="15.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row>
    <row r="419" spans="1:28"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row>
    <row r="420" spans="1:28" ht="15.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row>
    <row r="421" spans="1:28"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row>
    <row r="422" spans="1:28" ht="15.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row>
    <row r="423" spans="1:28"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row>
    <row r="424" spans="1:28" ht="15.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row>
    <row r="425" spans="1:28"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row>
    <row r="426" spans="1:28" ht="15.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row>
    <row r="427" spans="1:28"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row>
    <row r="428" spans="1:28" ht="15.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row>
    <row r="429" spans="1:28"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row>
    <row r="430" spans="1:28" ht="15.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row>
    <row r="431" spans="1:28"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row>
    <row r="432" spans="1:28" ht="15.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row>
    <row r="433" spans="1:28"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row>
    <row r="434" spans="1:28" ht="15.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row>
    <row r="435" spans="1:28"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row>
    <row r="436" spans="1:28" ht="15.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row>
    <row r="437" spans="1:28"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row>
    <row r="438" spans="1:28" ht="15.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row>
    <row r="439" spans="1:28"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row>
    <row r="440" spans="1:28" ht="15.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row>
    <row r="441" spans="1:28"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row>
    <row r="442" spans="1:28" ht="15.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row>
    <row r="443" spans="1:28"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row>
    <row r="444" spans="1:28" ht="15.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row>
    <row r="445" spans="1:28"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row>
    <row r="446" spans="1:28" ht="15.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row>
    <row r="447" spans="1:28"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row>
    <row r="448" spans="1:28" ht="15.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row>
    <row r="449" spans="1:28"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row>
    <row r="450" spans="1:28" ht="15.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row>
    <row r="451" spans="1:28"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row>
    <row r="452" spans="1:28" ht="15.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row>
    <row r="453" spans="1:28"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row>
    <row r="454" spans="1:28" ht="15.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row>
    <row r="455" spans="1:28"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row>
    <row r="456" spans="1:28" ht="15.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row>
    <row r="457" spans="1:28"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row>
    <row r="458" spans="1:28" ht="15.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row>
    <row r="459" spans="1:28"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row>
    <row r="460" spans="1:28" ht="15.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row>
    <row r="461" spans="1:28"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row>
    <row r="462" spans="1:28" ht="15.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row>
    <row r="463" spans="1:28"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row>
    <row r="464" spans="1:28" ht="15.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row>
    <row r="465" spans="1:28"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row>
    <row r="466" spans="1:28" ht="15.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row>
    <row r="467" spans="1:28"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row>
    <row r="468" spans="1:28" ht="15.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row>
    <row r="469" spans="1:28"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row>
    <row r="470" spans="1:28" ht="15.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row>
    <row r="471" spans="1:28"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row>
    <row r="472" spans="1:28" ht="15.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row>
    <row r="473" spans="1:28"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row>
    <row r="474" spans="1:28" ht="15.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row>
    <row r="475" spans="1:28"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row>
    <row r="476" spans="1:28" ht="15.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row>
    <row r="477" spans="1:28"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row>
    <row r="478" spans="1:28" ht="15.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row>
    <row r="479" spans="1:28"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row>
    <row r="480" spans="1:28" ht="15.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row>
    <row r="481" spans="1:28"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row>
    <row r="482" spans="1:28" ht="15.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row>
    <row r="483" spans="1:28"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row>
    <row r="484" spans="1:28" ht="15.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row>
    <row r="485" spans="1:28"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row>
    <row r="486" spans="1:28" ht="15.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row>
    <row r="487" spans="1:28"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row>
    <row r="488" spans="1:28" ht="15.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row>
    <row r="489" spans="1:28"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row>
    <row r="490" spans="1:28" ht="15.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row>
    <row r="491" spans="1:28"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row>
    <row r="492" spans="1:28" ht="15.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row>
    <row r="493" spans="1:28"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row>
    <row r="494" spans="1:28" ht="15.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row>
    <row r="495" spans="1:28"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row>
    <row r="496" spans="1:28" ht="15.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row>
    <row r="497" spans="1:28"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row>
    <row r="498" spans="1:28" ht="15.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row>
    <row r="499" spans="1:28"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row>
    <row r="500" spans="1:28" ht="15.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row>
    <row r="501" spans="1:28"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row>
    <row r="502" spans="1:28" ht="15.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row>
    <row r="503" spans="1:28"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row>
    <row r="504" spans="1:28" ht="15.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row>
    <row r="505" spans="1:28"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row>
    <row r="506" spans="1:28" ht="15.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row>
    <row r="507" spans="1:28"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row>
    <row r="508" spans="1:28" ht="15.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row>
    <row r="509" spans="1:28"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row>
    <row r="510" spans="1:28" ht="15.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row>
    <row r="511" spans="1:28"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row>
    <row r="512" spans="1:28" ht="15.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row>
    <row r="513" spans="1:28"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row>
    <row r="514" spans="1:28" ht="15.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row>
    <row r="515" spans="1:28"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row>
    <row r="516" spans="1:28" ht="15.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row>
    <row r="517" spans="1:28"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row>
    <row r="518" spans="1:28" ht="15.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row>
    <row r="519" spans="1:28"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row>
    <row r="520" spans="1:28" ht="15.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row>
    <row r="521" spans="1:28"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row>
    <row r="522" spans="1:28" ht="15.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row>
    <row r="523" spans="1:28"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row>
    <row r="524" spans="1:28" ht="15.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row>
    <row r="525" spans="1:28"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row>
    <row r="526" spans="1:28" ht="15.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row>
    <row r="527" spans="1:28"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row>
    <row r="528" spans="1:28" ht="15.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row>
    <row r="529" spans="1:28"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row>
    <row r="530" spans="1:28" ht="15.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row>
    <row r="531" spans="1:28"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row>
    <row r="532" spans="1:28" ht="15.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row>
    <row r="533" spans="1:28"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row>
    <row r="534" spans="1:28" ht="15.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row>
    <row r="535" spans="1:28"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row>
    <row r="536" spans="1:28" ht="15.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row>
    <row r="537" spans="1:28"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row>
    <row r="538" spans="1:28" ht="15.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row>
    <row r="539" spans="1:28"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row>
    <row r="540" spans="1:28" ht="15.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row>
    <row r="541" spans="1:28"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row>
    <row r="542" spans="1:28" ht="15.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row>
    <row r="543" spans="1:28"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row>
    <row r="544" spans="1:28" ht="15.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row>
    <row r="545" spans="1:28"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row>
    <row r="546" spans="1:28" ht="15.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row>
    <row r="547" spans="1:28"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row>
    <row r="548" spans="1:28" ht="15.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row>
    <row r="549" spans="1:28"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row>
    <row r="550" spans="1:28" ht="15.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row>
    <row r="551" spans="1:28"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row>
    <row r="552" spans="1:28" ht="15.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row>
    <row r="553" spans="1:28"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row>
    <row r="554" spans="1:28" ht="15.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row>
    <row r="555" spans="1:28"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row>
    <row r="556" spans="1:28" ht="15.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row>
    <row r="557" spans="1:28"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row>
    <row r="558" spans="1:28" ht="15.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row>
    <row r="559" spans="1:28"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row>
    <row r="560" spans="1:28" ht="15.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row>
    <row r="561" spans="1:28"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row>
    <row r="562" spans="1:28" ht="15.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row>
    <row r="563" spans="1:28"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row>
    <row r="564" spans="1:28" ht="15.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row>
    <row r="565" spans="1:28"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row>
    <row r="566" spans="1:28" ht="15.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row>
    <row r="567" spans="1:28"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row>
    <row r="568" spans="1:28" ht="15.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row>
    <row r="569" spans="1:28"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row>
    <row r="570" spans="1:28" ht="15.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row>
    <row r="571" spans="1:28"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row>
    <row r="572" spans="1:28" ht="15.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row>
    <row r="573" spans="1:28"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row>
    <row r="574" spans="1:28" ht="15.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row>
    <row r="575" spans="1:28"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row>
    <row r="576" spans="1:28" ht="15.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row>
    <row r="577" spans="1:28"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row>
    <row r="578" spans="1:28" ht="15.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row>
    <row r="579" spans="1:28"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row>
    <row r="580" spans="1:28" ht="15.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row>
    <row r="581" spans="1:28"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row>
    <row r="582" spans="1:28" ht="15.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row>
    <row r="583" spans="1:28"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row>
    <row r="584" spans="1:28" ht="15.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row>
    <row r="585" spans="1:28"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row>
    <row r="586" spans="1:28" ht="15.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row>
    <row r="587" spans="1:28"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row>
    <row r="588" spans="1:28" ht="15.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row>
    <row r="589" spans="1:28"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row>
    <row r="590" spans="1:28" ht="15.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row>
    <row r="591" spans="1:28"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row>
    <row r="592" spans="1:28" ht="15.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row>
    <row r="593" spans="1:28"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row>
    <row r="594" spans="1:28" ht="15.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row>
    <row r="595" spans="1:28"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row>
    <row r="596" spans="1:28" ht="15.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row>
    <row r="597" spans="1:28"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row>
    <row r="598" spans="1:28" ht="15.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row>
    <row r="599" spans="1:28"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row>
    <row r="600" spans="1:28" ht="15.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row>
    <row r="601" spans="1:28"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row>
    <row r="602" spans="1:28" ht="15.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row>
    <row r="603" spans="1:28"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row>
    <row r="604" spans="1:28" ht="15.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row>
    <row r="605" spans="1:28"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row>
    <row r="606" spans="1:28" ht="15.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row>
    <row r="607" spans="1:28"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row>
    <row r="608" spans="1:28" ht="15.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row>
    <row r="609" spans="1:28"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row>
    <row r="610" spans="1:28" ht="15.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row>
    <row r="611" spans="1:28"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row>
    <row r="612" spans="1:28" ht="15.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row>
    <row r="613" spans="1:28"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row>
    <row r="614" spans="1:28" ht="15.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row>
    <row r="615" spans="1:28"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row>
    <row r="616" spans="1:28" ht="15.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row>
    <row r="617" spans="1:28"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row>
    <row r="618" spans="1:28" ht="15.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row>
    <row r="619" spans="1:28"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row>
    <row r="620" spans="1:28" ht="15.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row>
    <row r="621" spans="1:28"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row>
    <row r="622" spans="1:28" ht="15.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row>
    <row r="623" spans="1:28"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row>
    <row r="624" spans="1:28" ht="15.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row>
    <row r="625" spans="1:28"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row>
    <row r="626" spans="1:28" ht="15.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row>
    <row r="627" spans="1:28"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row>
    <row r="628" spans="1:28" ht="15.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row>
    <row r="629" spans="1:28"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row>
    <row r="630" spans="1:28" ht="15.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row>
    <row r="631" spans="1:28"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row>
    <row r="632" spans="1:28" ht="15.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row>
    <row r="633" spans="1:28"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row>
    <row r="634" spans="1:28" ht="15.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row>
    <row r="635" spans="1:28"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row>
    <row r="636" spans="1:28" ht="15.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row>
    <row r="637" spans="1:28"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row>
    <row r="638" spans="1:28" ht="15.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row>
    <row r="639" spans="1:28"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row>
    <row r="640" spans="1:28" ht="15.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row>
    <row r="641" spans="1:28"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row>
    <row r="642" spans="1:28" ht="15.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row>
    <row r="643" spans="1:28"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row>
    <row r="644" spans="1:28" ht="15.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row>
    <row r="645" spans="1:28"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row>
    <row r="646" spans="1:28" ht="15.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row>
    <row r="647" spans="1:28"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row>
    <row r="648" spans="1:28" ht="15.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row>
    <row r="649" spans="1:28"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row>
    <row r="650" spans="1:28" ht="15.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row>
    <row r="651" spans="1:28"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row>
    <row r="652" spans="1:28" ht="15.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row>
    <row r="653" spans="1:28"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row>
    <row r="654" spans="1:28" ht="15.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row>
    <row r="655" spans="1:28"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row>
    <row r="656" spans="1:28" ht="15.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row>
    <row r="657" spans="1:28"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row>
    <row r="658" spans="1:28" ht="15.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row>
    <row r="659" spans="1:28"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row>
    <row r="660" spans="1:28" ht="15.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row>
    <row r="661" spans="1:28"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row>
    <row r="662" spans="1:28" ht="15.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row>
    <row r="663" spans="1:28"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row>
    <row r="664" spans="1:28" ht="15.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row>
    <row r="665" spans="1:28"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row>
    <row r="666" spans="1:28" ht="15.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row>
    <row r="667" spans="1:28"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row>
    <row r="668" spans="1:28" ht="15.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row>
    <row r="669" spans="1:28"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row>
    <row r="670" spans="1:28" ht="15.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row>
    <row r="671" spans="1:28"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row>
    <row r="672" spans="1:28" ht="15.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row>
    <row r="673" spans="1:28"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row>
    <row r="674" spans="1:28" ht="15.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row>
    <row r="675" spans="1:28"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row>
    <row r="676" spans="1:28" ht="15.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row>
    <row r="677" spans="1:28"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row>
    <row r="678" spans="1:28" ht="15.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row>
    <row r="679" spans="1:28"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row>
    <row r="680" spans="1:28" ht="15.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row>
    <row r="681" spans="1:28"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row>
    <row r="682" spans="1:28" ht="15.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row>
    <row r="683" spans="1:28"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row>
    <row r="684" spans="1:28" ht="15.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row>
    <row r="685" spans="1:28"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row>
    <row r="686" spans="1:28" ht="15.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row>
    <row r="687" spans="1:28"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row>
    <row r="688" spans="1:28" ht="15.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row>
    <row r="689" spans="1:28"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row>
    <row r="690" spans="1:28" ht="15.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row>
    <row r="691" spans="1:28"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row>
    <row r="692" spans="1:28" ht="15.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row>
    <row r="693" spans="1:28"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row>
    <row r="694" spans="1:28" ht="15.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row>
    <row r="695" spans="1:28"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row>
    <row r="696" spans="1:28" ht="15.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row>
    <row r="697" spans="1:28"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row>
    <row r="698" spans="1:28" ht="15.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row>
    <row r="699" spans="1:28"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row>
    <row r="700" spans="1:28" ht="15.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row>
    <row r="701" spans="1:28"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row>
    <row r="702" spans="1:28" ht="15.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row>
    <row r="703" spans="1:28"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row>
    <row r="704" spans="1:28" ht="15.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row>
    <row r="705" spans="1:28"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row>
    <row r="706" spans="1:28" ht="15.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row>
    <row r="707" spans="1:28"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row>
    <row r="708" spans="1:28" ht="15.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row>
    <row r="709" spans="1:28"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row>
    <row r="710" spans="1:28" ht="15.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row>
    <row r="711" spans="1:28"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row>
    <row r="712" spans="1:28" ht="15.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row>
    <row r="713" spans="1:28"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row>
    <row r="714" spans="1:28" ht="15.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row>
    <row r="715" spans="1:28"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row>
    <row r="716" spans="1:28" ht="15.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row>
    <row r="717" spans="1:28"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row>
    <row r="718" spans="1:28" ht="15.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row>
    <row r="719" spans="1:28"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row>
    <row r="720" spans="1:28" ht="15.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row>
    <row r="721" spans="1:28"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row>
    <row r="722" spans="1:28" ht="15.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row>
    <row r="723" spans="1:28"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row>
    <row r="724" spans="1:28" ht="15.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row>
    <row r="725" spans="1:28"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row>
    <row r="726" spans="1:28" ht="15.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row>
    <row r="727" spans="1:28"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row>
    <row r="728" spans="1:28" ht="15.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row>
    <row r="729" spans="1:28"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row>
    <row r="730" spans="1:28" ht="15.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row>
    <row r="731" spans="1:28"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row>
    <row r="732" spans="1:28" ht="15.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row>
    <row r="733" spans="1:28"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row>
    <row r="734" spans="1:28" ht="15.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row>
    <row r="735" spans="1:28"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row>
    <row r="736" spans="1:28" ht="15.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row>
    <row r="737" spans="1:28"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row>
    <row r="738" spans="1:28" ht="15.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row>
    <row r="739" spans="1:28"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row>
    <row r="740" spans="1:28" ht="15.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row>
    <row r="741" spans="1:28"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row>
    <row r="742" spans="1:28" ht="15.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row>
    <row r="743" spans="1:28"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row>
    <row r="744" spans="1:28" ht="15.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row>
    <row r="745" spans="1:28"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row>
    <row r="746" spans="1:28" ht="15.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row>
    <row r="747" spans="1:28"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row>
    <row r="748" spans="1:28" ht="15.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row>
    <row r="749" spans="1:28"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row>
    <row r="750" spans="1:28" ht="15.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row>
    <row r="751" spans="1:28"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row>
    <row r="752" spans="1:28" ht="15.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row>
    <row r="753" spans="1:28"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row>
    <row r="754" spans="1:28" ht="15.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row>
    <row r="755" spans="1:28"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row>
    <row r="756" spans="1:28" ht="15.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row>
    <row r="757" spans="1:28"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row>
    <row r="758" spans="1:28" ht="15.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row>
    <row r="759" spans="1:28"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row>
    <row r="760" spans="1:28" ht="15.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row>
    <row r="761" spans="1:28"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row>
    <row r="762" spans="1:28" ht="15.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row>
    <row r="763" spans="1:28"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row>
    <row r="764" spans="1:28" ht="15.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row>
    <row r="765" spans="1:28"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row>
    <row r="766" spans="1:28" ht="15.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row>
    <row r="767" spans="1:28"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row>
    <row r="768" spans="1:28" ht="15.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row>
    <row r="769" spans="1:28"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row>
    <row r="770" spans="1:28" ht="15.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row>
    <row r="771" spans="1:28"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row>
    <row r="772" spans="1:28" ht="15.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row>
    <row r="773" spans="1:28"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row>
    <row r="774" spans="1:28" ht="15.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row>
    <row r="775" spans="1:28"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row>
    <row r="776" spans="1:28" ht="15.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row>
    <row r="777" spans="1:28"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row>
    <row r="778" spans="1:28" ht="15.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row>
    <row r="779" spans="1:28"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row>
    <row r="780" spans="1:28" ht="15.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row>
    <row r="781" spans="1:28"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row>
    <row r="782" spans="1:28" ht="15.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row>
    <row r="783" spans="1:28"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row>
    <row r="784" spans="1:28" ht="15.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row>
    <row r="785" spans="1:28"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row>
    <row r="786" spans="1:28" ht="15.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row>
    <row r="787" spans="1:28"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row>
    <row r="788" spans="1:28" ht="15.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row>
    <row r="789" spans="1:28"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row>
    <row r="790" spans="1:28" ht="15.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row>
    <row r="791" spans="1:28"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row>
    <row r="792" spans="1:28" ht="15.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row>
    <row r="793" spans="1:28"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row>
    <row r="794" spans="1:28" ht="15.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row>
    <row r="795" spans="1:28"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row>
    <row r="796" spans="1:28" ht="15.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row>
    <row r="797" spans="1:28"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row>
    <row r="798" spans="1:28" ht="15.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row>
    <row r="799" spans="1:28"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row>
    <row r="800" spans="1:28" ht="15.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row>
    <row r="801" spans="1:28"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row>
    <row r="802" spans="1:28" ht="15.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row>
    <row r="803" spans="1:28"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row>
    <row r="804" spans="1:28" ht="15.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row>
    <row r="805" spans="1:28"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row>
    <row r="806" spans="1:28" ht="15.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row>
    <row r="807" spans="1:28"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row>
    <row r="808" spans="1:28" ht="15.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row>
    <row r="809" spans="1:28"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row>
    <row r="810" spans="1:28" ht="15.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row>
    <row r="811" spans="1:28"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row>
    <row r="812" spans="1:28" ht="15.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row>
    <row r="813" spans="1:28"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row>
    <row r="814" spans="1:28" ht="15.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row>
    <row r="815" spans="1:28"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row>
    <row r="816" spans="1:28" ht="15.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row>
    <row r="817" spans="1:28"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row>
    <row r="818" spans="1:28" ht="15.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row>
    <row r="819" spans="1:28"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row>
    <row r="820" spans="1:28" ht="15.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row>
    <row r="821" spans="1:28"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row>
    <row r="822" spans="1:28" ht="15.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row>
    <row r="823" spans="1:28"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row>
    <row r="824" spans="1:28" ht="15.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row>
    <row r="825" spans="1:28"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row>
    <row r="826" spans="1:28" ht="15.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row>
    <row r="827" spans="1:28"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row>
    <row r="828" spans="1:28" ht="15.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row>
    <row r="829" spans="1:28"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row>
    <row r="830" spans="1:28" ht="15.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row>
    <row r="831" spans="1:28"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row>
    <row r="832" spans="1:28" ht="15.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row>
    <row r="833" spans="1:28"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row>
    <row r="834" spans="1:28" ht="15.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row>
    <row r="835" spans="1:28"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row>
    <row r="836" spans="1:28" ht="15.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row>
    <row r="837" spans="1:28"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row>
    <row r="838" spans="1:28" ht="15.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row>
    <row r="839" spans="1:28"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row>
    <row r="840" spans="1:28" ht="15.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row>
    <row r="841" spans="1:28"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row>
    <row r="842" spans="1:28" ht="15.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row>
    <row r="843" spans="1:28"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row>
    <row r="844" spans="1:28" ht="15.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row>
    <row r="845" spans="1:28"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row>
    <row r="846" spans="1:28" ht="15.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row>
    <row r="847" spans="1:28"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row>
    <row r="848" spans="1:28" ht="15.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row>
    <row r="849" spans="1:28"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row>
    <row r="850" spans="1:28" ht="15.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row>
    <row r="851" spans="1:28"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row>
    <row r="852" spans="1:28" ht="15.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row>
    <row r="853" spans="1:28"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row>
    <row r="854" spans="1:28" ht="15.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row>
    <row r="855" spans="1:28"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row>
    <row r="856" spans="1:28" ht="15.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row>
    <row r="857" spans="1:28"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row>
    <row r="858" spans="1:28" ht="15.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row>
    <row r="859" spans="1:28"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row>
    <row r="860" spans="1:28" ht="15.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row>
    <row r="861" spans="1:28"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row>
    <row r="862" spans="1:28" ht="15.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row>
    <row r="863" spans="1:28"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row>
    <row r="864" spans="1:28" ht="15.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row>
    <row r="865" spans="1:28"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row>
    <row r="866" spans="1:28" ht="15.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row>
    <row r="867" spans="1:28"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row>
    <row r="868" spans="1:28" ht="15.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row>
    <row r="869" spans="1:28"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row>
    <row r="870" spans="1:28" ht="15.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row>
    <row r="871" spans="1:28"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row>
    <row r="872" spans="1:28" ht="15.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row>
    <row r="873" spans="1:28"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row>
    <row r="874" spans="1:28" ht="15.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row>
    <row r="875" spans="1:28"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row>
    <row r="876" spans="1:28" ht="15.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row>
    <row r="877" spans="1:28"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row>
    <row r="878" spans="1:28" ht="15.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row>
    <row r="879" spans="1:28"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row>
    <row r="880" spans="1:28" ht="15.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row>
    <row r="881" spans="1:28"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row>
    <row r="882" spans="1:28" ht="15.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row>
    <row r="883" spans="1:28"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row>
    <row r="884" spans="1:28" ht="15.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row>
    <row r="885" spans="1:28"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row>
    <row r="886" spans="1:28" ht="15.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row>
    <row r="887" spans="1:28"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row>
    <row r="888" spans="1:28" ht="15.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row>
    <row r="889" spans="1:28"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row>
    <row r="890" spans="1:28" ht="15.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row>
    <row r="891" spans="1:28"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row>
    <row r="892" spans="1:28" ht="15.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row>
    <row r="893" spans="1:28"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row>
    <row r="894" spans="1:28" ht="15.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row>
    <row r="895" spans="1:28"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row>
    <row r="896" spans="1:28" ht="15.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row>
    <row r="897" spans="1:28"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row>
    <row r="898" spans="1:28" ht="15.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row>
    <row r="899" spans="1:28"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row>
    <row r="900" spans="1:28" ht="15.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row>
    <row r="901" spans="1:28"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row>
    <row r="902" spans="1:28" ht="15.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row>
    <row r="903" spans="1:28"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row>
    <row r="904" spans="1:28" ht="15.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row>
    <row r="905" spans="1:28"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row>
    <row r="906" spans="1:28" ht="15.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row>
    <row r="907" spans="1:28"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row>
    <row r="908" spans="1:28" ht="15.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row>
    <row r="909" spans="1:28"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row>
    <row r="910" spans="1:28" ht="15.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row>
    <row r="911" spans="1:28"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row>
    <row r="912" spans="1:28" ht="15.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row>
    <row r="913" spans="1:28"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row>
    <row r="914" spans="1:28" ht="15.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row>
    <row r="915" spans="1:28"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row>
    <row r="916" spans="1:28" ht="15.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row>
    <row r="917" spans="1:28"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row>
    <row r="918" spans="1:28" ht="15.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row>
    <row r="919" spans="1:28"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row>
    <row r="920" spans="1:28" ht="15.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row>
    <row r="921" spans="1:28"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row>
    <row r="922" spans="1:28" ht="15.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row>
    <row r="923" spans="1:28"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row>
    <row r="924" spans="1:28" ht="15.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row>
    <row r="925" spans="1:28"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row>
    <row r="926" spans="1:28" ht="15.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row>
    <row r="927" spans="1:28"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row>
    <row r="928" spans="1:28" ht="15.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row>
    <row r="929" spans="1:28"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row>
    <row r="930" spans="1:28" ht="15.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row>
    <row r="931" spans="1:28"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row>
    <row r="932" spans="1:28" ht="15.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row>
    <row r="933" spans="1:28"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row>
    <row r="934" spans="1:28" ht="15.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row>
    <row r="935" spans="1:28"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row>
    <row r="936" spans="1:28" ht="15.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row>
    <row r="937" spans="1:28"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row>
    <row r="938" spans="1:28" ht="15.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row>
    <row r="939" spans="1:28"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row>
    <row r="940" spans="1:28" ht="15.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row>
    <row r="941" spans="1:28"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row>
    <row r="942" spans="1:28" ht="15.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row>
    <row r="943" spans="1:28"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row>
    <row r="944" spans="1:28" ht="15.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row>
    <row r="945" spans="1:28"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row>
    <row r="946" spans="1:28" ht="15.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row>
    <row r="947" spans="1:28"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row>
    <row r="948" spans="1:28" ht="15.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row>
    <row r="949" spans="1:28"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row>
    <row r="950" spans="1:28" ht="15.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row>
    <row r="951" spans="1:28"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row>
    <row r="952" spans="1:28" ht="15.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row>
    <row r="953" spans="1:28"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row>
    <row r="954" spans="1:28" ht="15.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row>
    <row r="955" spans="1:28"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row>
    <row r="956" spans="1:28" ht="15.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row>
    <row r="957" spans="1:28"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row>
    <row r="958" spans="1:28" ht="15.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row>
    <row r="959" spans="1:28"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row>
    <row r="960" spans="1:28" ht="15.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row>
    <row r="961" spans="1:28"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row>
    <row r="962" spans="1:28" ht="15.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row>
    <row r="963" spans="1:28"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row>
    <row r="964" spans="1:28" ht="15.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row>
    <row r="965" spans="1:28"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row>
    <row r="966" spans="1:28" ht="15.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row>
    <row r="967" spans="1:28"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row>
    <row r="968" spans="1:28" ht="15.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row>
    <row r="969" spans="1:28"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row>
    <row r="970" spans="1:28" ht="15.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row>
    <row r="971" spans="1:28"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row>
    <row r="972" spans="1:28" ht="15.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row>
    <row r="973" spans="1:28"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row>
    <row r="974" spans="1:28" ht="15.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row>
    <row r="975" spans="1:28"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row>
    <row r="976" spans="1:28" ht="15.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row>
    <row r="977" spans="1:28"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row>
    <row r="978" spans="1:28" ht="15.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row>
    <row r="979" spans="1:28"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row>
    <row r="980" spans="1:28" ht="15.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row>
    <row r="981" spans="1:28"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row>
    <row r="982" spans="1:28" ht="15.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row>
    <row r="983" spans="1:28"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row>
    <row r="984" spans="1:28" ht="15.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row>
    <row r="985" spans="1:28"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row>
    <row r="986" spans="1:28" ht="15.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row>
    <row r="987" spans="1:28"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row>
    <row r="988" spans="1:28" ht="15.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row>
    <row r="989" spans="1:28"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row>
    <row r="990" spans="1:28" ht="15.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row>
    <row r="991" spans="1:28"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row>
    <row r="992" spans="1:28" ht="15.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row>
    <row r="993" spans="1:28"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row>
    <row r="994" spans="1:28" ht="15.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row>
    <row r="995" spans="1:28"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row>
    <row r="996" spans="1:28" ht="15.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row>
    <row r="997" spans="1:28"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row>
    <row r="998" spans="1:28" ht="15.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row>
    <row r="999" spans="1:28"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row>
    <row r="1000" spans="1:28" ht="15.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row>
  </sheetData>
  <conditionalFormatting sqref="B1:B1048576">
    <cfRule type="containsBlanks" dxfId="8" priority="2">
      <formula>LEN(TRIM(B1))=0</formula>
    </cfRule>
    <cfRule type="duplicateValues" dxfId="7" priority="3"/>
    <cfRule type="duplicateValues" dxfId="6" priority="4"/>
  </conditionalFormatting>
  <conditionalFormatting sqref="A1:A1048576">
    <cfRule type="containsBlanks" dxfId="5" priority="1">
      <formula>LEN(TRIM(A1))=0</formula>
    </cfRule>
  </conditionalFormatting>
  <dataValidations count="3">
    <dataValidation type="list" allowBlank="1" sqref="E2:E1000" xr:uid="{00000000-0002-0000-0300-000000000000}">
      <formula1>"kingdom,phylum,class,order,family,genus,species"</formula1>
    </dataValidation>
    <dataValidation type="list" allowBlank="1" showErrorMessage="1" sqref="M2:M4" xr:uid="{00000000-0002-0000-0300-000001000000}">
      <formula1>"Unknown,Visual estimate,Total,Weight estimate,Volume estimate,Weight/Vol estimate"</formula1>
    </dataValidation>
    <dataValidation type="list" allowBlank="1" showErrorMessage="1" sqref="K2:K4" xr:uid="{00000000-0002-0000-0300-000002000000}">
      <formula1>"Unknown,Total,Weight estimate,Volume estimate"</formula1>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000"/>
  <sheetViews>
    <sheetView tabSelected="1" workbookViewId="0">
      <selection activeCell="A9" sqref="A9"/>
    </sheetView>
  </sheetViews>
  <sheetFormatPr defaultColWidth="12.59765625" defaultRowHeight="15" customHeight="1"/>
  <cols>
    <col min="1" max="1" width="16" customWidth="1"/>
    <col min="2" max="2" width="19.3984375" customWidth="1"/>
    <col min="3" max="3" width="22.69921875" customWidth="1"/>
    <col min="4" max="4" width="19.3984375" customWidth="1"/>
    <col min="5" max="5" width="16.19921875" customWidth="1"/>
    <col min="6" max="6" width="13.09765625" customWidth="1"/>
    <col min="7" max="7" width="17.59765625" customWidth="1"/>
    <col min="8" max="8" width="11.8984375" customWidth="1"/>
    <col min="9" max="9" width="7.3984375" customWidth="1"/>
    <col min="10" max="11" width="17.5" customWidth="1"/>
    <col min="12" max="12" width="17.69921875" customWidth="1"/>
    <col min="13" max="15" width="17.5" customWidth="1"/>
    <col min="16" max="16" width="50.8984375" bestFit="1" customWidth="1"/>
    <col min="17" max="29" width="7.59765625" customWidth="1"/>
  </cols>
  <sheetData>
    <row r="1" spans="1:29" ht="14.25" customHeight="1">
      <c r="A1" s="19" t="s">
        <v>201</v>
      </c>
      <c r="B1" s="19" t="s">
        <v>230</v>
      </c>
      <c r="C1" s="19" t="s">
        <v>256</v>
      </c>
      <c r="D1" s="19" t="s">
        <v>257</v>
      </c>
      <c r="E1" s="19" t="s">
        <v>232</v>
      </c>
      <c r="F1" s="19" t="s">
        <v>233</v>
      </c>
      <c r="G1" s="19" t="s">
        <v>234</v>
      </c>
      <c r="H1" s="19" t="s">
        <v>258</v>
      </c>
      <c r="I1" s="19" t="s">
        <v>259</v>
      </c>
      <c r="J1" s="19" t="s">
        <v>109</v>
      </c>
      <c r="K1" s="19" t="s">
        <v>260</v>
      </c>
      <c r="L1" s="19" t="s">
        <v>261</v>
      </c>
      <c r="M1" s="19" t="s">
        <v>262</v>
      </c>
      <c r="N1" s="19" t="s">
        <v>263</v>
      </c>
      <c r="O1" s="19" t="s">
        <v>264</v>
      </c>
      <c r="P1" s="19" t="s">
        <v>226</v>
      </c>
      <c r="Q1" s="26"/>
      <c r="R1" s="26"/>
      <c r="S1" s="26"/>
      <c r="T1" s="26"/>
      <c r="U1" s="26"/>
      <c r="V1" s="26"/>
      <c r="W1" s="26"/>
      <c r="X1" s="26"/>
      <c r="Y1" s="26"/>
      <c r="Z1" s="26"/>
      <c r="AA1" s="26"/>
      <c r="AB1" s="26"/>
      <c r="AC1" s="26"/>
    </row>
    <row r="2" spans="1:29" ht="14.25" customHeight="1">
      <c r="A2" s="21" t="str">
        <f>'SAMPLING EVENT INFO'!$E$2</f>
        <v>IYS2022-5-45-Tow</v>
      </c>
      <c r="B2" s="27" t="s">
        <v>243</v>
      </c>
      <c r="C2" s="28" t="s">
        <v>265</v>
      </c>
      <c r="D2" s="12" t="s">
        <v>244</v>
      </c>
      <c r="E2" s="12" t="s">
        <v>245</v>
      </c>
      <c r="F2" s="12" t="s">
        <v>266</v>
      </c>
      <c r="G2" s="12" t="s">
        <v>244</v>
      </c>
      <c r="H2" s="12" t="s">
        <v>267</v>
      </c>
      <c r="I2" s="12" t="s">
        <v>268</v>
      </c>
      <c r="J2" s="12">
        <v>16</v>
      </c>
      <c r="K2" s="12" t="str">
        <f>IF(J2&gt;0, 'DATA DICTIONARY'!$C$32, "")</f>
        <v>Centimetres</v>
      </c>
      <c r="L2" s="12" t="s">
        <v>269</v>
      </c>
      <c r="M2" s="12">
        <v>50</v>
      </c>
      <c r="N2" s="12" t="str">
        <f>IF(M2&gt;0,'DATA DICTIONARY'!$C$30, "")</f>
        <v>Grams</v>
      </c>
      <c r="O2" s="12" t="s">
        <v>270</v>
      </c>
      <c r="P2" s="12"/>
      <c r="Q2" s="12"/>
      <c r="R2" s="12"/>
      <c r="S2" s="12"/>
      <c r="T2" s="12"/>
      <c r="U2" s="12"/>
      <c r="V2" s="12"/>
      <c r="W2" s="12"/>
      <c r="X2" s="12"/>
      <c r="Y2" s="12"/>
      <c r="Z2" s="12"/>
      <c r="AA2" s="12"/>
      <c r="AB2" s="12"/>
      <c r="AC2" s="12"/>
    </row>
    <row r="3" spans="1:29" ht="14.25" customHeight="1">
      <c r="A3" s="21" t="str">
        <f>'SAMPLING EVENT INFO'!$E$2</f>
        <v>IYS2022-5-45-Tow</v>
      </c>
      <c r="B3" s="27" t="s">
        <v>243</v>
      </c>
      <c r="C3" s="24" t="s">
        <v>271</v>
      </c>
      <c r="D3" s="12" t="s">
        <v>244</v>
      </c>
      <c r="E3" s="12" t="s">
        <v>245</v>
      </c>
      <c r="F3" s="12" t="s">
        <v>266</v>
      </c>
      <c r="G3" s="12" t="s">
        <v>244</v>
      </c>
      <c r="H3" s="12" t="s">
        <v>272</v>
      </c>
      <c r="I3" s="12" t="s">
        <v>268</v>
      </c>
      <c r="J3" s="12">
        <v>15</v>
      </c>
      <c r="K3" s="12" t="str">
        <f>IF(J3&gt;0, 'DATA DICTIONARY'!$C$32, "")</f>
        <v>Centimetres</v>
      </c>
      <c r="L3" s="12" t="s">
        <v>269</v>
      </c>
      <c r="M3" s="12">
        <v>61</v>
      </c>
      <c r="N3" s="12" t="str">
        <f>IF(M3&gt;0,'DATA DICTIONARY'!$C$30, "")</f>
        <v>Grams</v>
      </c>
      <c r="O3" s="12" t="s">
        <v>270</v>
      </c>
      <c r="P3" s="12"/>
      <c r="Q3" s="12"/>
      <c r="R3" s="12"/>
      <c r="S3" s="12"/>
      <c r="T3" s="12"/>
      <c r="U3" s="12"/>
      <c r="V3" s="12"/>
      <c r="W3" s="12"/>
      <c r="X3" s="12"/>
      <c r="Y3" s="12"/>
      <c r="Z3" s="12"/>
      <c r="AA3" s="12"/>
      <c r="AB3" s="12"/>
      <c r="AC3" s="12"/>
    </row>
    <row r="4" spans="1:29" ht="14.25" customHeight="1">
      <c r="A4" s="21" t="str">
        <f>'SAMPLING EVENT INFO'!$E$2</f>
        <v>IYS2022-5-45-Tow</v>
      </c>
      <c r="B4" s="27" t="s">
        <v>249</v>
      </c>
      <c r="C4" s="24" t="s">
        <v>273</v>
      </c>
      <c r="D4" s="12" t="s">
        <v>250</v>
      </c>
      <c r="E4" s="12" t="s">
        <v>250</v>
      </c>
      <c r="F4" s="12" t="s">
        <v>274</v>
      </c>
      <c r="G4" s="12" t="s">
        <v>251</v>
      </c>
      <c r="H4" s="12" t="s">
        <v>267</v>
      </c>
      <c r="I4" s="12" t="s">
        <v>275</v>
      </c>
      <c r="J4" s="12">
        <v>210</v>
      </c>
      <c r="K4" s="12" t="str">
        <f>IF(J4&gt;0, 'DATA DICTIONARY'!$C$32, "")</f>
        <v>Centimetres</v>
      </c>
      <c r="L4" s="12" t="s">
        <v>276</v>
      </c>
      <c r="M4" s="12">
        <v>50000</v>
      </c>
      <c r="N4" s="12" t="str">
        <f>IF(M4&gt;0,'DATA DICTIONARY'!$C$30, "")</f>
        <v>Grams</v>
      </c>
      <c r="O4" s="12" t="s">
        <v>270</v>
      </c>
      <c r="P4" s="12"/>
      <c r="Q4" s="12"/>
      <c r="R4" s="12"/>
      <c r="S4" s="12"/>
      <c r="T4" s="12"/>
      <c r="U4" s="12"/>
      <c r="V4" s="12"/>
      <c r="W4" s="12"/>
      <c r="X4" s="12"/>
      <c r="Y4" s="12"/>
      <c r="Z4" s="12"/>
      <c r="AA4" s="12"/>
      <c r="AB4" s="12"/>
      <c r="AC4" s="12"/>
    </row>
    <row r="5" spans="1:29" ht="14.25" customHeight="1">
      <c r="A5" s="21" t="str">
        <f>'SAMPLING EVENT INFO'!$E$2</f>
        <v>IYS2022-5-45-Tow</v>
      </c>
      <c r="B5" s="27" t="s">
        <v>252</v>
      </c>
      <c r="C5" s="24" t="s">
        <v>277</v>
      </c>
      <c r="D5" s="12" t="s">
        <v>253</v>
      </c>
      <c r="E5" s="12" t="s">
        <v>253</v>
      </c>
      <c r="F5" s="12" t="s">
        <v>274</v>
      </c>
      <c r="G5" s="12" t="s">
        <v>278</v>
      </c>
      <c r="H5" s="12" t="s">
        <v>279</v>
      </c>
      <c r="I5" s="12" t="s">
        <v>280</v>
      </c>
      <c r="J5" s="12">
        <v>19</v>
      </c>
      <c r="K5" s="12" t="str">
        <f>IF(J5&gt;0, 'DATA DICTIONARY'!$C$32, "")</f>
        <v>Centimetres</v>
      </c>
      <c r="L5" s="12" t="s">
        <v>276</v>
      </c>
      <c r="M5" s="12">
        <v>300</v>
      </c>
      <c r="N5" s="12" t="str">
        <f>IF(M5&gt;0,'DATA DICTIONARY'!$C$30, "")</f>
        <v>Grams</v>
      </c>
      <c r="O5" s="12" t="s">
        <v>270</v>
      </c>
      <c r="P5" s="1" t="s">
        <v>521</v>
      </c>
      <c r="Q5" s="12"/>
      <c r="R5" s="12"/>
      <c r="S5" s="12"/>
      <c r="T5" s="12"/>
      <c r="U5" s="12"/>
      <c r="V5" s="12"/>
      <c r="W5" s="12"/>
      <c r="X5" s="12"/>
      <c r="Y5" s="12"/>
      <c r="Z5" s="12"/>
      <c r="AA5" s="12"/>
      <c r="AB5" s="12"/>
      <c r="AC5" s="12"/>
    </row>
    <row r="6" spans="1:29"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row>
    <row r="7" spans="1:29"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row>
    <row r="8" spans="1:29"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row>
    <row r="9" spans="1:29"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row>
    <row r="10" spans="1:29"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row>
    <row r="11" spans="1:29"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row>
    <row r="12" spans="1:29"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row>
    <row r="13" spans="1:29"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row>
    <row r="14" spans="1:29"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row>
    <row r="15" spans="1:29"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row>
    <row r="16" spans="1:29"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row>
    <row r="17" spans="1:29"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row>
    <row r="18" spans="1:29"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row>
    <row r="19" spans="1:29"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row>
    <row r="20" spans="1:29"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row>
    <row r="21" spans="1:29"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row>
    <row r="22" spans="1:29"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row>
    <row r="23" spans="1:29"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row>
    <row r="24" spans="1:29"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row>
    <row r="25" spans="1:29"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row>
    <row r="26" spans="1:29"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row>
    <row r="27" spans="1:29"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row>
    <row r="28" spans="1:29"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row>
    <row r="29" spans="1:29"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row>
    <row r="30" spans="1:29"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row>
    <row r="31" spans="1:29"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row>
    <row r="32" spans="1:29"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row>
    <row r="33" spans="1:29"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row>
    <row r="34" spans="1:29"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row>
    <row r="35" spans="1:29"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row>
    <row r="36" spans="1:29"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row>
    <row r="37" spans="1:29"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row>
    <row r="38" spans="1:29"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row>
    <row r="39" spans="1:29"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row>
    <row r="40" spans="1:29"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row>
    <row r="41" spans="1:29"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row>
    <row r="42" spans="1:29"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row>
    <row r="43" spans="1:29"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row>
    <row r="44" spans="1:29"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row>
    <row r="45" spans="1:29"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row>
    <row r="46" spans="1:29"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row>
    <row r="47" spans="1:29"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row>
    <row r="48" spans="1:29"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row>
    <row r="49" spans="1:29"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row>
    <row r="50" spans="1:29"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row>
    <row r="51" spans="1:29"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row>
    <row r="52" spans="1:29"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row>
    <row r="53" spans="1:29"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row>
    <row r="54" spans="1:29"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row>
    <row r="55" spans="1:29"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row>
    <row r="56" spans="1:29"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row>
    <row r="57" spans="1:29"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row>
    <row r="58" spans="1:29"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row>
    <row r="59" spans="1:29"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row>
    <row r="60" spans="1:29"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row>
    <row r="61" spans="1:29"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row>
    <row r="62" spans="1:29"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row>
    <row r="63" spans="1:29"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row>
    <row r="64" spans="1:29"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row>
    <row r="65" spans="1:29"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row>
    <row r="66" spans="1:29"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row>
    <row r="67" spans="1:29"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row>
    <row r="68" spans="1:29"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row>
    <row r="69" spans="1:29"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row>
    <row r="70" spans="1:29"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row>
    <row r="71" spans="1:29"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row>
    <row r="72" spans="1:29"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row>
    <row r="73" spans="1:29"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row>
    <row r="74" spans="1:29"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row>
    <row r="75" spans="1:29"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row>
    <row r="76" spans="1:29"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row>
    <row r="77" spans="1:29"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row>
    <row r="78" spans="1:29"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row>
    <row r="79" spans="1:29"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row>
    <row r="80" spans="1:29"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row>
    <row r="81" spans="1:29"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row>
    <row r="82" spans="1:29"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row>
    <row r="83" spans="1:29"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row>
    <row r="84" spans="1:29"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row>
    <row r="85" spans="1:29"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row>
    <row r="86" spans="1:29"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row>
    <row r="87" spans="1:29"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row>
    <row r="88" spans="1:29"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row>
    <row r="89" spans="1:29"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row>
    <row r="90" spans="1:29"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row>
    <row r="91" spans="1:29"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row>
    <row r="92" spans="1:29"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row>
    <row r="93" spans="1:29"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row>
    <row r="94" spans="1:29"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row>
    <row r="95" spans="1:29"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row>
    <row r="96" spans="1:29"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row>
    <row r="97" spans="1:29"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row>
    <row r="98" spans="1:29"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row>
    <row r="99" spans="1:29"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row>
    <row r="100" spans="1:29"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row>
    <row r="101" spans="1:29"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row>
    <row r="102" spans="1:29"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row>
    <row r="103" spans="1:29"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row>
    <row r="104" spans="1:29"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row>
    <row r="105" spans="1:29"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row>
    <row r="106" spans="1:29"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row>
    <row r="107" spans="1:29"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row>
    <row r="108" spans="1:29"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row>
    <row r="109" spans="1:29"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row>
    <row r="110" spans="1:29"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row>
    <row r="111" spans="1:29"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row>
    <row r="112" spans="1:29"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spans="1:29"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spans="1:29"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spans="1:29"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spans="1:29"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spans="1:29"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spans="1:29"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spans="1:29"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spans="1:29"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spans="1:29"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spans="1:29"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spans="1:29"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spans="1:29"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spans="1:29"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spans="1:29"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spans="1:29"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spans="1:29"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spans="1:29"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spans="1:29"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spans="1:29"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spans="1:29"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spans="1:29"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spans="1:29"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spans="1:29"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spans="1:29"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spans="1:29"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spans="1:29"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spans="1:29"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spans="1:29"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spans="1:29"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spans="1:29"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spans="1:29"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spans="1:29"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spans="1:29"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spans="1:29"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spans="1:29"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spans="1:29"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spans="1:29"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spans="1:29"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spans="1:29"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spans="1:29"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spans="1:29"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spans="1:29"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spans="1:29"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spans="1:29"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spans="1:29"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spans="1:29"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spans="1:29"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spans="1:29"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spans="1:29"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spans="1:29"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spans="1:29"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spans="1:29"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spans="1:29"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spans="1:29"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spans="1:29"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spans="1:29"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spans="1:29"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spans="1:29"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spans="1:29"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spans="1:29"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spans="1:29"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spans="1:29"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spans="1:29"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spans="1:29"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spans="1:29"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spans="1:29"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spans="1:29"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spans="1:29"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spans="1:29"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spans="1:29"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spans="1:29"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spans="1:29"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row>
    <row r="185" spans="1:29"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row>
    <row r="186" spans="1:29"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row>
    <row r="187" spans="1:29"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row>
    <row r="188" spans="1:29"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row>
    <row r="189" spans="1:29"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row>
    <row r="190" spans="1:29"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row>
    <row r="191" spans="1:29"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row>
    <row r="192" spans="1:29"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row>
    <row r="193" spans="1:29"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row>
    <row r="194" spans="1:29"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row>
    <row r="195" spans="1:29"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row>
    <row r="196" spans="1:29"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row>
    <row r="197" spans="1:29"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row>
    <row r="198" spans="1:29"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row>
    <row r="199" spans="1:29"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row>
    <row r="200" spans="1:29"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row>
    <row r="201" spans="1:29"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row>
    <row r="202" spans="1:29"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row>
    <row r="203" spans="1:29"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row>
    <row r="204" spans="1:29"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row>
    <row r="205" spans="1:29"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row>
    <row r="206" spans="1:29"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row>
    <row r="207" spans="1:29"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row>
    <row r="208" spans="1:29"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spans="1:29"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spans="1:29"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spans="1:29"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spans="1:29"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spans="1:29"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spans="1:29"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spans="1:29"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spans="1:29"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spans="1:29"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spans="1:29"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spans="1:29"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spans="1:29"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spans="1:29"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row>
    <row r="222" spans="1:29"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row>
    <row r="223" spans="1:29"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row>
    <row r="224" spans="1:29"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row>
    <row r="225" spans="1:29"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row>
    <row r="226" spans="1:29"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row>
    <row r="227" spans="1:29"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row>
    <row r="228" spans="1:29"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row>
    <row r="229" spans="1:29"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row>
    <row r="230" spans="1:29"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row>
    <row r="231" spans="1:29"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row>
    <row r="232" spans="1:29"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row>
    <row r="233" spans="1:29"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spans="1:29"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spans="1:29"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spans="1:29"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spans="1:29"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spans="1:29"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spans="1:29"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spans="1:29"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spans="1:29"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spans="1:29"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spans="1:29"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spans="1:29"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spans="1:29"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spans="1:29"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spans="1:29"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spans="1:29"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spans="1:29"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spans="1:29"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spans="1:29"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spans="1:29"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spans="1:29"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spans="1:29"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spans="1:29"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spans="1:29"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spans="1:29"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spans="1:29"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spans="1:29"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spans="1:29"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spans="1:29"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spans="1:29"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spans="1:29"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spans="1:29"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spans="1:29"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spans="1:29"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spans="1:29"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spans="1:29"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spans="1:29"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spans="1:29"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spans="1:29"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spans="1:29"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spans="1:29"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spans="1:29"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spans="1:29"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spans="1:29"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spans="1:29"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spans="1:29"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spans="1:29"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spans="1:29"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spans="1:29"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spans="1:29"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spans="1:29"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spans="1:29"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spans="1:29"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spans="1:29"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spans="1:29"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spans="1:29"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spans="1:29"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spans="1:29"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spans="1:29"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spans="1:29"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spans="1:29"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spans="1:29"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spans="1:29"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spans="1:29"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spans="1:29"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spans="1:29"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spans="1:29"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spans="1:29"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spans="1:29"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spans="1:29"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spans="1:29"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spans="1:29"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spans="1:29"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spans="1:29"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spans="1:29"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spans="1:29"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spans="1:29"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spans="1:29"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spans="1:29"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spans="1:29"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spans="1:29"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spans="1:29"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spans="1:29"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spans="1:29"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spans="1:29"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spans="1:29"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spans="1:29"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spans="1:29"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spans="1:29"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spans="1:29"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spans="1:29"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spans="1:29"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spans="1:29"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spans="1:29"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spans="1:29"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spans="1:29"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spans="1:29"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spans="1:29"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spans="1:29"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spans="1:29"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spans="1:29"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spans="1:29"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spans="1:29"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spans="1:29"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spans="1:29"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spans="1:29"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spans="1:29"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spans="1:29"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spans="1:29"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spans="1:29"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spans="1:29"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spans="1:29"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spans="1:29"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spans="1:29"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spans="1:29"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spans="1:29"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spans="1:29"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spans="1:29"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spans="1:29"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spans="1:29"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spans="1:29"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spans="1:29"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spans="1:29"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spans="1:29"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spans="1:29"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spans="1:29"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spans="1:29"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spans="1:29"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spans="1:29"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spans="1:29"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spans="1:29"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spans="1:29"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spans="1:29"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spans="1:29"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spans="1:29"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spans="1:29"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spans="1:29"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spans="1:29"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spans="1:29"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spans="1:29"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spans="1:29"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spans="1:29"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spans="1:29"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spans="1:29"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spans="1:29"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spans="1:29"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spans="1:29"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spans="1:29"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spans="1:29"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spans="1:29"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spans="1:29"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spans="1:29"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spans="1:29"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spans="1:29"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spans="1:29"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spans="1:29"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spans="1:29"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spans="1:29"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spans="1:29"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spans="1:29"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spans="1:29"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spans="1:29"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spans="1:29"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spans="1:29"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spans="1:29"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spans="1:29"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spans="1:29"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spans="1:29"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spans="1:29"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spans="1:29"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spans="1:29"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spans="1:29"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spans="1:29"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spans="1:29"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spans="1:29"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spans="1:29"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spans="1:29"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spans="1:29"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spans="1:29"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spans="1:29"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spans="1:29"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spans="1:29"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spans="1:29"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spans="1:29"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spans="1:29"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spans="1:29"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spans="1:29"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spans="1:29"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spans="1:29"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spans="1:29"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spans="1:29"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spans="1:29"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spans="1:29"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spans="1:29"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spans="1:29"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spans="1:29"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spans="1:29"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spans="1:29"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spans="1:29"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spans="1:29"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spans="1:29"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spans="1:29"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spans="1:29"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spans="1:29"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spans="1:29"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spans="1:29"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spans="1:29"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spans="1:29"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spans="1:29"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spans="1:29"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spans="1:29"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spans="1:29"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spans="1:29"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spans="1:29"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spans="1:29"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spans="1:29"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spans="1:29"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spans="1:29"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spans="1:29"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spans="1:29"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spans="1:29"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spans="1:29"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spans="1:29"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spans="1:29"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spans="1:29"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spans="1:29"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spans="1:29"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spans="1:29"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spans="1:29"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spans="1:29"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spans="1:29"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spans="1:29"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spans="1:29"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spans="1:29"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spans="1:29"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spans="1:29"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spans="1:29"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spans="1:29"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spans="1:29"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spans="1:29"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spans="1:29"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spans="1:29"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spans="1:29"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spans="1:29"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spans="1:29"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spans="1:29"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spans="1:29"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spans="1:29"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spans="1:29"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spans="1:29"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spans="1:29"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spans="1:29"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spans="1:29"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spans="1:29"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spans="1:29"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spans="1:29"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spans="1:29"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spans="1:29"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spans="1:29"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spans="1:29"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spans="1:29"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spans="1:29"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spans="1:29"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spans="1:29"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spans="1:29"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spans="1:29"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spans="1:29"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spans="1:29"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spans="1:29"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spans="1:29"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spans="1:29"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spans="1:29"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spans="1:29"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spans="1:29"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spans="1:29"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spans="1:29"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spans="1:29"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spans="1:29"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spans="1:29"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spans="1:29"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spans="1:29"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spans="1:29"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spans="1:29"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spans="1:29"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spans="1:29"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spans="1:29"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spans="1:29"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spans="1:29"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spans="1:29"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spans="1:29"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spans="1:29"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spans="1:29"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spans="1:29"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spans="1:29"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spans="1:29"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spans="1:29"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spans="1:29"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spans="1:29"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spans="1:29"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spans="1:29"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spans="1:29"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spans="1:29"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spans="1:29"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spans="1:29"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spans="1:29"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spans="1:29"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spans="1:29"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spans="1:29"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spans="1:29"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spans="1:29"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spans="1:29"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spans="1:29"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spans="1:29"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spans="1:29"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spans="1:29"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spans="1:29"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spans="1:29"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spans="1:29"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spans="1:29"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spans="1:29"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spans="1:29"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spans="1:29"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spans="1:29"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spans="1:29"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spans="1:29"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spans="1:29"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spans="1:29"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spans="1:29"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spans="1:29"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spans="1:29"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spans="1:29"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spans="1:29"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spans="1:29"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spans="1:29"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spans="1:29"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spans="1:29"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spans="1:29"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spans="1:29"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spans="1:29"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spans="1:29"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spans="1:29"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spans="1:29"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spans="1:29"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spans="1:29"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spans="1:29"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spans="1:29"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spans="1:29"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spans="1:29"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spans="1:29"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spans="1:29"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spans="1:29"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spans="1:29"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spans="1:29"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spans="1:29"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spans="1:29"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spans="1:29"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spans="1:29"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spans="1:29"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spans="1:29"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spans="1:29"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spans="1:29"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spans="1:29"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spans="1:29"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spans="1:29"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spans="1:29"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spans="1:29"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spans="1:29"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spans="1:29"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spans="1:29"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spans="1:29"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spans="1:29"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spans="1:29"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spans="1:29"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spans="1:29"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spans="1:29"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spans="1:29"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spans="1:29"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spans="1:29"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spans="1:29"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spans="1:29"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spans="1:29"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spans="1:29"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spans="1:29"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spans="1:29"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spans="1:29"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spans="1:29"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spans="1:29"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spans="1:29"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spans="1:29"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spans="1:29"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spans="1:29"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spans="1:29"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spans="1:29"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spans="1:29"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spans="1:29"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spans="1:29"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spans="1:29"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spans="1:29"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spans="1:29"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spans="1:29"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spans="1:29"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spans="1:29"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spans="1:29"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spans="1:29"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spans="1:29"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spans="1:29"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spans="1:29"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spans="1:29"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spans="1:29"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spans="1:29"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spans="1:29"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spans="1:29"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spans="1:29"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spans="1:29"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spans="1:29"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spans="1:29"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spans="1:29"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spans="1:29"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spans="1:29"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spans="1:29"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spans="1:29"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spans="1:29"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spans="1:29"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spans="1:29"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spans="1:29"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spans="1:29"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spans="1:29"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spans="1:29"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spans="1:29"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spans="1:29"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spans="1:29"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spans="1:29"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spans="1:29"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spans="1:29"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spans="1:29"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spans="1:29"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spans="1:29"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spans="1:29"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spans="1:29"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spans="1:29"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spans="1:29"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spans="1:29"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spans="1:29"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spans="1:29"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spans="1:29"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spans="1:29"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spans="1:29"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spans="1:29"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spans="1:29"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spans="1:29"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spans="1:29"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spans="1:29"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spans="1:29"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spans="1:29"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spans="1:29"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spans="1:29"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spans="1:29"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spans="1:29"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spans="1:29"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spans="1:29"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spans="1:29"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spans="1:29"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spans="1:29"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spans="1:29"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spans="1:29"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spans="1:29"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spans="1:29"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spans="1:29"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spans="1:29"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spans="1:29"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spans="1:29"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spans="1:29"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spans="1:29"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spans="1:29"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spans="1:29"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spans="1:29"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spans="1:29"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spans="1:29"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spans="1:29"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spans="1:29"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spans="1:29"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spans="1:29"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spans="1:29"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spans="1:29"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spans="1:29"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spans="1:29"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spans="1:29"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spans="1:29"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spans="1:29"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spans="1:29"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spans="1:29"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spans="1:29"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spans="1:29"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spans="1:29"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spans="1:29"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spans="1:29"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spans="1:29"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spans="1:29"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spans="1:29"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spans="1:29"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spans="1:29"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spans="1:29"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spans="1:29"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spans="1:29"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spans="1:29"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spans="1:29"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spans="1:29"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spans="1:29"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spans="1:29"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spans="1:29"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spans="1:29"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spans="1:29"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spans="1:29"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spans="1:29"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spans="1:29"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spans="1:29"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spans="1:29"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spans="1:29"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spans="1:29"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spans="1:29"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spans="1:29"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spans="1:29"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spans="1:29"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spans="1:29"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spans="1:29"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spans="1:29"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spans="1:29"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spans="1:29"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spans="1:29"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spans="1:29"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spans="1:29"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spans="1:29"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spans="1:29"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spans="1:29"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spans="1:29"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spans="1:29"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spans="1:29"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spans="1:29"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spans="1:29"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spans="1:29"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spans="1:29"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spans="1:29"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spans="1:29"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spans="1:29"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spans="1:29"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spans="1:29"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spans="1:29"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spans="1:29"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spans="1:29"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spans="1:29"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spans="1:29"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spans="1:29"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spans="1:29"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spans="1:29"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spans="1:29"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spans="1:29"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spans="1:29"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spans="1:29"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spans="1:29"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spans="1:29"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spans="1:29"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spans="1:29"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spans="1:29"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spans="1:29"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spans="1:29"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spans="1:29"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spans="1:29"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spans="1:29"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spans="1:29"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spans="1:29"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spans="1:29"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spans="1:29"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spans="1:29"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spans="1:29"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spans="1:29"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spans="1:29"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spans="1:29"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spans="1:29"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spans="1:29"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spans="1:29"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spans="1:29"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spans="1:29"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spans="1:29"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spans="1:29"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spans="1:29"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spans="1:29"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spans="1:29"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spans="1:29"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spans="1:29"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spans="1:29"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spans="1:29"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spans="1:29"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spans="1:29"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spans="1:29"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spans="1:29"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spans="1:29"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spans="1:29"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spans="1:29"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spans="1:29"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spans="1:29"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spans="1:29"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spans="1:29"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spans="1:29"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spans="1:29"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spans="1:29"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spans="1:29"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spans="1:29"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spans="1:29"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spans="1:29"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spans="1:29"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spans="1:29"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spans="1:29"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spans="1:29"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spans="1:29"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spans="1:29"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spans="1:29"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spans="1:29"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spans="1:29"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spans="1:29"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spans="1:29"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spans="1:29"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spans="1:29"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spans="1:29"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spans="1:29"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spans="1:29"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spans="1:29"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spans="1:29"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spans="1:29"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spans="1:29"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spans="1:29"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spans="1:29"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spans="1:29"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spans="1:29"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spans="1:29"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spans="1:29"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spans="1:29"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spans="1:29"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spans="1:29"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spans="1:29"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spans="1:29"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spans="1:29"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spans="1:29"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spans="1:29"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spans="1:29"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spans="1:29"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spans="1:29"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spans="1:29"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spans="1:29"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spans="1:29"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spans="1:29"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spans="1:29"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spans="1:29"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spans="1:29"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spans="1:29"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spans="1:29"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spans="1:29"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spans="1:29"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spans="1:29"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spans="1:29"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spans="1:29"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spans="1:29"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spans="1:29"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spans="1:29"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spans="1:29"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spans="1:29"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spans="1:29"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spans="1:29"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spans="1:29"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spans="1:29"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spans="1:29"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spans="1:29"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spans="1:29"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spans="1:29"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spans="1:29"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spans="1:29"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spans="1:29"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spans="1:29"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spans="1:29"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spans="1:29"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spans="1:29"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spans="1:29"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spans="1:29"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spans="1:29"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spans="1:29"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spans="1:29"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spans="1:29"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spans="1:29"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spans="1:29"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spans="1:29"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spans="1:29"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spans="1:29"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spans="1:29"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spans="1:29"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spans="1:29"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spans="1:29"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spans="1:29"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spans="1:29"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spans="1:29"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spans="1:29"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spans="1:29"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spans="1:29"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spans="1:29"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spans="1:29"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spans="1:29"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spans="1:29"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spans="1:29"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spans="1:29"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spans="1:29"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spans="1:29"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spans="1:29"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spans="1:29"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spans="1:29"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spans="1:29"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spans="1:29"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spans="1:29"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spans="1:29"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spans="1:29"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spans="1:29"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spans="1:29"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spans="1:29"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spans="1:29"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spans="1:29"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spans="1:29"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spans="1:29"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spans="1:29"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spans="1:29"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spans="1:29"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spans="1:29"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spans="1:29"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spans="1:29"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spans="1:29"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spans="1:29"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spans="1:29"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spans="1:29"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spans="1:29"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spans="1:29"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spans="1:29"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spans="1:29"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spans="1:29"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spans="1:29"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spans="1:29"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spans="1:29"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spans="1:29"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spans="1:29"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spans="1:29"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spans="1:29"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spans="1:29"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spans="1:29"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spans="1:29"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spans="1:29"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spans="1:29"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spans="1:29"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spans="1:29"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spans="1:29"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spans="1:29"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spans="1:29"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spans="1:29"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spans="1:29"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spans="1:29"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spans="1:29"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spans="1:29"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spans="1:29"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spans="1:29"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row r="996" spans="1:29"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row>
    <row r="997" spans="1:29"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row>
    <row r="998" spans="1:29"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row>
    <row r="999" spans="1:29"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row>
    <row r="1000" spans="1:29"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row>
  </sheetData>
  <conditionalFormatting sqref="C1:C1048576">
    <cfRule type="duplicateValues" dxfId="4" priority="2"/>
    <cfRule type="duplicateValues" dxfId="3" priority="3"/>
  </conditionalFormatting>
  <conditionalFormatting sqref="A1:C1048576">
    <cfRule type="containsBlanks" dxfId="2" priority="1">
      <formula>LEN(TRIM(A1))=0</formula>
    </cfRule>
  </conditionalFormatting>
  <dataValidations count="2">
    <dataValidation type="list" allowBlank="1" showErrorMessage="1" sqref="L2:L5" xr:uid="{00000000-0002-0000-0400-000000000000}">
      <formula1>"Fork length,Standard length,Total length,Bell diameter,Mantle length"</formula1>
    </dataValidation>
    <dataValidation type="list" allowBlank="1" showErrorMessage="1" sqref="O2:O5" xr:uid="{00000000-0002-0000-0400-000001000000}">
      <formula1>"Wet weight,Frozen weight,Dry weight,Total weight"</formula1>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K1000"/>
  <sheetViews>
    <sheetView workbookViewId="0">
      <selection activeCell="D8" sqref="D8"/>
    </sheetView>
  </sheetViews>
  <sheetFormatPr defaultColWidth="12.59765625" defaultRowHeight="15" customHeight="1"/>
  <cols>
    <col min="1" max="1" width="16.09765625" customWidth="1"/>
    <col min="2" max="2" width="13.3984375" customWidth="1"/>
    <col min="3" max="3" width="14.59765625" customWidth="1"/>
    <col min="4" max="4" width="13.19921875" customWidth="1"/>
    <col min="5" max="5" width="19" customWidth="1"/>
    <col min="6" max="6" width="15.59765625" customWidth="1"/>
    <col min="7" max="7" width="18.69921875" customWidth="1"/>
    <col min="8" max="8" width="13.19921875" customWidth="1"/>
    <col min="9" max="10" width="14.69921875" customWidth="1"/>
    <col min="11" max="11" width="15.69921875" customWidth="1"/>
    <col min="12" max="12" width="22.19921875" customWidth="1"/>
    <col min="13" max="13" width="23.09765625" customWidth="1"/>
    <col min="14" max="14" width="18.5" customWidth="1"/>
    <col min="15" max="15" width="21.69921875" customWidth="1"/>
    <col min="16" max="16" width="11.5" customWidth="1"/>
    <col min="17" max="17" width="13.69921875" customWidth="1"/>
  </cols>
  <sheetData>
    <row r="1" spans="1:37">
      <c r="A1" s="19" t="s">
        <v>201</v>
      </c>
      <c r="B1" s="19" t="s">
        <v>134</v>
      </c>
      <c r="C1" s="19" t="s">
        <v>136</v>
      </c>
      <c r="D1" s="19" t="s">
        <v>102</v>
      </c>
      <c r="E1" s="19" t="s">
        <v>165</v>
      </c>
      <c r="F1" s="19" t="s">
        <v>166</v>
      </c>
      <c r="G1" s="19" t="s">
        <v>281</v>
      </c>
      <c r="H1" s="19" t="s">
        <v>282</v>
      </c>
      <c r="I1" s="19" t="s">
        <v>283</v>
      </c>
      <c r="J1" s="19" t="s">
        <v>284</v>
      </c>
      <c r="K1" s="19" t="s">
        <v>285</v>
      </c>
      <c r="L1" s="19" t="s">
        <v>286</v>
      </c>
      <c r="M1" s="19" t="s">
        <v>287</v>
      </c>
      <c r="N1" s="19" t="s">
        <v>168</v>
      </c>
      <c r="O1" s="19" t="s">
        <v>169</v>
      </c>
      <c r="P1" s="19" t="s">
        <v>167</v>
      </c>
      <c r="Q1" s="19" t="s">
        <v>170</v>
      </c>
      <c r="R1" s="19" t="s">
        <v>226</v>
      </c>
      <c r="S1" s="19"/>
      <c r="T1" s="19"/>
      <c r="U1" s="19"/>
      <c r="V1" s="19"/>
      <c r="W1" s="19"/>
      <c r="X1" s="19"/>
      <c r="Y1" s="19"/>
      <c r="Z1" s="19"/>
      <c r="AA1" s="19"/>
      <c r="AB1" s="19"/>
      <c r="AC1" s="19"/>
      <c r="AD1" s="19"/>
      <c r="AE1" s="19"/>
      <c r="AF1" s="19"/>
      <c r="AG1" s="19"/>
      <c r="AH1" s="19"/>
      <c r="AI1" s="19"/>
      <c r="AJ1" s="19"/>
      <c r="AK1" s="19"/>
    </row>
    <row r="2" spans="1:37">
      <c r="A2" s="21" t="s">
        <v>288</v>
      </c>
      <c r="B2" s="21" t="s">
        <v>133</v>
      </c>
      <c r="C2" s="12" t="s">
        <v>289</v>
      </c>
      <c r="D2" s="12">
        <v>5</v>
      </c>
      <c r="E2" s="12">
        <v>8.25</v>
      </c>
      <c r="F2" s="12">
        <v>32.44</v>
      </c>
      <c r="G2" s="12">
        <v>34.04</v>
      </c>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c r="A3" s="21" t="s">
        <v>288</v>
      </c>
      <c r="B3" s="21" t="s">
        <v>133</v>
      </c>
      <c r="C3" s="12" t="s">
        <v>289</v>
      </c>
      <c r="D3" s="12">
        <v>50</v>
      </c>
      <c r="E3" s="12">
        <v>8.24</v>
      </c>
      <c r="F3" s="12">
        <v>32.380000000000003</v>
      </c>
      <c r="G3" s="12">
        <v>34.04</v>
      </c>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spans="1:37">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spans="1:37">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37">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spans="1:37">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spans="1:37">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spans="1:37">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spans="1:37">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pans="1:37">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spans="1:37">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row>
    <row r="16" spans="1:37">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spans="1:37">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spans="1:37">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spans="1:37">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spans="1:37">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row>
    <row r="21" spans="1:37">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spans="1:37">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23" spans="1:37">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row>
    <row r="25" spans="1:37">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row>
    <row r="26" spans="1:37">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row>
    <row r="27" spans="1:3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row>
    <row r="28" spans="1:37">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row>
    <row r="29" spans="1:37">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row>
    <row r="30" spans="1:37">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row>
    <row r="31" spans="1:37">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row>
    <row r="32" spans="1:37">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row>
    <row r="33" spans="1:37">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row>
    <row r="34" spans="1:37">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row>
    <row r="35" spans="1:37">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row>
    <row r="36" spans="1:37">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row>
    <row r="37" spans="1:37">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row>
    <row r="38" spans="1:37">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row>
    <row r="39" spans="1:37">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row>
    <row r="40" spans="1:37">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row>
    <row r="41" spans="1:37">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row>
    <row r="42" spans="1:37">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row>
    <row r="43" spans="1:37">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row>
    <row r="44" spans="1:37">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row>
    <row r="45" spans="1:37">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row>
    <row r="46" spans="1:37">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row>
    <row r="47" spans="1:37">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row>
    <row r="48" spans="1:37">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row>
    <row r="49" spans="1:37">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row>
    <row r="50" spans="1:37">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row>
    <row r="51" spans="1:37">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row>
    <row r="52" spans="1:37">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row>
    <row r="53" spans="1:37">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spans="1:37">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row>
    <row r="55" spans="1:37">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row>
    <row r="56" spans="1:37">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row>
    <row r="57" spans="1:37">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row>
    <row r="58" spans="1:37">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row>
    <row r="59" spans="1:37">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row>
    <row r="60" spans="1:37">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row>
    <row r="61" spans="1:37">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row>
    <row r="62" spans="1:37">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row>
    <row r="63" spans="1:37">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row>
    <row r="64" spans="1:37">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row>
    <row r="65" spans="1:37">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row>
    <row r="66" spans="1:37">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row>
    <row r="67" spans="1:37">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row>
    <row r="68" spans="1:37">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row>
    <row r="69" spans="1:37">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row>
    <row r="70" spans="1:37">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row>
    <row r="71" spans="1:37">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row>
    <row r="72" spans="1:37">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row>
    <row r="73" spans="1:37">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row>
    <row r="74" spans="1:37">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row>
    <row r="75" spans="1:37">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row>
    <row r="76" spans="1:37">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row>
    <row r="77" spans="1:37">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row>
    <row r="78" spans="1:37">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row>
    <row r="79" spans="1:37">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row>
    <row r="81" spans="1:37">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row>
    <row r="82" spans="1:37">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row>
    <row r="83" spans="1:37">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row>
    <row r="84" spans="1:37">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row>
    <row r="86" spans="1:37">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row>
    <row r="87" spans="1:37">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row>
    <row r="88" spans="1:37">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row>
    <row r="89" spans="1:37">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row>
    <row r="90" spans="1:37">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row>
    <row r="91" spans="1:37">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row>
    <row r="92" spans="1:37">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row>
    <row r="93" spans="1:37">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row>
    <row r="94" spans="1:37">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row>
    <row r="95" spans="1:37">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row>
    <row r="96" spans="1:37">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row>
    <row r="97" spans="1:37">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row>
    <row r="98" spans="1:37">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row>
    <row r="99" spans="1:37">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row>
    <row r="100" spans="1:37">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row>
    <row r="101" spans="1:37">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row>
    <row r="102" spans="1:37">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row>
    <row r="103" spans="1:37">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row>
    <row r="104" spans="1:37">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row>
    <row r="105" spans="1:37">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row>
    <row r="106" spans="1:37">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row>
    <row r="107" spans="1:37">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row>
    <row r="108" spans="1:37">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row>
    <row r="109" spans="1:37">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row>
    <row r="110" spans="1:37">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row>
    <row r="111" spans="1:37">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row>
    <row r="112" spans="1:37">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row>
    <row r="113" spans="1:37">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row>
    <row r="114" spans="1:37">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row>
    <row r="115" spans="1:37">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row>
    <row r="116" spans="1:37">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row>
    <row r="117" spans="1:37">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row>
    <row r="118" spans="1:37">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row>
    <row r="119" spans="1:37">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row>
    <row r="120" spans="1:37">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row>
    <row r="121" spans="1:37">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row>
    <row r="122" spans="1:37">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row>
    <row r="123" spans="1:37">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row>
    <row r="124" spans="1:37">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row>
    <row r="125" spans="1:37">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row>
    <row r="126" spans="1:37">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row>
    <row r="127" spans="1:3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row>
    <row r="128" spans="1:37">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row>
    <row r="129" spans="1:37">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row>
    <row r="130" spans="1:37">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row>
    <row r="131" spans="1:37">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row>
    <row r="132" spans="1:37">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row>
    <row r="133" spans="1:37">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row>
    <row r="134" spans="1:37">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row>
    <row r="135" spans="1:37">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row>
    <row r="136" spans="1:37">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row>
    <row r="137" spans="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row>
    <row r="138" spans="1:37">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row>
    <row r="139" spans="1:37">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row>
    <row r="140" spans="1:37">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row>
    <row r="141" spans="1:37">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row>
    <row r="142" spans="1:37">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row>
    <row r="143" spans="1:37">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row>
    <row r="144" spans="1:37">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row>
    <row r="145" spans="1:37">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row>
    <row r="146" spans="1:37">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row>
    <row r="147" spans="1:37">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row>
    <row r="148" spans="1:37">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row>
    <row r="149" spans="1:37">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row>
    <row r="150" spans="1:37">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row>
    <row r="151" spans="1:37">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row>
    <row r="152" spans="1:37">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row>
    <row r="153" spans="1:37">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row>
    <row r="154" spans="1:37">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row>
    <row r="155" spans="1:37">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row>
    <row r="156" spans="1:37">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row>
    <row r="157" spans="1:37">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row>
    <row r="158" spans="1:37">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row>
    <row r="159" spans="1:37">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row>
    <row r="160" spans="1:37">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row>
    <row r="161" spans="1:37">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row>
    <row r="162" spans="1:37">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row>
    <row r="163" spans="1:37">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row>
    <row r="164" spans="1:37">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row>
    <row r="165" spans="1:37">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row>
    <row r="166" spans="1:37">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row>
    <row r="167" spans="1:37">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row>
    <row r="168" spans="1:37">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row>
    <row r="169" spans="1:37">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row>
    <row r="170" spans="1:37">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c r="AB170" s="12"/>
      <c r="AC170" s="12"/>
      <c r="AD170" s="12"/>
      <c r="AE170" s="12"/>
      <c r="AF170" s="12"/>
      <c r="AG170" s="12"/>
      <c r="AH170" s="12"/>
      <c r="AI170" s="12"/>
      <c r="AJ170" s="12"/>
      <c r="AK170" s="12"/>
    </row>
    <row r="171" spans="1:37">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c r="AE171" s="12"/>
      <c r="AF171" s="12"/>
      <c r="AG171" s="12"/>
      <c r="AH171" s="12"/>
      <c r="AI171" s="12"/>
      <c r="AJ171" s="12"/>
      <c r="AK171" s="12"/>
    </row>
    <row r="172" spans="1:37">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c r="AB172" s="12"/>
      <c r="AC172" s="12"/>
      <c r="AD172" s="12"/>
      <c r="AE172" s="12"/>
      <c r="AF172" s="12"/>
      <c r="AG172" s="12"/>
      <c r="AH172" s="12"/>
      <c r="AI172" s="12"/>
      <c r="AJ172" s="12"/>
      <c r="AK172" s="12"/>
    </row>
    <row r="173" spans="1:37">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c r="AE173" s="12"/>
      <c r="AF173" s="12"/>
      <c r="AG173" s="12"/>
      <c r="AH173" s="12"/>
      <c r="AI173" s="12"/>
      <c r="AJ173" s="12"/>
      <c r="AK173" s="12"/>
    </row>
    <row r="174" spans="1:37">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c r="AB174" s="12"/>
      <c r="AC174" s="12"/>
      <c r="AD174" s="12"/>
      <c r="AE174" s="12"/>
      <c r="AF174" s="12"/>
      <c r="AG174" s="12"/>
      <c r="AH174" s="12"/>
      <c r="AI174" s="12"/>
      <c r="AJ174" s="12"/>
      <c r="AK174" s="12"/>
    </row>
    <row r="175" spans="1:37">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c r="AE175" s="12"/>
      <c r="AF175" s="12"/>
      <c r="AG175" s="12"/>
      <c r="AH175" s="12"/>
      <c r="AI175" s="12"/>
      <c r="AJ175" s="12"/>
      <c r="AK175" s="12"/>
    </row>
    <row r="176" spans="1:37">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c r="AB176" s="12"/>
      <c r="AC176" s="12"/>
      <c r="AD176" s="12"/>
      <c r="AE176" s="12"/>
      <c r="AF176" s="12"/>
      <c r="AG176" s="12"/>
      <c r="AH176" s="12"/>
      <c r="AI176" s="12"/>
      <c r="AJ176" s="12"/>
      <c r="AK176" s="12"/>
    </row>
    <row r="177" spans="1:37">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c r="AE177" s="12"/>
      <c r="AF177" s="12"/>
      <c r="AG177" s="12"/>
      <c r="AH177" s="12"/>
      <c r="AI177" s="12"/>
      <c r="AJ177" s="12"/>
      <c r="AK177" s="12"/>
    </row>
    <row r="178" spans="1:37">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c r="AB178" s="12"/>
      <c r="AC178" s="12"/>
      <c r="AD178" s="12"/>
      <c r="AE178" s="12"/>
      <c r="AF178" s="12"/>
      <c r="AG178" s="12"/>
      <c r="AH178" s="12"/>
      <c r="AI178" s="12"/>
      <c r="AJ178" s="12"/>
      <c r="AK178" s="12"/>
    </row>
    <row r="179" spans="1:37">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c r="AE179" s="12"/>
      <c r="AF179" s="12"/>
      <c r="AG179" s="12"/>
      <c r="AH179" s="12"/>
      <c r="AI179" s="12"/>
      <c r="AJ179" s="12"/>
      <c r="AK179" s="12"/>
    </row>
    <row r="180" spans="1:37">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c r="AB180" s="12"/>
      <c r="AC180" s="12"/>
      <c r="AD180" s="12"/>
      <c r="AE180" s="12"/>
      <c r="AF180" s="12"/>
      <c r="AG180" s="12"/>
      <c r="AH180" s="12"/>
      <c r="AI180" s="12"/>
      <c r="AJ180" s="12"/>
      <c r="AK180" s="12"/>
    </row>
    <row r="181" spans="1:37">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c r="AE181" s="12"/>
      <c r="AF181" s="12"/>
      <c r="AG181" s="12"/>
      <c r="AH181" s="12"/>
      <c r="AI181" s="12"/>
      <c r="AJ181" s="12"/>
      <c r="AK181" s="12"/>
    </row>
    <row r="182" spans="1:37">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c r="AB182" s="12"/>
      <c r="AC182" s="12"/>
      <c r="AD182" s="12"/>
      <c r="AE182" s="12"/>
      <c r="AF182" s="12"/>
      <c r="AG182" s="12"/>
      <c r="AH182" s="12"/>
      <c r="AI182" s="12"/>
      <c r="AJ182" s="12"/>
      <c r="AK182" s="12"/>
    </row>
    <row r="183" spans="1:37">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c r="AE183" s="12"/>
      <c r="AF183" s="12"/>
      <c r="AG183" s="12"/>
      <c r="AH183" s="12"/>
      <c r="AI183" s="12"/>
      <c r="AJ183" s="12"/>
      <c r="AK183" s="12"/>
    </row>
    <row r="184" spans="1:37">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c r="AB184" s="12"/>
      <c r="AC184" s="12"/>
      <c r="AD184" s="12"/>
      <c r="AE184" s="12"/>
      <c r="AF184" s="12"/>
      <c r="AG184" s="12"/>
      <c r="AH184" s="12"/>
      <c r="AI184" s="12"/>
      <c r="AJ184" s="12"/>
      <c r="AK184" s="12"/>
    </row>
    <row r="185" spans="1:37">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c r="AE185" s="12"/>
      <c r="AF185" s="12"/>
      <c r="AG185" s="12"/>
      <c r="AH185" s="12"/>
      <c r="AI185" s="12"/>
      <c r="AJ185" s="12"/>
      <c r="AK185" s="12"/>
    </row>
    <row r="186" spans="1:37">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c r="AB186" s="12"/>
      <c r="AC186" s="12"/>
      <c r="AD186" s="12"/>
      <c r="AE186" s="12"/>
      <c r="AF186" s="12"/>
      <c r="AG186" s="12"/>
      <c r="AH186" s="12"/>
      <c r="AI186" s="12"/>
      <c r="AJ186" s="12"/>
      <c r="AK186" s="12"/>
    </row>
    <row r="187" spans="1:37">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c r="AE187" s="12"/>
      <c r="AF187" s="12"/>
      <c r="AG187" s="12"/>
      <c r="AH187" s="12"/>
      <c r="AI187" s="12"/>
      <c r="AJ187" s="12"/>
      <c r="AK187" s="12"/>
    </row>
    <row r="188" spans="1:37">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c r="AB188" s="12"/>
      <c r="AC188" s="12"/>
      <c r="AD188" s="12"/>
      <c r="AE188" s="12"/>
      <c r="AF188" s="12"/>
      <c r="AG188" s="12"/>
      <c r="AH188" s="12"/>
      <c r="AI188" s="12"/>
      <c r="AJ188" s="12"/>
      <c r="AK188" s="12"/>
    </row>
    <row r="189" spans="1:37">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c r="AE189" s="12"/>
      <c r="AF189" s="12"/>
      <c r="AG189" s="12"/>
      <c r="AH189" s="12"/>
      <c r="AI189" s="12"/>
      <c r="AJ189" s="12"/>
      <c r="AK189" s="12"/>
    </row>
    <row r="190" spans="1:37">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c r="AB190" s="12"/>
      <c r="AC190" s="12"/>
      <c r="AD190" s="12"/>
      <c r="AE190" s="12"/>
      <c r="AF190" s="12"/>
      <c r="AG190" s="12"/>
      <c r="AH190" s="12"/>
      <c r="AI190" s="12"/>
      <c r="AJ190" s="12"/>
      <c r="AK190" s="12"/>
    </row>
    <row r="191" spans="1:37">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c r="AE191" s="12"/>
      <c r="AF191" s="12"/>
      <c r="AG191" s="12"/>
      <c r="AH191" s="12"/>
      <c r="AI191" s="12"/>
      <c r="AJ191" s="12"/>
      <c r="AK191" s="12"/>
    </row>
    <row r="192" spans="1:37">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c r="AB192" s="12"/>
      <c r="AC192" s="12"/>
      <c r="AD192" s="12"/>
      <c r="AE192" s="12"/>
      <c r="AF192" s="12"/>
      <c r="AG192" s="12"/>
      <c r="AH192" s="12"/>
      <c r="AI192" s="12"/>
      <c r="AJ192" s="12"/>
      <c r="AK192" s="12"/>
    </row>
    <row r="193" spans="1:37">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c r="AE193" s="12"/>
      <c r="AF193" s="12"/>
      <c r="AG193" s="12"/>
      <c r="AH193" s="12"/>
      <c r="AI193" s="12"/>
      <c r="AJ193" s="12"/>
      <c r="AK193" s="12"/>
    </row>
    <row r="194" spans="1:37">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c r="AB194" s="12"/>
      <c r="AC194" s="12"/>
      <c r="AD194" s="12"/>
      <c r="AE194" s="12"/>
      <c r="AF194" s="12"/>
      <c r="AG194" s="12"/>
      <c r="AH194" s="12"/>
      <c r="AI194" s="12"/>
      <c r="AJ194" s="12"/>
      <c r="AK194" s="12"/>
    </row>
    <row r="195" spans="1:37">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c r="AE195" s="12"/>
      <c r="AF195" s="12"/>
      <c r="AG195" s="12"/>
      <c r="AH195" s="12"/>
      <c r="AI195" s="12"/>
      <c r="AJ195" s="12"/>
      <c r="AK195" s="12"/>
    </row>
    <row r="196" spans="1:37">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c r="AB196" s="12"/>
      <c r="AC196" s="12"/>
      <c r="AD196" s="12"/>
      <c r="AE196" s="12"/>
      <c r="AF196" s="12"/>
      <c r="AG196" s="12"/>
      <c r="AH196" s="12"/>
      <c r="AI196" s="12"/>
      <c r="AJ196" s="12"/>
      <c r="AK196" s="12"/>
    </row>
    <row r="197" spans="1:37">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c r="AE197" s="12"/>
      <c r="AF197" s="12"/>
      <c r="AG197" s="12"/>
      <c r="AH197" s="12"/>
      <c r="AI197" s="12"/>
      <c r="AJ197" s="12"/>
      <c r="AK197" s="12"/>
    </row>
    <row r="198" spans="1:37">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c r="AB198" s="12"/>
      <c r="AC198" s="12"/>
      <c r="AD198" s="12"/>
      <c r="AE198" s="12"/>
      <c r="AF198" s="12"/>
      <c r="AG198" s="12"/>
      <c r="AH198" s="12"/>
      <c r="AI198" s="12"/>
      <c r="AJ198" s="12"/>
      <c r="AK198" s="12"/>
    </row>
    <row r="199" spans="1:37">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c r="AE199" s="12"/>
      <c r="AF199" s="12"/>
      <c r="AG199" s="12"/>
      <c r="AH199" s="12"/>
      <c r="AI199" s="12"/>
      <c r="AJ199" s="12"/>
      <c r="AK199" s="12"/>
    </row>
    <row r="200" spans="1:37">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c r="AB200" s="12"/>
      <c r="AC200" s="12"/>
      <c r="AD200" s="12"/>
      <c r="AE200" s="12"/>
      <c r="AF200" s="12"/>
      <c r="AG200" s="12"/>
      <c r="AH200" s="12"/>
      <c r="AI200" s="12"/>
      <c r="AJ200" s="12"/>
      <c r="AK200" s="12"/>
    </row>
    <row r="201" spans="1:37">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row>
    <row r="202" spans="1:37">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c r="AB202" s="12"/>
      <c r="AC202" s="12"/>
      <c r="AD202" s="12"/>
      <c r="AE202" s="12"/>
      <c r="AF202" s="12"/>
      <c r="AG202" s="12"/>
      <c r="AH202" s="12"/>
      <c r="AI202" s="12"/>
      <c r="AJ202" s="12"/>
      <c r="AK202" s="12"/>
    </row>
    <row r="203" spans="1:37">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c r="AE203" s="12"/>
      <c r="AF203" s="12"/>
      <c r="AG203" s="12"/>
      <c r="AH203" s="12"/>
      <c r="AI203" s="12"/>
      <c r="AJ203" s="12"/>
      <c r="AK203" s="12"/>
    </row>
    <row r="204" spans="1:37">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c r="AB204" s="12"/>
      <c r="AC204" s="12"/>
      <c r="AD204" s="12"/>
      <c r="AE204" s="12"/>
      <c r="AF204" s="12"/>
      <c r="AG204" s="12"/>
      <c r="AH204" s="12"/>
      <c r="AI204" s="12"/>
      <c r="AJ204" s="12"/>
      <c r="AK204" s="12"/>
    </row>
    <row r="205" spans="1:37">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c r="AE205" s="12"/>
      <c r="AF205" s="12"/>
      <c r="AG205" s="12"/>
      <c r="AH205" s="12"/>
      <c r="AI205" s="12"/>
      <c r="AJ205" s="12"/>
      <c r="AK205" s="12"/>
    </row>
    <row r="206" spans="1:37">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c r="AB206" s="12"/>
      <c r="AC206" s="12"/>
      <c r="AD206" s="12"/>
      <c r="AE206" s="12"/>
      <c r="AF206" s="12"/>
      <c r="AG206" s="12"/>
      <c r="AH206" s="12"/>
      <c r="AI206" s="12"/>
      <c r="AJ206" s="12"/>
      <c r="AK206" s="12"/>
    </row>
    <row r="207" spans="1:37">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c r="AE207" s="12"/>
      <c r="AF207" s="12"/>
      <c r="AG207" s="12"/>
      <c r="AH207" s="12"/>
      <c r="AI207" s="12"/>
      <c r="AJ207" s="12"/>
      <c r="AK207" s="12"/>
    </row>
    <row r="208" spans="1:37">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c r="AB208" s="12"/>
      <c r="AC208" s="12"/>
      <c r="AD208" s="12"/>
      <c r="AE208" s="12"/>
      <c r="AF208" s="12"/>
      <c r="AG208" s="12"/>
      <c r="AH208" s="12"/>
      <c r="AI208" s="12"/>
      <c r="AJ208" s="12"/>
      <c r="AK208" s="12"/>
    </row>
    <row r="209" spans="1:37">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c r="AE209" s="12"/>
      <c r="AF209" s="12"/>
      <c r="AG209" s="12"/>
      <c r="AH209" s="12"/>
      <c r="AI209" s="12"/>
      <c r="AJ209" s="12"/>
      <c r="AK209" s="12"/>
    </row>
    <row r="210" spans="1:37">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c r="AB210" s="12"/>
      <c r="AC210" s="12"/>
      <c r="AD210" s="12"/>
      <c r="AE210" s="12"/>
      <c r="AF210" s="12"/>
      <c r="AG210" s="12"/>
      <c r="AH210" s="12"/>
      <c r="AI210" s="12"/>
      <c r="AJ210" s="12"/>
      <c r="AK210" s="12"/>
    </row>
    <row r="211" spans="1:37">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c r="AE211" s="12"/>
      <c r="AF211" s="12"/>
      <c r="AG211" s="12"/>
      <c r="AH211" s="12"/>
      <c r="AI211" s="12"/>
      <c r="AJ211" s="12"/>
      <c r="AK211" s="12"/>
    </row>
    <row r="212" spans="1:37">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c r="AB212" s="12"/>
      <c r="AC212" s="12"/>
      <c r="AD212" s="12"/>
      <c r="AE212" s="12"/>
      <c r="AF212" s="12"/>
      <c r="AG212" s="12"/>
      <c r="AH212" s="12"/>
      <c r="AI212" s="12"/>
      <c r="AJ212" s="12"/>
      <c r="AK212" s="12"/>
    </row>
    <row r="213" spans="1:37">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c r="AE213" s="12"/>
      <c r="AF213" s="12"/>
      <c r="AG213" s="12"/>
      <c r="AH213" s="12"/>
      <c r="AI213" s="12"/>
      <c r="AJ213" s="12"/>
      <c r="AK213" s="12"/>
    </row>
    <row r="214" spans="1:37">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c r="AB214" s="12"/>
      <c r="AC214" s="12"/>
      <c r="AD214" s="12"/>
      <c r="AE214" s="12"/>
      <c r="AF214" s="12"/>
      <c r="AG214" s="12"/>
      <c r="AH214" s="12"/>
      <c r="AI214" s="12"/>
      <c r="AJ214" s="12"/>
      <c r="AK214" s="12"/>
    </row>
    <row r="215" spans="1:37">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c r="AE215" s="12"/>
      <c r="AF215" s="12"/>
      <c r="AG215" s="12"/>
      <c r="AH215" s="12"/>
      <c r="AI215" s="12"/>
      <c r="AJ215" s="12"/>
      <c r="AK215" s="12"/>
    </row>
    <row r="216" spans="1:37">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c r="AB216" s="12"/>
      <c r="AC216" s="12"/>
      <c r="AD216" s="12"/>
      <c r="AE216" s="12"/>
      <c r="AF216" s="12"/>
      <c r="AG216" s="12"/>
      <c r="AH216" s="12"/>
      <c r="AI216" s="12"/>
      <c r="AJ216" s="12"/>
      <c r="AK216" s="12"/>
    </row>
    <row r="217" spans="1:37">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c r="AE217" s="12"/>
      <c r="AF217" s="12"/>
      <c r="AG217" s="12"/>
      <c r="AH217" s="12"/>
      <c r="AI217" s="12"/>
      <c r="AJ217" s="12"/>
      <c r="AK217" s="12"/>
    </row>
    <row r="218" spans="1:37">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c r="AB218" s="12"/>
      <c r="AC218" s="12"/>
      <c r="AD218" s="12"/>
      <c r="AE218" s="12"/>
      <c r="AF218" s="12"/>
      <c r="AG218" s="12"/>
      <c r="AH218" s="12"/>
      <c r="AI218" s="12"/>
      <c r="AJ218" s="12"/>
      <c r="AK218" s="12"/>
    </row>
    <row r="219" spans="1:37">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c r="AE219" s="12"/>
      <c r="AF219" s="12"/>
      <c r="AG219" s="12"/>
      <c r="AH219" s="12"/>
      <c r="AI219" s="12"/>
      <c r="AJ219" s="12"/>
      <c r="AK219" s="12"/>
    </row>
    <row r="220" spans="1:37">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c r="AB220" s="12"/>
      <c r="AC220" s="12"/>
      <c r="AD220" s="12"/>
      <c r="AE220" s="12"/>
      <c r="AF220" s="12"/>
      <c r="AG220" s="12"/>
      <c r="AH220" s="12"/>
      <c r="AI220" s="12"/>
      <c r="AJ220" s="12"/>
      <c r="AK220" s="12"/>
    </row>
    <row r="221" spans="1:37">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c r="AE221" s="12"/>
      <c r="AF221" s="12"/>
      <c r="AG221" s="12"/>
      <c r="AH221" s="12"/>
      <c r="AI221" s="12"/>
      <c r="AJ221" s="12"/>
      <c r="AK221" s="12"/>
    </row>
    <row r="222" spans="1:37">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c r="AB222" s="12"/>
      <c r="AC222" s="12"/>
      <c r="AD222" s="12"/>
      <c r="AE222" s="12"/>
      <c r="AF222" s="12"/>
      <c r="AG222" s="12"/>
      <c r="AH222" s="12"/>
      <c r="AI222" s="12"/>
      <c r="AJ222" s="12"/>
      <c r="AK222" s="12"/>
    </row>
    <row r="223" spans="1:37">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c r="AE223" s="12"/>
      <c r="AF223" s="12"/>
      <c r="AG223" s="12"/>
      <c r="AH223" s="12"/>
      <c r="AI223" s="12"/>
      <c r="AJ223" s="12"/>
      <c r="AK223" s="12"/>
    </row>
    <row r="224" spans="1:37">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c r="AB224" s="12"/>
      <c r="AC224" s="12"/>
      <c r="AD224" s="12"/>
      <c r="AE224" s="12"/>
      <c r="AF224" s="12"/>
      <c r="AG224" s="12"/>
      <c r="AH224" s="12"/>
      <c r="AI224" s="12"/>
      <c r="AJ224" s="12"/>
      <c r="AK224" s="12"/>
    </row>
    <row r="225" spans="1:37">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c r="AE225" s="12"/>
      <c r="AF225" s="12"/>
      <c r="AG225" s="12"/>
      <c r="AH225" s="12"/>
      <c r="AI225" s="12"/>
      <c r="AJ225" s="12"/>
      <c r="AK225" s="12"/>
    </row>
    <row r="226" spans="1:37">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c r="AB226" s="12"/>
      <c r="AC226" s="12"/>
      <c r="AD226" s="12"/>
      <c r="AE226" s="12"/>
      <c r="AF226" s="12"/>
      <c r="AG226" s="12"/>
      <c r="AH226" s="12"/>
      <c r="AI226" s="12"/>
      <c r="AJ226" s="12"/>
      <c r="AK226" s="12"/>
    </row>
    <row r="227" spans="1:37">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c r="AE227" s="12"/>
      <c r="AF227" s="12"/>
      <c r="AG227" s="12"/>
      <c r="AH227" s="12"/>
      <c r="AI227" s="12"/>
      <c r="AJ227" s="12"/>
      <c r="AK227" s="12"/>
    </row>
    <row r="228" spans="1:37">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c r="AB228" s="12"/>
      <c r="AC228" s="12"/>
      <c r="AD228" s="12"/>
      <c r="AE228" s="12"/>
      <c r="AF228" s="12"/>
      <c r="AG228" s="12"/>
      <c r="AH228" s="12"/>
      <c r="AI228" s="12"/>
      <c r="AJ228" s="12"/>
      <c r="AK228" s="12"/>
    </row>
    <row r="229" spans="1:37">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c r="AE229" s="12"/>
      <c r="AF229" s="12"/>
      <c r="AG229" s="12"/>
      <c r="AH229" s="12"/>
      <c r="AI229" s="12"/>
      <c r="AJ229" s="12"/>
      <c r="AK229" s="12"/>
    </row>
    <row r="230" spans="1:37">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c r="AB230" s="12"/>
      <c r="AC230" s="12"/>
      <c r="AD230" s="12"/>
      <c r="AE230" s="12"/>
      <c r="AF230" s="12"/>
      <c r="AG230" s="12"/>
      <c r="AH230" s="12"/>
      <c r="AI230" s="12"/>
      <c r="AJ230" s="12"/>
      <c r="AK230" s="12"/>
    </row>
    <row r="231" spans="1:37">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c r="AE231" s="12"/>
      <c r="AF231" s="12"/>
      <c r="AG231" s="12"/>
      <c r="AH231" s="12"/>
      <c r="AI231" s="12"/>
      <c r="AJ231" s="12"/>
      <c r="AK231" s="12"/>
    </row>
    <row r="232" spans="1:37">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c r="AB232" s="12"/>
      <c r="AC232" s="12"/>
      <c r="AD232" s="12"/>
      <c r="AE232" s="12"/>
      <c r="AF232" s="12"/>
      <c r="AG232" s="12"/>
      <c r="AH232" s="12"/>
      <c r="AI232" s="12"/>
      <c r="AJ232" s="12"/>
      <c r="AK232" s="12"/>
    </row>
    <row r="233" spans="1:37">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c r="AE233" s="12"/>
      <c r="AF233" s="12"/>
      <c r="AG233" s="12"/>
      <c r="AH233" s="12"/>
      <c r="AI233" s="12"/>
      <c r="AJ233" s="12"/>
      <c r="AK233" s="12"/>
    </row>
    <row r="234" spans="1:37">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c r="AD234" s="12"/>
      <c r="AE234" s="12"/>
      <c r="AF234" s="12"/>
      <c r="AG234" s="12"/>
      <c r="AH234" s="12"/>
      <c r="AI234" s="12"/>
      <c r="AJ234" s="12"/>
      <c r="AK234" s="12"/>
    </row>
    <row r="235" spans="1:37">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c r="AE235" s="12"/>
      <c r="AF235" s="12"/>
      <c r="AG235" s="12"/>
      <c r="AH235" s="12"/>
      <c r="AI235" s="12"/>
      <c r="AJ235" s="12"/>
      <c r="AK235" s="12"/>
    </row>
    <row r="236" spans="1:37">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c r="AD236" s="12"/>
      <c r="AE236" s="12"/>
      <c r="AF236" s="12"/>
      <c r="AG236" s="12"/>
      <c r="AH236" s="12"/>
      <c r="AI236" s="12"/>
      <c r="AJ236" s="12"/>
      <c r="AK236" s="12"/>
    </row>
    <row r="237" spans="1: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c r="AE237" s="12"/>
      <c r="AF237" s="12"/>
      <c r="AG237" s="12"/>
      <c r="AH237" s="12"/>
      <c r="AI237" s="12"/>
      <c r="AJ237" s="12"/>
      <c r="AK237" s="12"/>
    </row>
    <row r="238" spans="1:37">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c r="AD238" s="12"/>
      <c r="AE238" s="12"/>
      <c r="AF238" s="12"/>
      <c r="AG238" s="12"/>
      <c r="AH238" s="12"/>
      <c r="AI238" s="12"/>
      <c r="AJ238" s="12"/>
      <c r="AK238" s="12"/>
    </row>
    <row r="239" spans="1:37">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c r="AE239" s="12"/>
      <c r="AF239" s="12"/>
      <c r="AG239" s="12"/>
      <c r="AH239" s="12"/>
      <c r="AI239" s="12"/>
      <c r="AJ239" s="12"/>
      <c r="AK239" s="12"/>
    </row>
    <row r="240" spans="1:37">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c r="AD240" s="12"/>
      <c r="AE240" s="12"/>
      <c r="AF240" s="12"/>
      <c r="AG240" s="12"/>
      <c r="AH240" s="12"/>
      <c r="AI240" s="12"/>
      <c r="AJ240" s="12"/>
      <c r="AK240" s="12"/>
    </row>
    <row r="241" spans="1:37">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c r="AE241" s="12"/>
      <c r="AF241" s="12"/>
      <c r="AG241" s="12"/>
      <c r="AH241" s="12"/>
      <c r="AI241" s="12"/>
      <c r="AJ241" s="12"/>
      <c r="AK241" s="12"/>
    </row>
    <row r="242" spans="1:37">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c r="AD242" s="12"/>
      <c r="AE242" s="12"/>
      <c r="AF242" s="12"/>
      <c r="AG242" s="12"/>
      <c r="AH242" s="12"/>
      <c r="AI242" s="12"/>
      <c r="AJ242" s="12"/>
      <c r="AK242" s="12"/>
    </row>
    <row r="243" spans="1:37">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c r="AE243" s="12"/>
      <c r="AF243" s="12"/>
      <c r="AG243" s="12"/>
      <c r="AH243" s="12"/>
      <c r="AI243" s="12"/>
      <c r="AJ243" s="12"/>
      <c r="AK243" s="12"/>
    </row>
    <row r="244" spans="1:37">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c r="AD244" s="12"/>
      <c r="AE244" s="12"/>
      <c r="AF244" s="12"/>
      <c r="AG244" s="12"/>
      <c r="AH244" s="12"/>
      <c r="AI244" s="12"/>
      <c r="AJ244" s="12"/>
      <c r="AK244" s="12"/>
    </row>
    <row r="245" spans="1:37">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c r="AE245" s="12"/>
      <c r="AF245" s="12"/>
      <c r="AG245" s="12"/>
      <c r="AH245" s="12"/>
      <c r="AI245" s="12"/>
      <c r="AJ245" s="12"/>
      <c r="AK245" s="12"/>
    </row>
    <row r="246" spans="1:37">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c r="AD246" s="12"/>
      <c r="AE246" s="12"/>
      <c r="AF246" s="12"/>
      <c r="AG246" s="12"/>
      <c r="AH246" s="12"/>
      <c r="AI246" s="12"/>
      <c r="AJ246" s="12"/>
      <c r="AK246" s="12"/>
    </row>
    <row r="247" spans="1:3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c r="AE247" s="12"/>
      <c r="AF247" s="12"/>
      <c r="AG247" s="12"/>
      <c r="AH247" s="12"/>
      <c r="AI247" s="12"/>
      <c r="AJ247" s="12"/>
      <c r="AK247" s="12"/>
    </row>
    <row r="248" spans="1:37">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c r="AD248" s="12"/>
      <c r="AE248" s="12"/>
      <c r="AF248" s="12"/>
      <c r="AG248" s="12"/>
      <c r="AH248" s="12"/>
      <c r="AI248" s="12"/>
      <c r="AJ248" s="12"/>
      <c r="AK248" s="12"/>
    </row>
    <row r="249" spans="1:37">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c r="AE249" s="12"/>
      <c r="AF249" s="12"/>
      <c r="AG249" s="12"/>
      <c r="AH249" s="12"/>
      <c r="AI249" s="12"/>
      <c r="AJ249" s="12"/>
      <c r="AK249" s="12"/>
    </row>
    <row r="250" spans="1:37">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c r="AD250" s="12"/>
      <c r="AE250" s="12"/>
      <c r="AF250" s="12"/>
      <c r="AG250" s="12"/>
      <c r="AH250" s="12"/>
      <c r="AI250" s="12"/>
      <c r="AJ250" s="12"/>
      <c r="AK250" s="12"/>
    </row>
    <row r="251" spans="1:37">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c r="AE251" s="12"/>
      <c r="AF251" s="12"/>
      <c r="AG251" s="12"/>
      <c r="AH251" s="12"/>
      <c r="AI251" s="12"/>
      <c r="AJ251" s="12"/>
      <c r="AK251" s="12"/>
    </row>
    <row r="252" spans="1:37">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c r="AD252" s="12"/>
      <c r="AE252" s="12"/>
      <c r="AF252" s="12"/>
      <c r="AG252" s="12"/>
      <c r="AH252" s="12"/>
      <c r="AI252" s="12"/>
      <c r="AJ252" s="12"/>
      <c r="AK252" s="12"/>
    </row>
    <row r="253" spans="1:37">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c r="AE253" s="12"/>
      <c r="AF253" s="12"/>
      <c r="AG253" s="12"/>
      <c r="AH253" s="12"/>
      <c r="AI253" s="12"/>
      <c r="AJ253" s="12"/>
      <c r="AK253" s="12"/>
    </row>
    <row r="254" spans="1:37">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c r="AD254" s="12"/>
      <c r="AE254" s="12"/>
      <c r="AF254" s="12"/>
      <c r="AG254" s="12"/>
      <c r="AH254" s="12"/>
      <c r="AI254" s="12"/>
      <c r="AJ254" s="12"/>
      <c r="AK254" s="12"/>
    </row>
    <row r="255" spans="1:37">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c r="AE255" s="12"/>
      <c r="AF255" s="12"/>
      <c r="AG255" s="12"/>
      <c r="AH255" s="12"/>
      <c r="AI255" s="12"/>
      <c r="AJ255" s="12"/>
      <c r="AK255" s="12"/>
    </row>
    <row r="256" spans="1:37">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c r="AD256" s="12"/>
      <c r="AE256" s="12"/>
      <c r="AF256" s="12"/>
      <c r="AG256" s="12"/>
      <c r="AH256" s="12"/>
      <c r="AI256" s="12"/>
      <c r="AJ256" s="12"/>
      <c r="AK256" s="12"/>
    </row>
    <row r="257" spans="1:3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c r="AE257" s="12"/>
      <c r="AF257" s="12"/>
      <c r="AG257" s="12"/>
      <c r="AH257" s="12"/>
      <c r="AI257" s="12"/>
      <c r="AJ257" s="12"/>
      <c r="AK257" s="12"/>
    </row>
    <row r="258" spans="1:37">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c r="AD258" s="12"/>
      <c r="AE258" s="12"/>
      <c r="AF258" s="12"/>
      <c r="AG258" s="12"/>
      <c r="AH258" s="12"/>
      <c r="AI258" s="12"/>
      <c r="AJ258" s="12"/>
      <c r="AK258" s="12"/>
    </row>
    <row r="259" spans="1:37">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c r="AE259" s="12"/>
      <c r="AF259" s="12"/>
      <c r="AG259" s="12"/>
      <c r="AH259" s="12"/>
      <c r="AI259" s="12"/>
      <c r="AJ259" s="12"/>
      <c r="AK259" s="12"/>
    </row>
    <row r="260" spans="1:37">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c r="AD260" s="12"/>
      <c r="AE260" s="12"/>
      <c r="AF260" s="12"/>
      <c r="AG260" s="12"/>
      <c r="AH260" s="12"/>
      <c r="AI260" s="12"/>
      <c r="AJ260" s="12"/>
      <c r="AK260" s="12"/>
    </row>
    <row r="261" spans="1:37">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c r="AE261" s="12"/>
      <c r="AF261" s="12"/>
      <c r="AG261" s="12"/>
      <c r="AH261" s="12"/>
      <c r="AI261" s="12"/>
      <c r="AJ261" s="12"/>
      <c r="AK261" s="12"/>
    </row>
    <row r="262" spans="1:37">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c r="AD262" s="12"/>
      <c r="AE262" s="12"/>
      <c r="AF262" s="12"/>
      <c r="AG262" s="12"/>
      <c r="AH262" s="12"/>
      <c r="AI262" s="12"/>
      <c r="AJ262" s="12"/>
      <c r="AK262" s="12"/>
    </row>
    <row r="263" spans="1:37">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c r="AE263" s="12"/>
      <c r="AF263" s="12"/>
      <c r="AG263" s="12"/>
      <c r="AH263" s="12"/>
      <c r="AI263" s="12"/>
      <c r="AJ263" s="12"/>
      <c r="AK263" s="12"/>
    </row>
    <row r="264" spans="1:37">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c r="AD264" s="12"/>
      <c r="AE264" s="12"/>
      <c r="AF264" s="12"/>
      <c r="AG264" s="12"/>
      <c r="AH264" s="12"/>
      <c r="AI264" s="12"/>
      <c r="AJ264" s="12"/>
      <c r="AK264" s="12"/>
    </row>
    <row r="265" spans="1:37">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c r="AE265" s="12"/>
      <c r="AF265" s="12"/>
      <c r="AG265" s="12"/>
      <c r="AH265" s="12"/>
      <c r="AI265" s="12"/>
      <c r="AJ265" s="12"/>
      <c r="AK265" s="12"/>
    </row>
    <row r="266" spans="1:37">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c r="AD266" s="12"/>
      <c r="AE266" s="12"/>
      <c r="AF266" s="12"/>
      <c r="AG266" s="12"/>
      <c r="AH266" s="12"/>
      <c r="AI266" s="12"/>
      <c r="AJ266" s="12"/>
      <c r="AK266" s="12"/>
    </row>
    <row r="267" spans="1:3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c r="AE267" s="12"/>
      <c r="AF267" s="12"/>
      <c r="AG267" s="12"/>
      <c r="AH267" s="12"/>
      <c r="AI267" s="12"/>
      <c r="AJ267" s="12"/>
      <c r="AK267" s="12"/>
    </row>
    <row r="268" spans="1:37">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c r="AD268" s="12"/>
      <c r="AE268" s="12"/>
      <c r="AF268" s="12"/>
      <c r="AG268" s="12"/>
      <c r="AH268" s="12"/>
      <c r="AI268" s="12"/>
      <c r="AJ268" s="12"/>
      <c r="AK268" s="12"/>
    </row>
    <row r="269" spans="1:37">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c r="AE269" s="12"/>
      <c r="AF269" s="12"/>
      <c r="AG269" s="12"/>
      <c r="AH269" s="12"/>
      <c r="AI269" s="12"/>
      <c r="AJ269" s="12"/>
      <c r="AK269" s="12"/>
    </row>
    <row r="270" spans="1:37">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c r="AD270" s="12"/>
      <c r="AE270" s="12"/>
      <c r="AF270" s="12"/>
      <c r="AG270" s="12"/>
      <c r="AH270" s="12"/>
      <c r="AI270" s="12"/>
      <c r="AJ270" s="12"/>
      <c r="AK270" s="12"/>
    </row>
    <row r="271" spans="1:37">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c r="AE271" s="12"/>
      <c r="AF271" s="12"/>
      <c r="AG271" s="12"/>
      <c r="AH271" s="12"/>
      <c r="AI271" s="12"/>
      <c r="AJ271" s="12"/>
      <c r="AK271" s="12"/>
    </row>
    <row r="272" spans="1:37">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c r="AD272" s="12"/>
      <c r="AE272" s="12"/>
      <c r="AF272" s="12"/>
      <c r="AG272" s="12"/>
      <c r="AH272" s="12"/>
      <c r="AI272" s="12"/>
      <c r="AJ272" s="12"/>
      <c r="AK272" s="12"/>
    </row>
    <row r="273" spans="1:37">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c r="AE273" s="12"/>
      <c r="AF273" s="12"/>
      <c r="AG273" s="12"/>
      <c r="AH273" s="12"/>
      <c r="AI273" s="12"/>
      <c r="AJ273" s="12"/>
      <c r="AK273" s="12"/>
    </row>
    <row r="274" spans="1:37">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c r="AD274" s="12"/>
      <c r="AE274" s="12"/>
      <c r="AF274" s="12"/>
      <c r="AG274" s="12"/>
      <c r="AH274" s="12"/>
      <c r="AI274" s="12"/>
      <c r="AJ274" s="12"/>
      <c r="AK274" s="12"/>
    </row>
    <row r="275" spans="1:37">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c r="AE275" s="12"/>
      <c r="AF275" s="12"/>
      <c r="AG275" s="12"/>
      <c r="AH275" s="12"/>
      <c r="AI275" s="12"/>
      <c r="AJ275" s="12"/>
      <c r="AK275" s="12"/>
    </row>
    <row r="276" spans="1:37">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c r="AD276" s="12"/>
      <c r="AE276" s="12"/>
      <c r="AF276" s="12"/>
      <c r="AG276" s="12"/>
      <c r="AH276" s="12"/>
      <c r="AI276" s="12"/>
      <c r="AJ276" s="12"/>
      <c r="AK276" s="12"/>
    </row>
    <row r="277" spans="1:3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c r="AE277" s="12"/>
      <c r="AF277" s="12"/>
      <c r="AG277" s="12"/>
      <c r="AH277" s="12"/>
      <c r="AI277" s="12"/>
      <c r="AJ277" s="12"/>
      <c r="AK277" s="12"/>
    </row>
    <row r="278" spans="1:37">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c r="AD278" s="12"/>
      <c r="AE278" s="12"/>
      <c r="AF278" s="12"/>
      <c r="AG278" s="12"/>
      <c r="AH278" s="12"/>
      <c r="AI278" s="12"/>
      <c r="AJ278" s="12"/>
      <c r="AK278" s="12"/>
    </row>
    <row r="279" spans="1:37">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c r="AE279" s="12"/>
      <c r="AF279" s="12"/>
      <c r="AG279" s="12"/>
      <c r="AH279" s="12"/>
      <c r="AI279" s="12"/>
      <c r="AJ279" s="12"/>
      <c r="AK279" s="12"/>
    </row>
    <row r="280" spans="1:37">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c r="AD280" s="12"/>
      <c r="AE280" s="12"/>
      <c r="AF280" s="12"/>
      <c r="AG280" s="12"/>
      <c r="AH280" s="12"/>
      <c r="AI280" s="12"/>
      <c r="AJ280" s="12"/>
      <c r="AK280" s="12"/>
    </row>
    <row r="281" spans="1:37">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c r="AE281" s="12"/>
      <c r="AF281" s="12"/>
      <c r="AG281" s="12"/>
      <c r="AH281" s="12"/>
      <c r="AI281" s="12"/>
      <c r="AJ281" s="12"/>
      <c r="AK281" s="12"/>
    </row>
    <row r="282" spans="1:37">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c r="AD282" s="12"/>
      <c r="AE282" s="12"/>
      <c r="AF282" s="12"/>
      <c r="AG282" s="12"/>
      <c r="AH282" s="12"/>
      <c r="AI282" s="12"/>
      <c r="AJ282" s="12"/>
      <c r="AK282" s="12"/>
    </row>
    <row r="283" spans="1:37">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c r="AE283" s="12"/>
      <c r="AF283" s="12"/>
      <c r="AG283" s="12"/>
      <c r="AH283" s="12"/>
      <c r="AI283" s="12"/>
      <c r="AJ283" s="12"/>
      <c r="AK283" s="12"/>
    </row>
    <row r="284" spans="1:37">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c r="AD284" s="12"/>
      <c r="AE284" s="12"/>
      <c r="AF284" s="12"/>
      <c r="AG284" s="12"/>
      <c r="AH284" s="12"/>
      <c r="AI284" s="12"/>
      <c r="AJ284" s="12"/>
      <c r="AK284" s="12"/>
    </row>
    <row r="285" spans="1:37">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c r="AE285" s="12"/>
      <c r="AF285" s="12"/>
      <c r="AG285" s="12"/>
      <c r="AH285" s="12"/>
      <c r="AI285" s="12"/>
      <c r="AJ285" s="12"/>
      <c r="AK285" s="12"/>
    </row>
    <row r="286" spans="1:37">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c r="AD286" s="12"/>
      <c r="AE286" s="12"/>
      <c r="AF286" s="12"/>
      <c r="AG286" s="12"/>
      <c r="AH286" s="12"/>
      <c r="AI286" s="12"/>
      <c r="AJ286" s="12"/>
      <c r="AK286" s="12"/>
    </row>
    <row r="287" spans="1:3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c r="AE287" s="12"/>
      <c r="AF287" s="12"/>
      <c r="AG287" s="12"/>
      <c r="AH287" s="12"/>
      <c r="AI287" s="12"/>
      <c r="AJ287" s="12"/>
      <c r="AK287" s="12"/>
    </row>
    <row r="288" spans="1:37">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c r="AD288" s="12"/>
      <c r="AE288" s="12"/>
      <c r="AF288" s="12"/>
      <c r="AG288" s="12"/>
      <c r="AH288" s="12"/>
      <c r="AI288" s="12"/>
      <c r="AJ288" s="12"/>
      <c r="AK288" s="12"/>
    </row>
    <row r="289" spans="1:37">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c r="AE289" s="12"/>
      <c r="AF289" s="12"/>
      <c r="AG289" s="12"/>
      <c r="AH289" s="12"/>
      <c r="AI289" s="12"/>
      <c r="AJ289" s="12"/>
      <c r="AK289" s="12"/>
    </row>
    <row r="290" spans="1:37">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c r="AD290" s="12"/>
      <c r="AE290" s="12"/>
      <c r="AF290" s="12"/>
      <c r="AG290" s="12"/>
      <c r="AH290" s="12"/>
      <c r="AI290" s="12"/>
      <c r="AJ290" s="12"/>
      <c r="AK290" s="12"/>
    </row>
    <row r="291" spans="1:37">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c r="AE291" s="12"/>
      <c r="AF291" s="12"/>
      <c r="AG291" s="12"/>
      <c r="AH291" s="12"/>
      <c r="AI291" s="12"/>
      <c r="AJ291" s="12"/>
      <c r="AK291" s="12"/>
    </row>
    <row r="292" spans="1:37">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c r="AD292" s="12"/>
      <c r="AE292" s="12"/>
      <c r="AF292" s="12"/>
      <c r="AG292" s="12"/>
      <c r="AH292" s="12"/>
      <c r="AI292" s="12"/>
      <c r="AJ292" s="12"/>
      <c r="AK292" s="12"/>
    </row>
    <row r="293" spans="1:37">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c r="AE293" s="12"/>
      <c r="AF293" s="12"/>
      <c r="AG293" s="12"/>
      <c r="AH293" s="12"/>
      <c r="AI293" s="12"/>
      <c r="AJ293" s="12"/>
      <c r="AK293" s="12"/>
    </row>
    <row r="294" spans="1:37">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c r="AD294" s="12"/>
      <c r="AE294" s="12"/>
      <c r="AF294" s="12"/>
      <c r="AG294" s="12"/>
      <c r="AH294" s="12"/>
      <c r="AI294" s="12"/>
      <c r="AJ294" s="12"/>
      <c r="AK294" s="12"/>
    </row>
    <row r="295" spans="1:37">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c r="AE295" s="12"/>
      <c r="AF295" s="12"/>
      <c r="AG295" s="12"/>
      <c r="AH295" s="12"/>
      <c r="AI295" s="12"/>
      <c r="AJ295" s="12"/>
      <c r="AK295" s="12"/>
    </row>
    <row r="296" spans="1:37">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c r="AD296" s="12"/>
      <c r="AE296" s="12"/>
      <c r="AF296" s="12"/>
      <c r="AG296" s="12"/>
      <c r="AH296" s="12"/>
      <c r="AI296" s="12"/>
      <c r="AJ296" s="12"/>
      <c r="AK296" s="12"/>
    </row>
    <row r="297" spans="1:3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c r="AE297" s="12"/>
      <c r="AF297" s="12"/>
      <c r="AG297" s="12"/>
      <c r="AH297" s="12"/>
      <c r="AI297" s="12"/>
      <c r="AJ297" s="12"/>
      <c r="AK297" s="12"/>
    </row>
    <row r="298" spans="1:37">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c r="AD298" s="12"/>
      <c r="AE298" s="12"/>
      <c r="AF298" s="12"/>
      <c r="AG298" s="12"/>
      <c r="AH298" s="12"/>
      <c r="AI298" s="12"/>
      <c r="AJ298" s="12"/>
      <c r="AK298" s="12"/>
    </row>
    <row r="299" spans="1:37">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c r="AE299" s="12"/>
      <c r="AF299" s="12"/>
      <c r="AG299" s="12"/>
      <c r="AH299" s="12"/>
      <c r="AI299" s="12"/>
      <c r="AJ299" s="12"/>
      <c r="AK299" s="12"/>
    </row>
    <row r="300" spans="1:37">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c r="AD300" s="12"/>
      <c r="AE300" s="12"/>
      <c r="AF300" s="12"/>
      <c r="AG300" s="12"/>
      <c r="AH300" s="12"/>
      <c r="AI300" s="12"/>
      <c r="AJ300" s="12"/>
      <c r="AK300" s="12"/>
    </row>
    <row r="301" spans="1:37">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c r="AE301" s="12"/>
      <c r="AF301" s="12"/>
      <c r="AG301" s="12"/>
      <c r="AH301" s="12"/>
      <c r="AI301" s="12"/>
      <c r="AJ301" s="12"/>
      <c r="AK301" s="12"/>
    </row>
    <row r="302" spans="1:37">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c r="AD302" s="12"/>
      <c r="AE302" s="12"/>
      <c r="AF302" s="12"/>
      <c r="AG302" s="12"/>
      <c r="AH302" s="12"/>
      <c r="AI302" s="12"/>
      <c r="AJ302" s="12"/>
      <c r="AK302" s="12"/>
    </row>
    <row r="303" spans="1:37">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c r="AE303" s="12"/>
      <c r="AF303" s="12"/>
      <c r="AG303" s="12"/>
      <c r="AH303" s="12"/>
      <c r="AI303" s="12"/>
      <c r="AJ303" s="12"/>
      <c r="AK303" s="12"/>
    </row>
    <row r="304" spans="1:37">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c r="AD304" s="12"/>
      <c r="AE304" s="12"/>
      <c r="AF304" s="12"/>
      <c r="AG304" s="12"/>
      <c r="AH304" s="12"/>
      <c r="AI304" s="12"/>
      <c r="AJ304" s="12"/>
      <c r="AK304" s="12"/>
    </row>
    <row r="305" spans="1:37">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c r="AE305" s="12"/>
      <c r="AF305" s="12"/>
      <c r="AG305" s="12"/>
      <c r="AH305" s="12"/>
      <c r="AI305" s="12"/>
      <c r="AJ305" s="12"/>
      <c r="AK305" s="12"/>
    </row>
    <row r="306" spans="1:37">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c r="AD306" s="12"/>
      <c r="AE306" s="12"/>
      <c r="AF306" s="12"/>
      <c r="AG306" s="12"/>
      <c r="AH306" s="12"/>
      <c r="AI306" s="12"/>
      <c r="AJ306" s="12"/>
      <c r="AK306" s="12"/>
    </row>
    <row r="307" spans="1:3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c r="AE307" s="12"/>
      <c r="AF307" s="12"/>
      <c r="AG307" s="12"/>
      <c r="AH307" s="12"/>
      <c r="AI307" s="12"/>
      <c r="AJ307" s="12"/>
      <c r="AK307" s="12"/>
    </row>
    <row r="308" spans="1:37">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c r="AD308" s="12"/>
      <c r="AE308" s="12"/>
      <c r="AF308" s="12"/>
      <c r="AG308" s="12"/>
      <c r="AH308" s="12"/>
      <c r="AI308" s="12"/>
      <c r="AJ308" s="12"/>
      <c r="AK308" s="12"/>
    </row>
    <row r="309" spans="1:37">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c r="AE309" s="12"/>
      <c r="AF309" s="12"/>
      <c r="AG309" s="12"/>
      <c r="AH309" s="12"/>
      <c r="AI309" s="12"/>
      <c r="AJ309" s="12"/>
      <c r="AK309" s="12"/>
    </row>
    <row r="310" spans="1:37">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c r="AD310" s="12"/>
      <c r="AE310" s="12"/>
      <c r="AF310" s="12"/>
      <c r="AG310" s="12"/>
      <c r="AH310" s="12"/>
      <c r="AI310" s="12"/>
      <c r="AJ310" s="12"/>
      <c r="AK310" s="12"/>
    </row>
    <row r="311" spans="1:37">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c r="AE311" s="12"/>
      <c r="AF311" s="12"/>
      <c r="AG311" s="12"/>
      <c r="AH311" s="12"/>
      <c r="AI311" s="12"/>
      <c r="AJ311" s="12"/>
      <c r="AK311" s="12"/>
    </row>
    <row r="312" spans="1:37">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c r="AD312" s="12"/>
      <c r="AE312" s="12"/>
      <c r="AF312" s="12"/>
      <c r="AG312" s="12"/>
      <c r="AH312" s="12"/>
      <c r="AI312" s="12"/>
      <c r="AJ312" s="12"/>
      <c r="AK312" s="12"/>
    </row>
    <row r="313" spans="1:37">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c r="AE313" s="12"/>
      <c r="AF313" s="12"/>
      <c r="AG313" s="12"/>
      <c r="AH313" s="12"/>
      <c r="AI313" s="12"/>
      <c r="AJ313" s="12"/>
      <c r="AK313" s="12"/>
    </row>
    <row r="314" spans="1:37">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c r="AD314" s="12"/>
      <c r="AE314" s="12"/>
      <c r="AF314" s="12"/>
      <c r="AG314" s="12"/>
      <c r="AH314" s="12"/>
      <c r="AI314" s="12"/>
      <c r="AJ314" s="12"/>
      <c r="AK314" s="12"/>
    </row>
    <row r="315" spans="1:37">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c r="AE315" s="12"/>
      <c r="AF315" s="12"/>
      <c r="AG315" s="12"/>
      <c r="AH315" s="12"/>
      <c r="AI315" s="12"/>
      <c r="AJ315" s="12"/>
      <c r="AK315" s="12"/>
    </row>
    <row r="316" spans="1:37">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c r="AD316" s="12"/>
      <c r="AE316" s="12"/>
      <c r="AF316" s="12"/>
      <c r="AG316" s="12"/>
      <c r="AH316" s="12"/>
      <c r="AI316" s="12"/>
      <c r="AJ316" s="12"/>
      <c r="AK316" s="12"/>
    </row>
    <row r="317" spans="1:3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c r="AE317" s="12"/>
      <c r="AF317" s="12"/>
      <c r="AG317" s="12"/>
      <c r="AH317" s="12"/>
      <c r="AI317" s="12"/>
      <c r="AJ317" s="12"/>
      <c r="AK317" s="12"/>
    </row>
    <row r="318" spans="1:37">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c r="AD318" s="12"/>
      <c r="AE318" s="12"/>
      <c r="AF318" s="12"/>
      <c r="AG318" s="12"/>
      <c r="AH318" s="12"/>
      <c r="AI318" s="12"/>
      <c r="AJ318" s="12"/>
      <c r="AK318" s="12"/>
    </row>
    <row r="319" spans="1:37">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c r="AE319" s="12"/>
      <c r="AF319" s="12"/>
      <c r="AG319" s="12"/>
      <c r="AH319" s="12"/>
      <c r="AI319" s="12"/>
      <c r="AJ319" s="12"/>
      <c r="AK319" s="12"/>
    </row>
    <row r="320" spans="1:37">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c r="AD320" s="12"/>
      <c r="AE320" s="12"/>
      <c r="AF320" s="12"/>
      <c r="AG320" s="12"/>
      <c r="AH320" s="12"/>
      <c r="AI320" s="12"/>
      <c r="AJ320" s="12"/>
      <c r="AK320" s="12"/>
    </row>
    <row r="321" spans="1:37">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c r="AE321" s="12"/>
      <c r="AF321" s="12"/>
      <c r="AG321" s="12"/>
      <c r="AH321" s="12"/>
      <c r="AI321" s="12"/>
      <c r="AJ321" s="12"/>
      <c r="AK321" s="12"/>
    </row>
    <row r="322" spans="1:37">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c r="AD322" s="12"/>
      <c r="AE322" s="12"/>
      <c r="AF322" s="12"/>
      <c r="AG322" s="12"/>
      <c r="AH322" s="12"/>
      <c r="AI322" s="12"/>
      <c r="AJ322" s="12"/>
      <c r="AK322" s="12"/>
    </row>
    <row r="323" spans="1:37">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c r="AE323" s="12"/>
      <c r="AF323" s="12"/>
      <c r="AG323" s="12"/>
      <c r="AH323" s="12"/>
      <c r="AI323" s="12"/>
      <c r="AJ323" s="12"/>
      <c r="AK323" s="12"/>
    </row>
    <row r="324" spans="1:37">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c r="AD324" s="12"/>
      <c r="AE324" s="12"/>
      <c r="AF324" s="12"/>
      <c r="AG324" s="12"/>
      <c r="AH324" s="12"/>
      <c r="AI324" s="12"/>
      <c r="AJ324" s="12"/>
      <c r="AK324" s="12"/>
    </row>
    <row r="325" spans="1:37">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c r="AE325" s="12"/>
      <c r="AF325" s="12"/>
      <c r="AG325" s="12"/>
      <c r="AH325" s="12"/>
      <c r="AI325" s="12"/>
      <c r="AJ325" s="12"/>
      <c r="AK325" s="12"/>
    </row>
    <row r="326" spans="1:37">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c r="AD326" s="12"/>
      <c r="AE326" s="12"/>
      <c r="AF326" s="12"/>
      <c r="AG326" s="12"/>
      <c r="AH326" s="12"/>
      <c r="AI326" s="12"/>
      <c r="AJ326" s="12"/>
      <c r="AK326" s="12"/>
    </row>
    <row r="327" spans="1:3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c r="AE327" s="12"/>
      <c r="AF327" s="12"/>
      <c r="AG327" s="12"/>
      <c r="AH327" s="12"/>
      <c r="AI327" s="12"/>
      <c r="AJ327" s="12"/>
      <c r="AK327" s="12"/>
    </row>
    <row r="328" spans="1:37">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c r="AD328" s="12"/>
      <c r="AE328" s="12"/>
      <c r="AF328" s="12"/>
      <c r="AG328" s="12"/>
      <c r="AH328" s="12"/>
      <c r="AI328" s="12"/>
      <c r="AJ328" s="12"/>
      <c r="AK328" s="12"/>
    </row>
    <row r="329" spans="1:37">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c r="AE329" s="12"/>
      <c r="AF329" s="12"/>
      <c r="AG329" s="12"/>
      <c r="AH329" s="12"/>
      <c r="AI329" s="12"/>
      <c r="AJ329" s="12"/>
      <c r="AK329" s="12"/>
    </row>
    <row r="330" spans="1:37">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c r="AD330" s="12"/>
      <c r="AE330" s="12"/>
      <c r="AF330" s="12"/>
      <c r="AG330" s="12"/>
      <c r="AH330" s="12"/>
      <c r="AI330" s="12"/>
      <c r="AJ330" s="12"/>
      <c r="AK330" s="12"/>
    </row>
    <row r="331" spans="1:37">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c r="AE331" s="12"/>
      <c r="AF331" s="12"/>
      <c r="AG331" s="12"/>
      <c r="AH331" s="12"/>
      <c r="AI331" s="12"/>
      <c r="AJ331" s="12"/>
      <c r="AK331" s="12"/>
    </row>
    <row r="332" spans="1:37">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c r="AD332" s="12"/>
      <c r="AE332" s="12"/>
      <c r="AF332" s="12"/>
      <c r="AG332" s="12"/>
      <c r="AH332" s="12"/>
      <c r="AI332" s="12"/>
      <c r="AJ332" s="12"/>
      <c r="AK332" s="12"/>
    </row>
    <row r="333" spans="1:37">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c r="AE333" s="12"/>
      <c r="AF333" s="12"/>
      <c r="AG333" s="12"/>
      <c r="AH333" s="12"/>
      <c r="AI333" s="12"/>
      <c r="AJ333" s="12"/>
      <c r="AK333" s="12"/>
    </row>
    <row r="334" spans="1:37">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c r="AD334" s="12"/>
      <c r="AE334" s="12"/>
      <c r="AF334" s="12"/>
      <c r="AG334" s="12"/>
      <c r="AH334" s="12"/>
      <c r="AI334" s="12"/>
      <c r="AJ334" s="12"/>
      <c r="AK334" s="12"/>
    </row>
    <row r="335" spans="1:37">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c r="AE335" s="12"/>
      <c r="AF335" s="12"/>
      <c r="AG335" s="12"/>
      <c r="AH335" s="12"/>
      <c r="AI335" s="12"/>
      <c r="AJ335" s="12"/>
      <c r="AK335" s="12"/>
    </row>
    <row r="336" spans="1:37">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c r="AD336" s="12"/>
      <c r="AE336" s="12"/>
      <c r="AF336" s="12"/>
      <c r="AG336" s="12"/>
      <c r="AH336" s="12"/>
      <c r="AI336" s="12"/>
      <c r="AJ336" s="12"/>
      <c r="AK336" s="12"/>
    </row>
    <row r="337" spans="1: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c r="AE337" s="12"/>
      <c r="AF337" s="12"/>
      <c r="AG337" s="12"/>
      <c r="AH337" s="12"/>
      <c r="AI337" s="12"/>
      <c r="AJ337" s="12"/>
      <c r="AK337" s="12"/>
    </row>
    <row r="338" spans="1:37">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c r="AD338" s="12"/>
      <c r="AE338" s="12"/>
      <c r="AF338" s="12"/>
      <c r="AG338" s="12"/>
      <c r="AH338" s="12"/>
      <c r="AI338" s="12"/>
      <c r="AJ338" s="12"/>
      <c r="AK338" s="12"/>
    </row>
    <row r="339" spans="1:37">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c r="AE339" s="12"/>
      <c r="AF339" s="12"/>
      <c r="AG339" s="12"/>
      <c r="AH339" s="12"/>
      <c r="AI339" s="12"/>
      <c r="AJ339" s="12"/>
      <c r="AK339" s="12"/>
    </row>
    <row r="340" spans="1:37">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c r="AD340" s="12"/>
      <c r="AE340" s="12"/>
      <c r="AF340" s="12"/>
      <c r="AG340" s="12"/>
      <c r="AH340" s="12"/>
      <c r="AI340" s="12"/>
      <c r="AJ340" s="12"/>
      <c r="AK340" s="12"/>
    </row>
    <row r="341" spans="1:37">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c r="AE341" s="12"/>
      <c r="AF341" s="12"/>
      <c r="AG341" s="12"/>
      <c r="AH341" s="12"/>
      <c r="AI341" s="12"/>
      <c r="AJ341" s="12"/>
      <c r="AK341" s="12"/>
    </row>
    <row r="342" spans="1:37">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c r="AD342" s="12"/>
      <c r="AE342" s="12"/>
      <c r="AF342" s="12"/>
      <c r="AG342" s="12"/>
      <c r="AH342" s="12"/>
      <c r="AI342" s="12"/>
      <c r="AJ342" s="12"/>
      <c r="AK342" s="12"/>
    </row>
    <row r="343" spans="1:37">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c r="AE343" s="12"/>
      <c r="AF343" s="12"/>
      <c r="AG343" s="12"/>
      <c r="AH343" s="12"/>
      <c r="AI343" s="12"/>
      <c r="AJ343" s="12"/>
      <c r="AK343" s="12"/>
    </row>
    <row r="344" spans="1:37">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c r="AD344" s="12"/>
      <c r="AE344" s="12"/>
      <c r="AF344" s="12"/>
      <c r="AG344" s="12"/>
      <c r="AH344" s="12"/>
      <c r="AI344" s="12"/>
      <c r="AJ344" s="12"/>
      <c r="AK344" s="12"/>
    </row>
    <row r="345" spans="1:37">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c r="AE345" s="12"/>
      <c r="AF345" s="12"/>
      <c r="AG345" s="12"/>
      <c r="AH345" s="12"/>
      <c r="AI345" s="12"/>
      <c r="AJ345" s="12"/>
      <c r="AK345" s="12"/>
    </row>
    <row r="346" spans="1:37">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c r="AD346" s="12"/>
      <c r="AE346" s="12"/>
      <c r="AF346" s="12"/>
      <c r="AG346" s="12"/>
      <c r="AH346" s="12"/>
      <c r="AI346" s="12"/>
      <c r="AJ346" s="12"/>
      <c r="AK346" s="12"/>
    </row>
    <row r="347" spans="1:3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row>
    <row r="348" spans="1:37">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c r="AD348" s="12"/>
      <c r="AE348" s="12"/>
      <c r="AF348" s="12"/>
      <c r="AG348" s="12"/>
      <c r="AH348" s="12"/>
      <c r="AI348" s="12"/>
      <c r="AJ348" s="12"/>
      <c r="AK348" s="12"/>
    </row>
    <row r="349" spans="1:37">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c r="AE349" s="12"/>
      <c r="AF349" s="12"/>
      <c r="AG349" s="12"/>
      <c r="AH349" s="12"/>
      <c r="AI349" s="12"/>
      <c r="AJ349" s="12"/>
      <c r="AK349" s="12"/>
    </row>
    <row r="350" spans="1:37">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c r="AD350" s="12"/>
      <c r="AE350" s="12"/>
      <c r="AF350" s="12"/>
      <c r="AG350" s="12"/>
      <c r="AH350" s="12"/>
      <c r="AI350" s="12"/>
      <c r="AJ350" s="12"/>
      <c r="AK350" s="12"/>
    </row>
    <row r="351" spans="1:37">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c r="AE351" s="12"/>
      <c r="AF351" s="12"/>
      <c r="AG351" s="12"/>
      <c r="AH351" s="12"/>
      <c r="AI351" s="12"/>
      <c r="AJ351" s="12"/>
      <c r="AK351" s="12"/>
    </row>
    <row r="352" spans="1:37">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c r="AD352" s="12"/>
      <c r="AE352" s="12"/>
      <c r="AF352" s="12"/>
      <c r="AG352" s="12"/>
      <c r="AH352" s="12"/>
      <c r="AI352" s="12"/>
      <c r="AJ352" s="12"/>
      <c r="AK352" s="12"/>
    </row>
    <row r="353" spans="1:37">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c r="AE353" s="12"/>
      <c r="AF353" s="12"/>
      <c r="AG353" s="12"/>
      <c r="AH353" s="12"/>
      <c r="AI353" s="12"/>
      <c r="AJ353" s="12"/>
      <c r="AK353" s="12"/>
    </row>
    <row r="354" spans="1:37">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row>
    <row r="355" spans="1:37">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c r="AE355" s="12"/>
      <c r="AF355" s="12"/>
      <c r="AG355" s="12"/>
      <c r="AH355" s="12"/>
      <c r="AI355" s="12"/>
      <c r="AJ355" s="12"/>
      <c r="AK355" s="12"/>
    </row>
    <row r="356" spans="1:37">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c r="AD356" s="12"/>
      <c r="AE356" s="12"/>
      <c r="AF356" s="12"/>
      <c r="AG356" s="12"/>
      <c r="AH356" s="12"/>
      <c r="AI356" s="12"/>
      <c r="AJ356" s="12"/>
      <c r="AK356" s="12"/>
    </row>
    <row r="357" spans="1:3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c r="AE357" s="12"/>
      <c r="AF357" s="12"/>
      <c r="AG357" s="12"/>
      <c r="AH357" s="12"/>
      <c r="AI357" s="12"/>
      <c r="AJ357" s="12"/>
      <c r="AK357" s="12"/>
    </row>
    <row r="358" spans="1:37">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c r="AD358" s="12"/>
      <c r="AE358" s="12"/>
      <c r="AF358" s="12"/>
      <c r="AG358" s="12"/>
      <c r="AH358" s="12"/>
      <c r="AI358" s="12"/>
      <c r="AJ358" s="12"/>
      <c r="AK358" s="12"/>
    </row>
    <row r="359" spans="1:37">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c r="AE359" s="12"/>
      <c r="AF359" s="12"/>
      <c r="AG359" s="12"/>
      <c r="AH359" s="12"/>
      <c r="AI359" s="12"/>
      <c r="AJ359" s="12"/>
      <c r="AK359" s="12"/>
    </row>
    <row r="360" spans="1:37">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c r="AD360" s="12"/>
      <c r="AE360" s="12"/>
      <c r="AF360" s="12"/>
      <c r="AG360" s="12"/>
      <c r="AH360" s="12"/>
      <c r="AI360" s="12"/>
      <c r="AJ360" s="12"/>
      <c r="AK360" s="12"/>
    </row>
    <row r="361" spans="1:37">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c r="AE361" s="12"/>
      <c r="AF361" s="12"/>
      <c r="AG361" s="12"/>
      <c r="AH361" s="12"/>
      <c r="AI361" s="12"/>
      <c r="AJ361" s="12"/>
      <c r="AK361" s="12"/>
    </row>
    <row r="362" spans="1:37">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c r="AD362" s="12"/>
      <c r="AE362" s="12"/>
      <c r="AF362" s="12"/>
      <c r="AG362" s="12"/>
      <c r="AH362" s="12"/>
      <c r="AI362" s="12"/>
      <c r="AJ362" s="12"/>
      <c r="AK362" s="12"/>
    </row>
    <row r="363" spans="1:37">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c r="AE363" s="12"/>
      <c r="AF363" s="12"/>
      <c r="AG363" s="12"/>
      <c r="AH363" s="12"/>
      <c r="AI363" s="12"/>
      <c r="AJ363" s="12"/>
      <c r="AK363" s="12"/>
    </row>
    <row r="364" spans="1:37">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c r="AD364" s="12"/>
      <c r="AE364" s="12"/>
      <c r="AF364" s="12"/>
      <c r="AG364" s="12"/>
      <c r="AH364" s="12"/>
      <c r="AI364" s="12"/>
      <c r="AJ364" s="12"/>
      <c r="AK364" s="12"/>
    </row>
    <row r="365" spans="1:37">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c r="AE365" s="12"/>
      <c r="AF365" s="12"/>
      <c r="AG365" s="12"/>
      <c r="AH365" s="12"/>
      <c r="AI365" s="12"/>
      <c r="AJ365" s="12"/>
      <c r="AK365" s="12"/>
    </row>
    <row r="366" spans="1:37">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c r="AD366" s="12"/>
      <c r="AE366" s="12"/>
      <c r="AF366" s="12"/>
      <c r="AG366" s="12"/>
      <c r="AH366" s="12"/>
      <c r="AI366" s="12"/>
      <c r="AJ366" s="12"/>
      <c r="AK366" s="12"/>
    </row>
    <row r="367" spans="1:3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c r="AE367" s="12"/>
      <c r="AF367" s="12"/>
      <c r="AG367" s="12"/>
      <c r="AH367" s="12"/>
      <c r="AI367" s="12"/>
      <c r="AJ367" s="12"/>
      <c r="AK367" s="12"/>
    </row>
    <row r="368" spans="1:37">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c r="AD368" s="12"/>
      <c r="AE368" s="12"/>
      <c r="AF368" s="12"/>
      <c r="AG368" s="12"/>
      <c r="AH368" s="12"/>
      <c r="AI368" s="12"/>
      <c r="AJ368" s="12"/>
      <c r="AK368" s="12"/>
    </row>
    <row r="369" spans="1:37">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c r="AE369" s="12"/>
      <c r="AF369" s="12"/>
      <c r="AG369" s="12"/>
      <c r="AH369" s="12"/>
      <c r="AI369" s="12"/>
      <c r="AJ369" s="12"/>
      <c r="AK369" s="12"/>
    </row>
    <row r="370" spans="1:37">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c r="AD370" s="12"/>
      <c r="AE370" s="12"/>
      <c r="AF370" s="12"/>
      <c r="AG370" s="12"/>
      <c r="AH370" s="12"/>
      <c r="AI370" s="12"/>
      <c r="AJ370" s="12"/>
      <c r="AK370" s="12"/>
    </row>
    <row r="371" spans="1:37">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c r="AE371" s="12"/>
      <c r="AF371" s="12"/>
      <c r="AG371" s="12"/>
      <c r="AH371" s="12"/>
      <c r="AI371" s="12"/>
      <c r="AJ371" s="12"/>
      <c r="AK371" s="12"/>
    </row>
    <row r="372" spans="1:37">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c r="AD372" s="12"/>
      <c r="AE372" s="12"/>
      <c r="AF372" s="12"/>
      <c r="AG372" s="12"/>
      <c r="AH372" s="12"/>
      <c r="AI372" s="12"/>
      <c r="AJ372" s="12"/>
      <c r="AK372" s="12"/>
    </row>
    <row r="373" spans="1:37">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c r="AE373" s="12"/>
      <c r="AF373" s="12"/>
      <c r="AG373" s="12"/>
      <c r="AH373" s="12"/>
      <c r="AI373" s="12"/>
      <c r="AJ373" s="12"/>
      <c r="AK373" s="12"/>
    </row>
    <row r="374" spans="1:37">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c r="AD374" s="12"/>
      <c r="AE374" s="12"/>
      <c r="AF374" s="12"/>
      <c r="AG374" s="12"/>
      <c r="AH374" s="12"/>
      <c r="AI374" s="12"/>
      <c r="AJ374" s="12"/>
      <c r="AK374" s="12"/>
    </row>
    <row r="375" spans="1:37">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c r="AE375" s="12"/>
      <c r="AF375" s="12"/>
      <c r="AG375" s="12"/>
      <c r="AH375" s="12"/>
      <c r="AI375" s="12"/>
      <c r="AJ375" s="12"/>
      <c r="AK375" s="12"/>
    </row>
    <row r="376" spans="1:37">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c r="AD376" s="12"/>
      <c r="AE376" s="12"/>
      <c r="AF376" s="12"/>
      <c r="AG376" s="12"/>
      <c r="AH376" s="12"/>
      <c r="AI376" s="12"/>
      <c r="AJ376" s="12"/>
      <c r="AK376" s="12"/>
    </row>
    <row r="377" spans="1:3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c r="AE377" s="12"/>
      <c r="AF377" s="12"/>
      <c r="AG377" s="12"/>
      <c r="AH377" s="12"/>
      <c r="AI377" s="12"/>
      <c r="AJ377" s="12"/>
      <c r="AK377" s="12"/>
    </row>
    <row r="378" spans="1:37">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c r="AD378" s="12"/>
      <c r="AE378" s="12"/>
      <c r="AF378" s="12"/>
      <c r="AG378" s="12"/>
      <c r="AH378" s="12"/>
      <c r="AI378" s="12"/>
      <c r="AJ378" s="12"/>
      <c r="AK378" s="12"/>
    </row>
    <row r="379" spans="1:37">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c r="AE379" s="12"/>
      <c r="AF379" s="12"/>
      <c r="AG379" s="12"/>
      <c r="AH379" s="12"/>
      <c r="AI379" s="12"/>
      <c r="AJ379" s="12"/>
      <c r="AK379" s="12"/>
    </row>
    <row r="380" spans="1:37">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c r="AD380" s="12"/>
      <c r="AE380" s="12"/>
      <c r="AF380" s="12"/>
      <c r="AG380" s="12"/>
      <c r="AH380" s="12"/>
      <c r="AI380" s="12"/>
      <c r="AJ380" s="12"/>
      <c r="AK380" s="12"/>
    </row>
    <row r="381" spans="1:37">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c r="AE381" s="12"/>
      <c r="AF381" s="12"/>
      <c r="AG381" s="12"/>
      <c r="AH381" s="12"/>
      <c r="AI381" s="12"/>
      <c r="AJ381" s="12"/>
      <c r="AK381" s="12"/>
    </row>
    <row r="382" spans="1:37">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c r="AD382" s="12"/>
      <c r="AE382" s="12"/>
      <c r="AF382" s="12"/>
      <c r="AG382" s="12"/>
      <c r="AH382" s="12"/>
      <c r="AI382" s="12"/>
      <c r="AJ382" s="12"/>
      <c r="AK382" s="12"/>
    </row>
    <row r="383" spans="1:37">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c r="AE383" s="12"/>
      <c r="AF383" s="12"/>
      <c r="AG383" s="12"/>
      <c r="AH383" s="12"/>
      <c r="AI383" s="12"/>
      <c r="AJ383" s="12"/>
      <c r="AK383" s="12"/>
    </row>
    <row r="384" spans="1:37">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c r="AD384" s="12"/>
      <c r="AE384" s="12"/>
      <c r="AF384" s="12"/>
      <c r="AG384" s="12"/>
      <c r="AH384" s="12"/>
      <c r="AI384" s="12"/>
      <c r="AJ384" s="12"/>
      <c r="AK384" s="12"/>
    </row>
    <row r="385" spans="1:37">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c r="AE385" s="12"/>
      <c r="AF385" s="12"/>
      <c r="AG385" s="12"/>
      <c r="AH385" s="12"/>
      <c r="AI385" s="12"/>
      <c r="AJ385" s="12"/>
      <c r="AK385" s="12"/>
    </row>
    <row r="386" spans="1:37">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c r="AD386" s="12"/>
      <c r="AE386" s="12"/>
      <c r="AF386" s="12"/>
      <c r="AG386" s="12"/>
      <c r="AH386" s="12"/>
      <c r="AI386" s="12"/>
      <c r="AJ386" s="12"/>
      <c r="AK386" s="12"/>
    </row>
    <row r="387" spans="1:3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c r="AE387" s="12"/>
      <c r="AF387" s="12"/>
      <c r="AG387" s="12"/>
      <c r="AH387" s="12"/>
      <c r="AI387" s="12"/>
      <c r="AJ387" s="12"/>
      <c r="AK387" s="12"/>
    </row>
    <row r="388" spans="1:37">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c r="AD388" s="12"/>
      <c r="AE388" s="12"/>
      <c r="AF388" s="12"/>
      <c r="AG388" s="12"/>
      <c r="AH388" s="12"/>
      <c r="AI388" s="12"/>
      <c r="AJ388" s="12"/>
      <c r="AK388" s="12"/>
    </row>
    <row r="389" spans="1:37">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c r="AE389" s="12"/>
      <c r="AF389" s="12"/>
      <c r="AG389" s="12"/>
      <c r="AH389" s="12"/>
      <c r="AI389" s="12"/>
      <c r="AJ389" s="12"/>
      <c r="AK389" s="12"/>
    </row>
    <row r="390" spans="1:37">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c r="AD390" s="12"/>
      <c r="AE390" s="12"/>
      <c r="AF390" s="12"/>
      <c r="AG390" s="12"/>
      <c r="AH390" s="12"/>
      <c r="AI390" s="12"/>
      <c r="AJ390" s="12"/>
      <c r="AK390" s="12"/>
    </row>
    <row r="391" spans="1:37">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c r="AE391" s="12"/>
      <c r="AF391" s="12"/>
      <c r="AG391" s="12"/>
      <c r="AH391" s="12"/>
      <c r="AI391" s="12"/>
      <c r="AJ391" s="12"/>
      <c r="AK391" s="12"/>
    </row>
    <row r="392" spans="1:37">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c r="AD392" s="12"/>
      <c r="AE392" s="12"/>
      <c r="AF392" s="12"/>
      <c r="AG392" s="12"/>
      <c r="AH392" s="12"/>
      <c r="AI392" s="12"/>
      <c r="AJ392" s="12"/>
      <c r="AK392" s="12"/>
    </row>
    <row r="393" spans="1:37">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c r="AE393" s="12"/>
      <c r="AF393" s="12"/>
      <c r="AG393" s="12"/>
      <c r="AH393" s="12"/>
      <c r="AI393" s="12"/>
      <c r="AJ393" s="12"/>
      <c r="AK393" s="12"/>
    </row>
    <row r="394" spans="1:37">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c r="AD394" s="12"/>
      <c r="AE394" s="12"/>
      <c r="AF394" s="12"/>
      <c r="AG394" s="12"/>
      <c r="AH394" s="12"/>
      <c r="AI394" s="12"/>
      <c r="AJ394" s="12"/>
      <c r="AK394" s="12"/>
    </row>
    <row r="395" spans="1:37">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c r="AE395" s="12"/>
      <c r="AF395" s="12"/>
      <c r="AG395" s="12"/>
      <c r="AH395" s="12"/>
      <c r="AI395" s="12"/>
      <c r="AJ395" s="12"/>
      <c r="AK395" s="12"/>
    </row>
    <row r="396" spans="1:37">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c r="AD396" s="12"/>
      <c r="AE396" s="12"/>
      <c r="AF396" s="12"/>
      <c r="AG396" s="12"/>
      <c r="AH396" s="12"/>
      <c r="AI396" s="12"/>
      <c r="AJ396" s="12"/>
      <c r="AK396" s="12"/>
    </row>
    <row r="397" spans="1:3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c r="AE397" s="12"/>
      <c r="AF397" s="12"/>
      <c r="AG397" s="12"/>
      <c r="AH397" s="12"/>
      <c r="AI397" s="12"/>
      <c r="AJ397" s="12"/>
      <c r="AK397" s="12"/>
    </row>
    <row r="398" spans="1:37">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c r="AD398" s="12"/>
      <c r="AE398" s="12"/>
      <c r="AF398" s="12"/>
      <c r="AG398" s="12"/>
      <c r="AH398" s="12"/>
      <c r="AI398" s="12"/>
      <c r="AJ398" s="12"/>
      <c r="AK398" s="12"/>
    </row>
    <row r="399" spans="1:37">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c r="AE399" s="12"/>
      <c r="AF399" s="12"/>
      <c r="AG399" s="12"/>
      <c r="AH399" s="12"/>
      <c r="AI399" s="12"/>
      <c r="AJ399" s="12"/>
      <c r="AK399" s="12"/>
    </row>
    <row r="400" spans="1:37">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c r="AD400" s="12"/>
      <c r="AE400" s="12"/>
      <c r="AF400" s="12"/>
      <c r="AG400" s="12"/>
      <c r="AH400" s="12"/>
      <c r="AI400" s="12"/>
      <c r="AJ400" s="12"/>
      <c r="AK400" s="12"/>
    </row>
    <row r="401" spans="1:37">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c r="AE401" s="12"/>
      <c r="AF401" s="12"/>
      <c r="AG401" s="12"/>
      <c r="AH401" s="12"/>
      <c r="AI401" s="12"/>
      <c r="AJ401" s="12"/>
      <c r="AK401" s="12"/>
    </row>
    <row r="402" spans="1:37">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c r="AD402" s="12"/>
      <c r="AE402" s="12"/>
      <c r="AF402" s="12"/>
      <c r="AG402" s="12"/>
      <c r="AH402" s="12"/>
      <c r="AI402" s="12"/>
      <c r="AJ402" s="12"/>
      <c r="AK402" s="12"/>
    </row>
    <row r="403" spans="1:37">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c r="AK403" s="12"/>
    </row>
    <row r="404" spans="1:37">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c r="AK404" s="12"/>
    </row>
    <row r="405" spans="1:37">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c r="AK405" s="12"/>
    </row>
    <row r="406" spans="1:37">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c r="AK406" s="12"/>
    </row>
    <row r="407" spans="1:3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c r="AK407" s="12"/>
    </row>
    <row r="408" spans="1:37">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c r="AK408" s="12"/>
    </row>
    <row r="409" spans="1:37">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c r="AK409" s="12"/>
    </row>
    <row r="410" spans="1:37">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c r="AK410" s="12"/>
    </row>
    <row r="411" spans="1:37">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c r="AK411" s="12"/>
    </row>
    <row r="412" spans="1:37">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c r="AK412" s="12"/>
    </row>
    <row r="413" spans="1:37">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c r="AK413" s="12"/>
    </row>
    <row r="414" spans="1:37">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c r="AK414" s="12"/>
    </row>
    <row r="415" spans="1:37">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c r="AK415" s="12"/>
    </row>
    <row r="416" spans="1:37">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c r="AK416" s="12"/>
    </row>
    <row r="417" spans="1:3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c r="AK417" s="12"/>
    </row>
    <row r="418" spans="1:37">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c r="AK418" s="12"/>
    </row>
    <row r="419" spans="1:37">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c r="AK419" s="12"/>
    </row>
    <row r="420" spans="1:37">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row>
    <row r="421" spans="1:37">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row>
    <row r="422" spans="1:37">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c r="AK422" s="12"/>
    </row>
    <row r="423" spans="1:37">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c r="AK423" s="12"/>
    </row>
    <row r="424" spans="1:37">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c r="AK424" s="12"/>
    </row>
    <row r="425" spans="1:37">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c r="AK425" s="12"/>
    </row>
    <row r="426" spans="1:37">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c r="AK426" s="12"/>
    </row>
    <row r="427" spans="1:3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c r="AK427" s="12"/>
    </row>
    <row r="428" spans="1:37">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c r="AK428" s="12"/>
    </row>
    <row r="429" spans="1:37">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c r="AK429" s="12"/>
    </row>
    <row r="430" spans="1:37">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c r="AK430" s="12"/>
    </row>
    <row r="431" spans="1:37">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c r="AK431" s="12"/>
    </row>
    <row r="432" spans="1:37">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c r="AK432" s="12"/>
    </row>
    <row r="433" spans="1:37">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c r="AK433" s="12"/>
    </row>
    <row r="434" spans="1:37">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c r="AK434" s="12"/>
    </row>
    <row r="435" spans="1:37">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c r="AK435" s="12"/>
    </row>
    <row r="436" spans="1:37">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c r="AK436" s="12"/>
    </row>
    <row r="437" spans="1: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c r="AK437" s="12"/>
    </row>
    <row r="438" spans="1:37">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c r="AK438" s="12"/>
    </row>
    <row r="439" spans="1:37">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c r="AK439" s="12"/>
    </row>
    <row r="440" spans="1:37">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c r="AK440" s="12"/>
    </row>
    <row r="441" spans="1:37">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c r="AK441" s="12"/>
    </row>
    <row r="442" spans="1:37">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c r="AK442" s="12"/>
    </row>
    <row r="443" spans="1:37">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c r="AK443" s="12"/>
    </row>
    <row r="444" spans="1:37">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c r="AK444" s="12"/>
    </row>
    <row r="445" spans="1:37">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c r="AK445" s="12"/>
    </row>
    <row r="446" spans="1:37">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c r="AK446" s="12"/>
    </row>
    <row r="447" spans="1:3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c r="AK447" s="12"/>
    </row>
    <row r="448" spans="1:37">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c r="AK448" s="12"/>
    </row>
    <row r="449" spans="1:37">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c r="AK449" s="12"/>
    </row>
    <row r="450" spans="1:37">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c r="AK450" s="12"/>
    </row>
    <row r="451" spans="1:37">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c r="AK451" s="12"/>
    </row>
    <row r="452" spans="1:37">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c r="AK452" s="12"/>
    </row>
    <row r="453" spans="1:37">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c r="AK453" s="12"/>
    </row>
    <row r="454" spans="1:37">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row>
    <row r="455" spans="1:37">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c r="AK455" s="12"/>
    </row>
    <row r="456" spans="1:37">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c r="AK456" s="12"/>
    </row>
    <row r="457" spans="1:3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c r="AK457" s="12"/>
    </row>
    <row r="458" spans="1:37">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c r="AK458" s="12"/>
    </row>
    <row r="459" spans="1:37">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c r="AK459" s="12"/>
    </row>
    <row r="460" spans="1:37">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c r="AK460" s="12"/>
    </row>
    <row r="461" spans="1:37">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c r="AK461" s="12"/>
    </row>
    <row r="462" spans="1:37">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c r="AK462" s="12"/>
    </row>
    <row r="463" spans="1:37">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c r="AK463" s="12"/>
    </row>
    <row r="464" spans="1:37">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c r="AK464" s="12"/>
    </row>
    <row r="465" spans="1:37">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c r="AK465" s="12"/>
    </row>
    <row r="466" spans="1:37">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c r="AK466" s="12"/>
    </row>
    <row r="467" spans="1:3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c r="AK467" s="12"/>
    </row>
    <row r="468" spans="1:37">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c r="AK468" s="12"/>
    </row>
    <row r="469" spans="1:37">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c r="AK469" s="12"/>
    </row>
    <row r="470" spans="1:37">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c r="AK470" s="12"/>
    </row>
    <row r="471" spans="1:37">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c r="AK471" s="12"/>
    </row>
    <row r="472" spans="1:37">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c r="AK472" s="12"/>
    </row>
    <row r="473" spans="1:37">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c r="AK473" s="12"/>
    </row>
    <row r="474" spans="1:37">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c r="AK474" s="12"/>
    </row>
    <row r="475" spans="1:37">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c r="AK475" s="12"/>
    </row>
    <row r="476" spans="1:37">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c r="AK476" s="12"/>
    </row>
    <row r="477" spans="1:3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c r="AK477" s="12"/>
    </row>
    <row r="478" spans="1:37">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c r="AK478" s="12"/>
    </row>
    <row r="479" spans="1:37">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c r="AK479" s="12"/>
    </row>
    <row r="480" spans="1:37">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c r="AK480" s="12"/>
    </row>
    <row r="481" spans="1:37">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c r="AK481" s="12"/>
    </row>
    <row r="482" spans="1:37">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c r="AK482" s="12"/>
    </row>
    <row r="483" spans="1:37">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c r="AK483" s="12"/>
    </row>
    <row r="484" spans="1:37">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c r="AK484" s="12"/>
    </row>
    <row r="485" spans="1:37">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c r="AK485" s="12"/>
    </row>
    <row r="486" spans="1:37">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c r="AK486" s="12"/>
    </row>
    <row r="487" spans="1:3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c r="AK487" s="12"/>
    </row>
    <row r="488" spans="1:37">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c r="AK488" s="12"/>
    </row>
    <row r="489" spans="1:37">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c r="AK489" s="12"/>
    </row>
    <row r="490" spans="1:37">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c r="AK490" s="12"/>
    </row>
    <row r="491" spans="1:37">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c r="AK491" s="12"/>
    </row>
    <row r="492" spans="1:37">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row>
    <row r="493" spans="1:37">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row>
    <row r="494" spans="1:37">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c r="AK494" s="12"/>
    </row>
    <row r="495" spans="1:37">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c r="AK495" s="12"/>
    </row>
    <row r="496" spans="1:37">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c r="AK496" s="12"/>
    </row>
    <row r="497" spans="1:3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c r="AK497" s="12"/>
    </row>
    <row r="498" spans="1:37">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c r="AK498" s="12"/>
    </row>
    <row r="499" spans="1:37">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c r="AK499" s="12"/>
    </row>
    <row r="500" spans="1:37">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c r="AK500" s="12"/>
    </row>
    <row r="501" spans="1:37">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c r="AK501" s="12"/>
    </row>
    <row r="502" spans="1:37">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c r="AK502" s="12"/>
    </row>
    <row r="503" spans="1:37">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c r="AK503" s="12"/>
    </row>
    <row r="504" spans="1:37">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c r="AK504" s="12"/>
    </row>
    <row r="505" spans="1:37">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c r="AK505" s="12"/>
    </row>
    <row r="506" spans="1:37">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c r="AK506" s="12"/>
    </row>
    <row r="507" spans="1:3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c r="AK507" s="12"/>
    </row>
    <row r="508" spans="1:37">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c r="AK508" s="12"/>
    </row>
    <row r="509" spans="1:37">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c r="AK509" s="12"/>
    </row>
    <row r="510" spans="1:37">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row>
    <row r="511" spans="1:37">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c r="AK511" s="12"/>
    </row>
    <row r="512" spans="1:37">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c r="AK512" s="12"/>
    </row>
    <row r="513" spans="1:37">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c r="AK513" s="12"/>
    </row>
    <row r="514" spans="1:37">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c r="AK514" s="12"/>
    </row>
    <row r="515" spans="1:37">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c r="AK515" s="12"/>
    </row>
    <row r="516" spans="1:37">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c r="AK516" s="12"/>
    </row>
    <row r="517" spans="1:3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c r="AK517" s="12"/>
    </row>
    <row r="518" spans="1:37">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c r="AK518" s="12"/>
    </row>
    <row r="519" spans="1:37">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c r="AK519" s="12"/>
    </row>
    <row r="520" spans="1:37">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c r="AK520" s="12"/>
    </row>
    <row r="521" spans="1:37">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c r="AK521" s="12"/>
    </row>
    <row r="522" spans="1:37">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c r="AK522" s="12"/>
    </row>
    <row r="523" spans="1:37">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c r="AK523" s="12"/>
    </row>
    <row r="524" spans="1:37">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row>
    <row r="525" spans="1:37">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c r="AK525" s="12"/>
    </row>
    <row r="526" spans="1:37">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c r="AK526" s="12"/>
    </row>
    <row r="527" spans="1:3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c r="AK527" s="12"/>
    </row>
    <row r="528" spans="1:37">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c r="AK528" s="12"/>
    </row>
    <row r="529" spans="1:37">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c r="AK529" s="12"/>
    </row>
    <row r="530" spans="1:37">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c r="AK530" s="12"/>
    </row>
    <row r="531" spans="1:37">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c r="AK531" s="12"/>
    </row>
    <row r="532" spans="1:37">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c r="AK532" s="12"/>
    </row>
    <row r="533" spans="1:37">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c r="AK533" s="12"/>
    </row>
    <row r="534" spans="1:37">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c r="AK534" s="12"/>
    </row>
    <row r="535" spans="1:37">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c r="AK535" s="12"/>
    </row>
    <row r="536" spans="1:37">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c r="AK536" s="12"/>
    </row>
    <row r="537" spans="1: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c r="AK537" s="12"/>
    </row>
    <row r="538" spans="1:37">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c r="AK538" s="12"/>
    </row>
    <row r="539" spans="1:37">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c r="AK539" s="12"/>
    </row>
    <row r="540" spans="1:37">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c r="AK540" s="12"/>
    </row>
    <row r="541" spans="1:37">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c r="AK541" s="12"/>
    </row>
    <row r="542" spans="1:37">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c r="AK542" s="12"/>
    </row>
    <row r="543" spans="1:37">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c r="AK543" s="12"/>
    </row>
    <row r="544" spans="1:37">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c r="AK544" s="12"/>
    </row>
    <row r="545" spans="1:37">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c r="AK545" s="12"/>
    </row>
    <row r="546" spans="1:37">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c r="AK546" s="12"/>
    </row>
    <row r="547" spans="1:3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c r="AK547" s="12"/>
    </row>
    <row r="548" spans="1:37">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c r="AK548" s="12"/>
    </row>
    <row r="549" spans="1:37">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c r="AK549" s="12"/>
    </row>
    <row r="550" spans="1:37">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c r="AK550" s="12"/>
    </row>
    <row r="551" spans="1:37">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c r="AK551" s="12"/>
    </row>
    <row r="552" spans="1:37">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row>
    <row r="553" spans="1:37">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c r="AK553" s="12"/>
    </row>
    <row r="554" spans="1:37">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c r="AK554" s="12"/>
    </row>
    <row r="555" spans="1:37">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c r="AK555" s="12"/>
    </row>
    <row r="556" spans="1:37">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c r="AK556" s="12"/>
    </row>
    <row r="557" spans="1:3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c r="AK557" s="12"/>
    </row>
    <row r="558" spans="1:37">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c r="AK558" s="12"/>
    </row>
    <row r="559" spans="1:37">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c r="AK559" s="12"/>
    </row>
    <row r="560" spans="1:37">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c r="AK560" s="12"/>
    </row>
    <row r="561" spans="1:37">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c r="AK561" s="12"/>
    </row>
    <row r="562" spans="1:37">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c r="AK562" s="12"/>
    </row>
    <row r="563" spans="1:37">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c r="AK563" s="12"/>
    </row>
    <row r="564" spans="1:37">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c r="AK564" s="12"/>
    </row>
    <row r="565" spans="1:37">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c r="AK565" s="12"/>
    </row>
    <row r="566" spans="1:37">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c r="AK566" s="12"/>
    </row>
    <row r="567" spans="1:3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c r="AK567" s="12"/>
    </row>
    <row r="568" spans="1:37">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c r="AK568" s="12"/>
    </row>
    <row r="569" spans="1:37">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c r="AK569" s="12"/>
    </row>
    <row r="570" spans="1:37">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c r="AK570" s="12"/>
    </row>
    <row r="571" spans="1:37">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c r="AK571" s="12"/>
    </row>
    <row r="572" spans="1:37">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c r="AK572" s="12"/>
    </row>
    <row r="573" spans="1:37">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c r="AK573" s="12"/>
    </row>
    <row r="574" spans="1:37">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c r="AK574" s="12"/>
    </row>
    <row r="575" spans="1:37">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c r="AK575" s="12"/>
    </row>
    <row r="576" spans="1:37">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c r="AK576" s="12"/>
    </row>
    <row r="577" spans="1:3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c r="AK577" s="12"/>
    </row>
    <row r="578" spans="1:37">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c r="AK578" s="12"/>
    </row>
    <row r="579" spans="1:37">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row>
    <row r="580" spans="1:37">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c r="AK580" s="12"/>
    </row>
    <row r="581" spans="1:37">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c r="AK581" s="12"/>
    </row>
    <row r="582" spans="1:37">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c r="AK582" s="12"/>
    </row>
    <row r="583" spans="1:37">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c r="AK583" s="12"/>
    </row>
    <row r="584" spans="1:37">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c r="AK584" s="12"/>
    </row>
    <row r="585" spans="1:37">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c r="AK585" s="12"/>
    </row>
    <row r="586" spans="1:37">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c r="AK586" s="12"/>
    </row>
    <row r="587" spans="1:3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c r="AK587" s="12"/>
    </row>
    <row r="588" spans="1:37">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c r="AK588" s="12"/>
    </row>
    <row r="589" spans="1:37">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c r="AK589" s="12"/>
    </row>
    <row r="590" spans="1:37">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c r="AK590" s="12"/>
    </row>
    <row r="591" spans="1:37">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c r="AK591" s="12"/>
    </row>
    <row r="592" spans="1:37">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c r="AK592" s="12"/>
    </row>
    <row r="593" spans="1:37">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c r="AK593" s="12"/>
    </row>
    <row r="594" spans="1:37">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c r="AK594" s="12"/>
    </row>
    <row r="595" spans="1:37">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c r="AK595" s="12"/>
    </row>
    <row r="596" spans="1:37">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c r="AK596" s="12"/>
    </row>
    <row r="597" spans="1:3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c r="AK597" s="12"/>
    </row>
    <row r="598" spans="1:37">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c r="AK598" s="12"/>
    </row>
    <row r="599" spans="1:37">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c r="AK599" s="12"/>
    </row>
    <row r="600" spans="1:37">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c r="AK600" s="12"/>
    </row>
    <row r="601" spans="1:37">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c r="AK601" s="12"/>
    </row>
    <row r="602" spans="1:37">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c r="AK602" s="12"/>
    </row>
    <row r="603" spans="1:37">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c r="AK603" s="12"/>
    </row>
    <row r="604" spans="1:37">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c r="AK604" s="12"/>
    </row>
    <row r="605" spans="1:37">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c r="AK605" s="12"/>
    </row>
    <row r="606" spans="1:37">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c r="AK606" s="12"/>
    </row>
    <row r="607" spans="1:3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c r="AK607" s="12"/>
    </row>
    <row r="608" spans="1:37">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c r="AK608" s="12"/>
    </row>
    <row r="609" spans="1:37">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c r="AK609" s="12"/>
    </row>
    <row r="610" spans="1:37">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c r="AK610" s="12"/>
    </row>
    <row r="611" spans="1:37">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c r="AK611" s="12"/>
    </row>
    <row r="612" spans="1:37">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c r="AK612" s="12"/>
    </row>
    <row r="613" spans="1:37">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c r="AK613" s="12"/>
    </row>
    <row r="614" spans="1:37">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c r="AK614" s="12"/>
    </row>
    <row r="615" spans="1:37">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c r="AK615" s="12"/>
    </row>
    <row r="616" spans="1:37">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c r="AK616" s="12"/>
    </row>
    <row r="617" spans="1:3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c r="AK617" s="12"/>
    </row>
    <row r="618" spans="1:37">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c r="AK618" s="12"/>
    </row>
    <row r="619" spans="1:37">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c r="AK619" s="12"/>
    </row>
    <row r="620" spans="1:37">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c r="AK620" s="12"/>
    </row>
    <row r="621" spans="1:37">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c r="AK621" s="12"/>
    </row>
    <row r="622" spans="1:37">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c r="AK622" s="12"/>
    </row>
    <row r="623" spans="1:37">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c r="AK623" s="12"/>
    </row>
    <row r="624" spans="1:37">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c r="AK624" s="12"/>
    </row>
    <row r="625" spans="1:37">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c r="AK625" s="12"/>
    </row>
    <row r="626" spans="1:37">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c r="AK626" s="12"/>
    </row>
    <row r="627" spans="1:3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c r="AK627" s="12"/>
    </row>
    <row r="628" spans="1:37">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c r="AK628" s="12"/>
    </row>
    <row r="629" spans="1:37">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c r="AK629" s="12"/>
    </row>
    <row r="630" spans="1:37">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c r="AK630" s="12"/>
    </row>
    <row r="631" spans="1:37">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c r="AK631" s="12"/>
    </row>
    <row r="632" spans="1:37">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c r="AK632" s="12"/>
    </row>
    <row r="633" spans="1:37">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c r="AK633" s="12"/>
    </row>
    <row r="634" spans="1:37">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c r="AK634" s="12"/>
    </row>
    <row r="635" spans="1:37">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c r="AK635" s="12"/>
    </row>
    <row r="636" spans="1:37">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c r="AK636" s="12"/>
    </row>
    <row r="637" spans="1: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c r="AK637" s="12"/>
    </row>
    <row r="638" spans="1:37">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c r="AK638" s="12"/>
    </row>
    <row r="639" spans="1:37">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c r="AK639" s="12"/>
    </row>
    <row r="640" spans="1:37">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c r="AK640" s="12"/>
    </row>
    <row r="641" spans="1:37">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c r="AK641" s="12"/>
    </row>
    <row r="642" spans="1:37">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c r="AK642" s="12"/>
    </row>
    <row r="643" spans="1:37">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c r="AK643" s="12"/>
    </row>
    <row r="644" spans="1:37">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c r="AK644" s="12"/>
    </row>
    <row r="645" spans="1:37">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c r="AK645" s="12"/>
    </row>
    <row r="646" spans="1:37">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c r="AK646" s="12"/>
    </row>
    <row r="647" spans="1:3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c r="AK647" s="12"/>
    </row>
    <row r="648" spans="1:37">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c r="AK648" s="12"/>
    </row>
    <row r="649" spans="1:37">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c r="AK649" s="12"/>
    </row>
    <row r="650" spans="1:37">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c r="AK650" s="12"/>
    </row>
    <row r="651" spans="1:37">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c r="AK651" s="12"/>
    </row>
    <row r="652" spans="1:37">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c r="AK652" s="12"/>
    </row>
    <row r="653" spans="1:37">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c r="AK653" s="12"/>
    </row>
    <row r="654" spans="1:37">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c r="AK654" s="12"/>
    </row>
    <row r="655" spans="1:37">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c r="AK655" s="12"/>
    </row>
    <row r="656" spans="1:37">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c r="AK656" s="12"/>
    </row>
    <row r="657" spans="1:3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c r="AK657" s="12"/>
    </row>
    <row r="658" spans="1:37">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row>
    <row r="659" spans="1:37">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row>
    <row r="660" spans="1:37">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row>
    <row r="661" spans="1:37">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row>
    <row r="662" spans="1:37">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c r="AK662" s="12"/>
    </row>
    <row r="663" spans="1:37">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c r="AK663" s="12"/>
    </row>
    <row r="664" spans="1:37">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c r="AK664" s="12"/>
    </row>
    <row r="665" spans="1:37">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c r="AK665" s="12"/>
    </row>
    <row r="666" spans="1:37">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c r="AK666" s="12"/>
    </row>
    <row r="667" spans="1:3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c r="AK667" s="12"/>
    </row>
    <row r="668" spans="1:37">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c r="AK668" s="12"/>
    </row>
    <row r="669" spans="1:37">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c r="AK669" s="12"/>
    </row>
    <row r="670" spans="1:37">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c r="AK670" s="12"/>
    </row>
    <row r="671" spans="1:37">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c r="AK671" s="12"/>
    </row>
    <row r="672" spans="1:37">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c r="AK672" s="12"/>
    </row>
    <row r="673" spans="1:37">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c r="AK673" s="12"/>
    </row>
    <row r="674" spans="1:37">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c r="AK674" s="12"/>
    </row>
    <row r="675" spans="1:37">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c r="AK675" s="12"/>
    </row>
    <row r="676" spans="1:37">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c r="AK676" s="12"/>
    </row>
    <row r="677" spans="1:3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c r="AK677" s="12"/>
    </row>
    <row r="678" spans="1:37">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c r="AK678" s="12"/>
    </row>
    <row r="679" spans="1:37">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c r="AK679" s="12"/>
    </row>
    <row r="680" spans="1:37">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c r="AK680" s="12"/>
    </row>
    <row r="681" spans="1:37">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c r="AK681" s="12"/>
    </row>
    <row r="682" spans="1:37">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c r="AK682" s="12"/>
    </row>
    <row r="683" spans="1:37">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c r="AK683" s="12"/>
    </row>
    <row r="684" spans="1:37">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c r="AK684" s="12"/>
    </row>
    <row r="685" spans="1:37">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c r="AK685" s="12"/>
    </row>
    <row r="686" spans="1:37">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c r="AK686" s="12"/>
    </row>
    <row r="687" spans="1:3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c r="AK687" s="12"/>
    </row>
    <row r="688" spans="1:37">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c r="AK688" s="12"/>
    </row>
    <row r="689" spans="1:37">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c r="AK689" s="12"/>
    </row>
    <row r="690" spans="1:37">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c r="AK690" s="12"/>
    </row>
    <row r="691" spans="1:37">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c r="AK691" s="12"/>
    </row>
    <row r="692" spans="1:37">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c r="AK692" s="12"/>
    </row>
    <row r="693" spans="1:37">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c r="AK693" s="12"/>
    </row>
    <row r="694" spans="1:37">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c r="AK694" s="12"/>
    </row>
    <row r="695" spans="1:37">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c r="AK695" s="12"/>
    </row>
    <row r="696" spans="1:37">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c r="AK696" s="12"/>
    </row>
    <row r="697" spans="1:3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c r="AK697" s="12"/>
    </row>
    <row r="698" spans="1:37">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c r="AK698" s="12"/>
    </row>
    <row r="699" spans="1:37">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c r="AK699" s="12"/>
    </row>
    <row r="700" spans="1:37">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c r="AK700" s="12"/>
    </row>
    <row r="701" spans="1:37">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c r="AK701" s="12"/>
    </row>
    <row r="702" spans="1:37">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c r="AK702" s="12"/>
    </row>
    <row r="703" spans="1:37">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c r="AK703" s="12"/>
    </row>
    <row r="704" spans="1:37">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c r="AK704" s="12"/>
    </row>
    <row r="705" spans="1:37">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c r="AK705" s="12"/>
    </row>
    <row r="706" spans="1:37">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c r="AK706" s="12"/>
    </row>
    <row r="707" spans="1:3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c r="AK707" s="12"/>
    </row>
    <row r="708" spans="1:37">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c r="AK708" s="12"/>
    </row>
    <row r="709" spans="1:37">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c r="AK709" s="12"/>
    </row>
    <row r="710" spans="1:37">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c r="AK710" s="12"/>
    </row>
    <row r="711" spans="1:37">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c r="AK711" s="12"/>
    </row>
    <row r="712" spans="1:37">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c r="AK712" s="12"/>
    </row>
    <row r="713" spans="1:37">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c r="AK713" s="12"/>
    </row>
    <row r="714" spans="1:37">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c r="AK714" s="12"/>
    </row>
    <row r="715" spans="1:37">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c r="AK715" s="12"/>
    </row>
    <row r="716" spans="1:37">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c r="AK716" s="12"/>
    </row>
    <row r="717" spans="1:3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row>
    <row r="718" spans="1:37">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c r="AK718" s="12"/>
    </row>
    <row r="719" spans="1:37">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c r="AK719" s="12"/>
    </row>
    <row r="720" spans="1:37">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c r="AK720" s="12"/>
    </row>
    <row r="721" spans="1:37">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c r="AK721" s="12"/>
    </row>
    <row r="722" spans="1:37">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c r="AK722" s="12"/>
    </row>
    <row r="723" spans="1:37">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c r="AK723" s="12"/>
    </row>
    <row r="724" spans="1:37">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c r="AK724" s="12"/>
    </row>
    <row r="725" spans="1:37">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c r="AK725" s="12"/>
    </row>
    <row r="726" spans="1:37">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c r="AK726" s="12"/>
    </row>
    <row r="727" spans="1:3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c r="AK727" s="12"/>
    </row>
    <row r="728" spans="1:37">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c r="AK728" s="12"/>
    </row>
    <row r="729" spans="1:37">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c r="AK729" s="12"/>
    </row>
    <row r="730" spans="1:37">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c r="AK730" s="12"/>
    </row>
    <row r="731" spans="1:37">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c r="AK731" s="12"/>
    </row>
    <row r="732" spans="1:37">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c r="AK732" s="12"/>
    </row>
    <row r="733" spans="1:37">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c r="AK733" s="12"/>
    </row>
    <row r="734" spans="1:37">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c r="AK734" s="12"/>
    </row>
    <row r="735" spans="1:37">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c r="AK735" s="12"/>
    </row>
    <row r="736" spans="1:37">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c r="AK736" s="12"/>
    </row>
    <row r="737" spans="1: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c r="AK737" s="12"/>
    </row>
    <row r="738" spans="1:37">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c r="AK738" s="12"/>
    </row>
    <row r="739" spans="1:37">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c r="AK739" s="12"/>
    </row>
    <row r="740" spans="1:37">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c r="AK740" s="12"/>
    </row>
    <row r="741" spans="1:37">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c r="AK741" s="12"/>
    </row>
    <row r="742" spans="1:37">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c r="AK742" s="12"/>
    </row>
    <row r="743" spans="1:37">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c r="AK743" s="12"/>
    </row>
    <row r="744" spans="1:37">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c r="AK744" s="12"/>
    </row>
    <row r="745" spans="1:37">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c r="AK745" s="12"/>
    </row>
    <row r="746" spans="1:37">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c r="AK746" s="12"/>
    </row>
    <row r="747" spans="1:3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c r="AK747" s="12"/>
    </row>
    <row r="748" spans="1:37">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c r="AK748" s="12"/>
    </row>
    <row r="749" spans="1:37">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c r="AK749" s="12"/>
    </row>
    <row r="750" spans="1:37">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c r="AK750" s="12"/>
    </row>
    <row r="751" spans="1:37">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c r="AK751" s="12"/>
    </row>
    <row r="752" spans="1:37">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c r="AK752" s="12"/>
    </row>
    <row r="753" spans="1:37">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c r="AK753" s="12"/>
    </row>
    <row r="754" spans="1:37">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c r="AK754" s="12"/>
    </row>
    <row r="755" spans="1:37">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c r="AK755" s="12"/>
    </row>
    <row r="756" spans="1:37">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c r="AK756" s="12"/>
    </row>
    <row r="757" spans="1:3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c r="AK757" s="12"/>
    </row>
    <row r="758" spans="1:37">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c r="AK758" s="12"/>
    </row>
    <row r="759" spans="1:37">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c r="AK759" s="12"/>
    </row>
    <row r="760" spans="1:37">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c r="AK760" s="12"/>
    </row>
    <row r="761" spans="1:37">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c r="AK761" s="12"/>
    </row>
    <row r="762" spans="1:37">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c r="AK762" s="12"/>
    </row>
    <row r="763" spans="1:37">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c r="AK763" s="12"/>
    </row>
    <row r="764" spans="1:37">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c r="AK764" s="12"/>
    </row>
    <row r="765" spans="1:37">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c r="AK765" s="12"/>
    </row>
    <row r="766" spans="1:37">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c r="AK766" s="12"/>
    </row>
    <row r="767" spans="1:3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c r="AK767" s="12"/>
    </row>
    <row r="768" spans="1:37">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c r="AK768" s="12"/>
    </row>
    <row r="769" spans="1:37">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c r="AK769" s="12"/>
    </row>
    <row r="770" spans="1:37">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c r="AK770" s="12"/>
    </row>
    <row r="771" spans="1:37">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c r="AK771" s="12"/>
    </row>
    <row r="772" spans="1:37">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c r="AK772" s="12"/>
    </row>
    <row r="773" spans="1:37">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c r="AK773" s="12"/>
    </row>
    <row r="774" spans="1:37">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c r="AK774" s="12"/>
    </row>
    <row r="775" spans="1:37">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c r="AK775" s="12"/>
    </row>
    <row r="776" spans="1:37">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c r="AK776" s="12"/>
    </row>
    <row r="777" spans="1:3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c r="AK777" s="12"/>
    </row>
    <row r="778" spans="1:37">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c r="AK778" s="12"/>
    </row>
    <row r="779" spans="1:37">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c r="AK779" s="12"/>
    </row>
    <row r="780" spans="1:37">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c r="AK780" s="12"/>
    </row>
    <row r="781" spans="1:37">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c r="AK781" s="12"/>
    </row>
    <row r="782" spans="1:37">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c r="AK782" s="12"/>
    </row>
    <row r="783" spans="1:37">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c r="AK783" s="12"/>
    </row>
    <row r="784" spans="1:37">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c r="AK784" s="12"/>
    </row>
    <row r="785" spans="1:37">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c r="AK785" s="12"/>
    </row>
    <row r="786" spans="1:37">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c r="AK786" s="12"/>
    </row>
    <row r="787" spans="1:3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c r="AK787" s="12"/>
    </row>
    <row r="788" spans="1:37">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c r="AK788" s="12"/>
    </row>
    <row r="789" spans="1:37">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c r="AK789" s="12"/>
    </row>
    <row r="790" spans="1:37">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c r="AK790" s="12"/>
    </row>
    <row r="791" spans="1:37">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c r="AK791" s="12"/>
    </row>
    <row r="792" spans="1:37">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c r="AK792" s="12"/>
    </row>
    <row r="793" spans="1:37">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c r="AK793" s="12"/>
    </row>
    <row r="794" spans="1:37">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c r="AK794" s="12"/>
    </row>
    <row r="795" spans="1:37">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c r="AK795" s="12"/>
    </row>
    <row r="796" spans="1:37">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c r="AK796" s="12"/>
    </row>
    <row r="797" spans="1:3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c r="AK797" s="12"/>
    </row>
    <row r="798" spans="1:37">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c r="AK798" s="12"/>
    </row>
    <row r="799" spans="1:37">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c r="AK799" s="12"/>
    </row>
    <row r="800" spans="1:37">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c r="AK800" s="12"/>
    </row>
    <row r="801" spans="1:37">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c r="AK801" s="12"/>
    </row>
    <row r="802" spans="1:37">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c r="AK802" s="12"/>
    </row>
    <row r="803" spans="1:37">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c r="AK803" s="12"/>
    </row>
    <row r="804" spans="1:37">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row>
    <row r="805" spans="1:37">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c r="AK805" s="12"/>
    </row>
    <row r="806" spans="1:37">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c r="AK806" s="12"/>
    </row>
    <row r="807" spans="1:3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c r="AK807" s="12"/>
    </row>
    <row r="808" spans="1:37">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c r="AK808" s="12"/>
    </row>
    <row r="809" spans="1:37">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c r="AK809" s="12"/>
    </row>
    <row r="810" spans="1:37">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c r="AK810" s="12"/>
    </row>
    <row r="811" spans="1:37">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c r="AK811" s="12"/>
    </row>
    <row r="812" spans="1:37">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c r="AK812" s="12"/>
    </row>
    <row r="813" spans="1:37">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c r="AK813" s="12"/>
    </row>
    <row r="814" spans="1:37">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c r="AK814" s="12"/>
    </row>
    <row r="815" spans="1:37">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c r="AK815" s="12"/>
    </row>
    <row r="816" spans="1:37">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c r="AK816" s="12"/>
    </row>
    <row r="817" spans="1:3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c r="AK817" s="12"/>
    </row>
    <row r="818" spans="1:37">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c r="AK818" s="12"/>
    </row>
    <row r="819" spans="1:37">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c r="AK819" s="12"/>
    </row>
    <row r="820" spans="1:37">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c r="AK820" s="12"/>
    </row>
    <row r="821" spans="1:37">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c r="AK821" s="12"/>
    </row>
    <row r="822" spans="1:37">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c r="AK822" s="12"/>
    </row>
    <row r="823" spans="1:37">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c r="AK823" s="12"/>
    </row>
    <row r="824" spans="1:37">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c r="AK824" s="12"/>
    </row>
    <row r="825" spans="1:37">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c r="AK825" s="12"/>
    </row>
    <row r="826" spans="1:37">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c r="AK826" s="12"/>
    </row>
    <row r="827" spans="1:3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c r="AK827" s="12"/>
    </row>
    <row r="828" spans="1:37">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c r="AK828" s="12"/>
    </row>
    <row r="829" spans="1:37">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c r="AK829" s="12"/>
    </row>
    <row r="830" spans="1:37">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c r="AK830" s="12"/>
    </row>
    <row r="831" spans="1:37">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c r="AK831" s="12"/>
    </row>
    <row r="832" spans="1:37">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c r="AK832" s="12"/>
    </row>
    <row r="833" spans="1:37">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c r="AK833" s="12"/>
    </row>
    <row r="834" spans="1:37">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c r="AK834" s="12"/>
    </row>
    <row r="835" spans="1:37">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c r="AK835" s="12"/>
    </row>
    <row r="836" spans="1:37">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c r="AK836" s="12"/>
    </row>
    <row r="837" spans="1: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c r="AK837" s="12"/>
    </row>
    <row r="838" spans="1:37">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c r="AK838" s="12"/>
    </row>
    <row r="839" spans="1:37">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c r="AK839" s="12"/>
    </row>
    <row r="840" spans="1:37">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c r="AK840" s="12"/>
    </row>
    <row r="841" spans="1:37">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c r="AK841" s="12"/>
    </row>
    <row r="842" spans="1:37">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c r="AK842" s="12"/>
    </row>
    <row r="843" spans="1:37">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c r="AK843" s="12"/>
    </row>
    <row r="844" spans="1:37">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c r="AK844" s="12"/>
    </row>
    <row r="845" spans="1:37">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c r="AK845" s="12"/>
    </row>
    <row r="846" spans="1:37">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c r="AK846" s="12"/>
    </row>
    <row r="847" spans="1:3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c r="AK847" s="12"/>
    </row>
    <row r="848" spans="1:37">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c r="AK848" s="12"/>
    </row>
    <row r="849" spans="1:37">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c r="AK849" s="12"/>
    </row>
    <row r="850" spans="1:37">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row>
    <row r="851" spans="1:37">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c r="AK851" s="12"/>
    </row>
    <row r="852" spans="1:37">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c r="AK852" s="12"/>
    </row>
    <row r="853" spans="1:37">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c r="AK853" s="12"/>
    </row>
    <row r="854" spans="1:37">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row>
    <row r="855" spans="1:37">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c r="AK855" s="12"/>
    </row>
    <row r="856" spans="1:37">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c r="AK856" s="12"/>
    </row>
    <row r="857" spans="1:3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c r="AK857" s="12"/>
    </row>
    <row r="858" spans="1:37">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c r="AK858" s="12"/>
    </row>
    <row r="859" spans="1:37">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c r="AK859" s="12"/>
    </row>
    <row r="860" spans="1:37">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c r="AK860" s="12"/>
    </row>
    <row r="861" spans="1:37">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c r="AK861" s="12"/>
    </row>
    <row r="862" spans="1:37">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c r="AK862" s="12"/>
    </row>
    <row r="863" spans="1:37">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c r="AK863" s="12"/>
    </row>
    <row r="864" spans="1:37">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c r="AK864" s="12"/>
    </row>
    <row r="865" spans="1:37">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c r="AK865" s="12"/>
    </row>
    <row r="866" spans="1:37">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c r="AK866" s="12"/>
    </row>
    <row r="867" spans="1:3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c r="AK867" s="12"/>
    </row>
    <row r="868" spans="1:37">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c r="AK868" s="12"/>
    </row>
    <row r="869" spans="1:37">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c r="AK869" s="12"/>
    </row>
    <row r="870" spans="1:37">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c r="AK870" s="12"/>
    </row>
    <row r="871" spans="1:37">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c r="AK871" s="12"/>
    </row>
    <row r="872" spans="1:37">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c r="AK872" s="12"/>
    </row>
    <row r="873" spans="1:37">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c r="AK873" s="12"/>
    </row>
    <row r="874" spans="1:37">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c r="AK874" s="12"/>
    </row>
    <row r="875" spans="1:37">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c r="AK875" s="12"/>
    </row>
    <row r="876" spans="1:37">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c r="AK876" s="12"/>
    </row>
    <row r="877" spans="1:3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c r="AK877" s="12"/>
    </row>
    <row r="878" spans="1:37">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c r="AK878" s="12"/>
    </row>
    <row r="879" spans="1:37">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c r="AK879" s="12"/>
    </row>
    <row r="880" spans="1:37">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c r="AK880" s="12"/>
    </row>
    <row r="881" spans="1:37">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c r="AK881" s="12"/>
    </row>
    <row r="882" spans="1:37">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c r="AK882" s="12"/>
    </row>
    <row r="883" spans="1:37">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c r="AK883" s="12"/>
    </row>
    <row r="884" spans="1:37">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c r="AK884" s="12"/>
    </row>
    <row r="885" spans="1:37">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c r="AK885" s="12"/>
    </row>
    <row r="886" spans="1:37">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c r="AK886" s="12"/>
    </row>
    <row r="887" spans="1:3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c r="AK887" s="12"/>
    </row>
    <row r="888" spans="1:37">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c r="AK888" s="12"/>
    </row>
    <row r="889" spans="1:37">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c r="AK889" s="12"/>
    </row>
    <row r="890" spans="1:37">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c r="AK890" s="12"/>
    </row>
    <row r="891" spans="1:37">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c r="AK891" s="12"/>
    </row>
    <row r="892" spans="1:37">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c r="AK892" s="12"/>
    </row>
    <row r="893" spans="1:37">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c r="AK893" s="12"/>
    </row>
    <row r="894" spans="1:37">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c r="AK894" s="12"/>
    </row>
    <row r="895" spans="1:37">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c r="AK895" s="12"/>
    </row>
    <row r="896" spans="1:37">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c r="AK896" s="12"/>
    </row>
    <row r="897" spans="1:3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c r="AK897" s="12"/>
    </row>
    <row r="898" spans="1:37">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c r="AK898" s="12"/>
    </row>
    <row r="899" spans="1:37">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c r="AK899" s="12"/>
    </row>
    <row r="900" spans="1:37">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row>
    <row r="901" spans="1:37">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row>
    <row r="902" spans="1:37">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row>
    <row r="903" spans="1:37">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c r="AK903" s="12"/>
    </row>
    <row r="904" spans="1:37">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c r="AK904" s="12"/>
    </row>
    <row r="905" spans="1:37">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c r="AK905" s="12"/>
    </row>
    <row r="906" spans="1:37">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c r="AK906" s="12"/>
    </row>
    <row r="907" spans="1:3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c r="AK907" s="12"/>
    </row>
    <row r="908" spans="1:37">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c r="AK908" s="12"/>
    </row>
    <row r="909" spans="1:37">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c r="AK909" s="12"/>
    </row>
    <row r="910" spans="1:37">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c r="AK910" s="12"/>
    </row>
    <row r="911" spans="1:37">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c r="AK911" s="12"/>
    </row>
    <row r="912" spans="1:37">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c r="AK912" s="12"/>
    </row>
    <row r="913" spans="1:37">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c r="AK913" s="12"/>
    </row>
    <row r="914" spans="1:37">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c r="AK914" s="12"/>
    </row>
    <row r="915" spans="1:37">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c r="AK915" s="12"/>
    </row>
    <row r="916" spans="1:37">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c r="AK916" s="12"/>
    </row>
    <row r="917" spans="1:3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c r="AK917" s="12"/>
    </row>
    <row r="918" spans="1:37">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c r="AK918" s="12"/>
    </row>
    <row r="919" spans="1:37">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c r="AK919" s="12"/>
    </row>
    <row r="920" spans="1:37">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c r="AK920" s="12"/>
    </row>
    <row r="921" spans="1:37">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c r="AK921" s="12"/>
    </row>
    <row r="922" spans="1:37">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c r="AK922" s="12"/>
    </row>
    <row r="923" spans="1:37">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c r="AK923" s="12"/>
    </row>
    <row r="924" spans="1:37">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c r="AK924" s="12"/>
    </row>
    <row r="925" spans="1:37">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c r="AK925" s="12"/>
    </row>
    <row r="926" spans="1:37">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c r="AK926" s="12"/>
    </row>
    <row r="927" spans="1:3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c r="AK927" s="12"/>
    </row>
    <row r="928" spans="1:37">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c r="AK928" s="12"/>
    </row>
    <row r="929" spans="1:37">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c r="AK929" s="12"/>
    </row>
    <row r="930" spans="1:37">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c r="AK930" s="12"/>
    </row>
    <row r="931" spans="1:37">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c r="AK931" s="12"/>
    </row>
    <row r="932" spans="1:37">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c r="AK932" s="12"/>
    </row>
    <row r="933" spans="1:37">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c r="AK933" s="12"/>
    </row>
    <row r="934" spans="1:37">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c r="AK934" s="12"/>
    </row>
    <row r="935" spans="1:37">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c r="AK935" s="12"/>
    </row>
    <row r="936" spans="1:37">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c r="AK936" s="12"/>
    </row>
    <row r="937" spans="1: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c r="AK937" s="12"/>
    </row>
    <row r="938" spans="1:37">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c r="AK938" s="12"/>
    </row>
    <row r="939" spans="1:37">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c r="AK939" s="12"/>
    </row>
    <row r="940" spans="1:37">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c r="AK940" s="12"/>
    </row>
    <row r="941" spans="1:37">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c r="AK941" s="12"/>
    </row>
    <row r="942" spans="1:37">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c r="AK942" s="12"/>
    </row>
    <row r="943" spans="1:37">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c r="AK943" s="12"/>
    </row>
    <row r="944" spans="1:37">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c r="AK944" s="12"/>
    </row>
    <row r="945" spans="1:37">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c r="AK945" s="12"/>
    </row>
    <row r="946" spans="1:37">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c r="AK946" s="12"/>
    </row>
    <row r="947" spans="1:3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c r="AK947" s="12"/>
    </row>
    <row r="948" spans="1:37">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c r="AK948" s="12"/>
    </row>
    <row r="949" spans="1:37">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c r="AK949" s="12"/>
    </row>
    <row r="950" spans="1:37">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c r="AK950" s="12"/>
    </row>
    <row r="951" spans="1:37">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c r="AK951" s="12"/>
    </row>
    <row r="952" spans="1:37">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c r="AK952" s="12"/>
    </row>
    <row r="953" spans="1:37">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c r="AK953" s="12"/>
    </row>
    <row r="954" spans="1:37">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c r="AK954" s="12"/>
    </row>
    <row r="955" spans="1:37">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c r="AK955" s="12"/>
    </row>
    <row r="956" spans="1:37">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c r="AK956" s="12"/>
    </row>
    <row r="957" spans="1:3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c r="AK957" s="12"/>
    </row>
    <row r="958" spans="1:37">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c r="AK958" s="12"/>
    </row>
    <row r="959" spans="1:37">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c r="AK959" s="12"/>
    </row>
    <row r="960" spans="1:37">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c r="AK960" s="12"/>
    </row>
    <row r="961" spans="1:37">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c r="AK961" s="12"/>
    </row>
    <row r="962" spans="1:37">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c r="AK962" s="12"/>
    </row>
    <row r="963" spans="1:37">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c r="AK963" s="12"/>
    </row>
    <row r="964" spans="1:37">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c r="AK964" s="12"/>
    </row>
    <row r="965" spans="1:37">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c r="AK965" s="12"/>
    </row>
    <row r="966" spans="1:37">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c r="AK966" s="12"/>
    </row>
    <row r="967" spans="1:3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c r="AK967" s="12"/>
    </row>
    <row r="968" spans="1:37">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c r="AK968" s="12"/>
    </row>
    <row r="969" spans="1:37">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c r="AK969" s="12"/>
    </row>
    <row r="970" spans="1:37">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c r="AK970" s="12"/>
    </row>
    <row r="971" spans="1:37">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c r="AK971" s="12"/>
    </row>
    <row r="972" spans="1:37">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c r="AK972" s="12"/>
    </row>
    <row r="973" spans="1:37">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c r="AK973" s="12"/>
    </row>
    <row r="974" spans="1:37">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c r="AK974" s="12"/>
    </row>
    <row r="975" spans="1:37">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c r="AK975" s="12"/>
    </row>
    <row r="976" spans="1:37">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c r="AK976" s="12"/>
    </row>
    <row r="977" spans="1:3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c r="AK977" s="12"/>
    </row>
    <row r="978" spans="1:37">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c r="AK978" s="12"/>
    </row>
    <row r="979" spans="1:37">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c r="AK979" s="12"/>
    </row>
    <row r="980" spans="1:37">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c r="AK980" s="12"/>
    </row>
    <row r="981" spans="1:37">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c r="AK981" s="12"/>
    </row>
    <row r="982" spans="1:37">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c r="AK982" s="12"/>
    </row>
    <row r="983" spans="1:37">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c r="AK983" s="12"/>
    </row>
    <row r="984" spans="1:37">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c r="AK984" s="12"/>
    </row>
    <row r="985" spans="1:37">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c r="AK985" s="12"/>
    </row>
    <row r="986" spans="1:37">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c r="AK986" s="12"/>
    </row>
    <row r="987" spans="1:3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c r="AK987" s="12"/>
    </row>
    <row r="988" spans="1:37">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c r="AK988" s="12"/>
    </row>
    <row r="989" spans="1:37">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c r="AK989" s="12"/>
    </row>
    <row r="990" spans="1:37">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c r="AK990" s="12"/>
    </row>
    <row r="991" spans="1:37">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c r="AK991" s="12"/>
    </row>
    <row r="992" spans="1:37">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c r="AK992" s="12"/>
    </row>
    <row r="993" spans="1:37">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c r="AK993" s="12"/>
    </row>
    <row r="994" spans="1:37">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c r="AK994" s="12"/>
    </row>
    <row r="995" spans="1:37">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c r="AK995" s="12"/>
    </row>
    <row r="996" spans="1:37">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c r="AK996" s="12"/>
    </row>
    <row r="997" spans="1:3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c r="AK997" s="12"/>
    </row>
    <row r="998" spans="1:37">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c r="AK998" s="12"/>
    </row>
    <row r="999" spans="1:37">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c r="AK999" s="12"/>
    </row>
    <row r="1000" spans="1:37">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row>
  </sheetData>
  <conditionalFormatting sqref="A1:A1048576">
    <cfRule type="containsBlanks" dxfId="1" priority="1">
      <formula>LEN(TRIM(A1))=0</formula>
    </cfRule>
  </conditionalFormatting>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15" sqref="E15"/>
    </sheetView>
  </sheetViews>
  <sheetFormatPr defaultColWidth="12.59765625" defaultRowHeight="15" customHeight="1"/>
  <cols>
    <col min="1" max="1" width="17.09765625" customWidth="1"/>
    <col min="2" max="3" width="13.3984375" customWidth="1"/>
    <col min="4" max="4" width="12.69921875" customWidth="1"/>
    <col min="5" max="5" width="18.8984375" customWidth="1"/>
    <col min="6" max="6" width="14.69921875" customWidth="1"/>
    <col min="7" max="7" width="11.5" customWidth="1"/>
    <col min="8" max="8" width="18.5" customWidth="1"/>
    <col min="9" max="9" width="21.69921875" customWidth="1"/>
    <col min="10" max="10" width="13.69921875" customWidth="1"/>
    <col min="11" max="11" width="26.8984375" customWidth="1"/>
    <col min="12" max="12" width="32.8984375" customWidth="1"/>
    <col min="13" max="13" width="31.19921875" customWidth="1"/>
    <col min="14" max="14" width="26.19921875" customWidth="1"/>
    <col min="15" max="15" width="26.69921875" customWidth="1"/>
    <col min="16" max="26" width="8.59765625" customWidth="1"/>
  </cols>
  <sheetData>
    <row r="1" spans="1:26" ht="14.25" customHeight="1">
      <c r="A1" s="19" t="s">
        <v>201</v>
      </c>
      <c r="B1" s="19" t="s">
        <v>134</v>
      </c>
      <c r="C1" s="19" t="s">
        <v>141</v>
      </c>
      <c r="D1" s="19" t="s">
        <v>102</v>
      </c>
      <c r="E1" s="19" t="s">
        <v>165</v>
      </c>
      <c r="F1" s="19" t="s">
        <v>166</v>
      </c>
      <c r="G1" s="19" t="s">
        <v>167</v>
      </c>
      <c r="H1" s="19" t="s">
        <v>168</v>
      </c>
      <c r="I1" s="19" t="s">
        <v>169</v>
      </c>
      <c r="J1" s="19" t="s">
        <v>170</v>
      </c>
      <c r="K1" s="19" t="s">
        <v>171</v>
      </c>
      <c r="L1" s="19" t="s">
        <v>173</v>
      </c>
      <c r="M1" s="19" t="s">
        <v>174</v>
      </c>
      <c r="N1" s="19" t="s">
        <v>175</v>
      </c>
      <c r="O1" s="19" t="s">
        <v>176</v>
      </c>
      <c r="P1" s="19"/>
      <c r="Q1" s="19"/>
      <c r="R1" s="19"/>
      <c r="S1" s="19"/>
      <c r="T1" s="19"/>
      <c r="U1" s="19"/>
      <c r="V1" s="19"/>
      <c r="W1" s="19"/>
      <c r="X1" s="19"/>
      <c r="Y1" s="19"/>
      <c r="Z1" s="19"/>
    </row>
    <row r="2" spans="1:26" ht="14.25" customHeight="1">
      <c r="A2" s="12" t="s">
        <v>290</v>
      </c>
      <c r="B2" s="21" t="s">
        <v>229</v>
      </c>
      <c r="C2" s="21">
        <v>2200</v>
      </c>
      <c r="D2" s="12">
        <v>0</v>
      </c>
      <c r="E2" s="29">
        <v>8.4793500000000002</v>
      </c>
      <c r="F2" s="30">
        <v>32.4116</v>
      </c>
      <c r="G2" s="29">
        <v>7.56</v>
      </c>
      <c r="H2" s="29">
        <v>6.78</v>
      </c>
      <c r="I2" s="29">
        <v>101.94</v>
      </c>
      <c r="J2" s="29">
        <v>2.4887698500000002</v>
      </c>
      <c r="K2" s="29">
        <v>10.26</v>
      </c>
      <c r="L2" s="29">
        <v>0.69</v>
      </c>
      <c r="M2" s="29">
        <v>7.45</v>
      </c>
      <c r="N2" s="29">
        <v>0.371</v>
      </c>
      <c r="O2" s="29">
        <v>7.08</v>
      </c>
      <c r="P2" s="12"/>
      <c r="Q2" s="12"/>
      <c r="R2" s="12"/>
      <c r="S2" s="12"/>
      <c r="T2" s="12"/>
      <c r="U2" s="12"/>
      <c r="V2" s="12"/>
      <c r="W2" s="12"/>
      <c r="X2" s="12"/>
      <c r="Y2" s="12"/>
      <c r="Z2" s="12"/>
    </row>
    <row r="3" spans="1:26" ht="14.25" customHeight="1">
      <c r="A3" s="12" t="s">
        <v>290</v>
      </c>
      <c r="B3" s="21" t="s">
        <v>229</v>
      </c>
      <c r="C3" s="21">
        <v>2200</v>
      </c>
      <c r="D3" s="12">
        <v>25</v>
      </c>
      <c r="E3" s="29">
        <v>8.4831500000000002</v>
      </c>
      <c r="F3" s="30">
        <v>32.411700000000003</v>
      </c>
      <c r="G3" s="31"/>
      <c r="H3" s="29">
        <v>6.57</v>
      </c>
      <c r="I3" s="29">
        <v>98.77</v>
      </c>
      <c r="J3" s="31"/>
      <c r="K3" s="29">
        <v>9.75</v>
      </c>
      <c r="L3" s="29">
        <v>0.81</v>
      </c>
      <c r="M3" s="29">
        <v>6.2</v>
      </c>
      <c r="N3" s="29">
        <v>0.371</v>
      </c>
      <c r="O3" s="29">
        <v>5.83</v>
      </c>
      <c r="P3" s="12"/>
      <c r="Q3" s="12"/>
      <c r="R3" s="12"/>
      <c r="S3" s="12"/>
      <c r="T3" s="12"/>
      <c r="U3" s="12"/>
      <c r="V3" s="12"/>
      <c r="W3" s="12"/>
      <c r="X3" s="12"/>
      <c r="Y3" s="12"/>
      <c r="Z3" s="12"/>
    </row>
    <row r="4" spans="1:26" ht="14.25" customHeight="1">
      <c r="A4" s="12" t="s">
        <v>290</v>
      </c>
      <c r="B4" s="12" t="s">
        <v>229</v>
      </c>
      <c r="C4" s="12">
        <v>2200</v>
      </c>
      <c r="D4" s="12">
        <v>50</v>
      </c>
      <c r="E4" s="29">
        <v>8.4155499999999996</v>
      </c>
      <c r="F4" s="30">
        <v>32.416400000000003</v>
      </c>
      <c r="G4" s="31"/>
      <c r="H4" s="29">
        <v>6.56</v>
      </c>
      <c r="I4" s="29">
        <v>98.5</v>
      </c>
      <c r="J4" s="31"/>
      <c r="K4" s="29">
        <v>10.77</v>
      </c>
      <c r="L4" s="29">
        <v>0.73</v>
      </c>
      <c r="M4" s="29">
        <v>7.87</v>
      </c>
      <c r="N4" s="29">
        <v>0.41</v>
      </c>
      <c r="O4" s="29">
        <v>7.46</v>
      </c>
      <c r="P4" s="12"/>
      <c r="Q4" s="12"/>
      <c r="R4" s="12"/>
      <c r="S4" s="12"/>
      <c r="T4" s="12"/>
      <c r="U4" s="12"/>
      <c r="V4" s="12"/>
      <c r="W4" s="12"/>
      <c r="X4" s="12"/>
      <c r="Y4" s="12"/>
      <c r="Z4" s="12"/>
    </row>
    <row r="5" spans="1:26" ht="14.25" customHeight="1">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4.25" customHeight="1">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4.2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4.2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4.25" customHeight="1">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4.2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4.25" customHeight="1">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4.25" customHeight="1">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4.2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4.25" customHeight="1">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4.2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4.25" customHeight="1">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4.2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4.25" customHeight="1">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4.2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4.25" customHeight="1">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4.2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4.25" customHeight="1">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4.2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4.25" customHeight="1">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4.2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4.25" customHeight="1">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4.2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4.25" customHeight="1">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4.2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4.25" customHeight="1">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4.2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4.25" customHeight="1">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4.2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4.2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4.2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4.2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4.2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4.2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4.2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4.2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4.2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4.2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4.2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4.2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4.2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4.2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4.2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4.2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4.2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4.2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4.2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4.2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4.2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4.25" customHeight="1">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4.2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4.2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4.2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4.2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4.2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4.2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4.2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4.2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4.2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4.2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4.2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4.2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4.2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4.2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4.2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4.2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4.2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4.2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4.2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4.2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4.2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4.2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4.2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4.2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4.2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4.2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4.2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4.2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4.2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4.2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4.2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4.2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4.2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4.2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4.2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4.2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4.2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4.2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4.2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4.2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4.2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4.2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4.2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4.2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4.2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2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2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2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2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2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2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2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2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2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2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2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2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2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2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2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2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2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2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2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2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2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2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2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2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2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2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2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2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2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2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2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2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2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2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2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2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2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2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2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2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2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2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2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2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2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2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2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2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2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2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2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2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2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2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2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2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2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2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2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2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2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2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2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2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2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2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2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2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2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2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2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2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2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2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2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2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2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2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2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2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2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2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2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2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2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2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2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2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2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2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2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2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2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4.2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4.2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4.2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4.2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4.2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4.2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4.2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4.2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4.2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4.2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4.2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4.2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4.2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4.2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4.2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4.2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4.2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4.2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4.2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4.2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4.2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4.2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4.2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4.2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4.2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4.2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4.2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4.2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4.2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4.2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4.2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4.2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4.2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4.2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4.2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4.2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4.2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4.2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4.2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4.2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4.2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4.2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4.2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4.2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4.2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4.2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4.2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4.2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4.2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4.2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4.2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4.2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4.2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4.2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4.2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4.2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4.2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4.2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4.2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4.2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4.2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4.2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4.2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4.2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4.2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4.2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4.2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4.2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4.2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4.2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4.2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4.2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4.2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4.2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4.2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4.2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4.2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4.2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4.2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4.2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4.2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4.2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4.2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4.2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4.2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4.2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4.2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4.2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4.2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4.2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4.2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4.2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4.2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4.2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4.2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4.2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4.2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4.2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4.2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4.2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4.2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4.2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4.2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4.2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4.2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4.2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4.2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4.2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4.2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4.2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4.2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4.2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4.2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4.2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4.2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4.2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4.2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4.2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4.2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4.2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4.2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4.2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4.2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4.2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4.2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4.2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4.2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4.2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4.2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4.2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4.2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4.2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4.2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4.2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4.2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4.2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4.2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4.2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4.2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4.2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4.2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4.2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4.2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4.2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4.2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4.2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4.2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4.2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4.2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4.2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4.2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4.2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4.2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4.2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4.2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4.2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4.2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4.2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4.2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4.2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4.2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4.2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4.2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4.2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4.2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4.2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4.2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4.2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4.2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4.2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4.2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4.2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4.2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4.2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4.2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4.2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4.2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4.2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4.2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4.2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4.2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4.2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4.2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4.2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4.2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4.2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4.2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4.2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4.2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4.2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4.2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4.2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4.2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4.2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4.2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4.2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4.2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4.2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4.2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4.2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4.2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4.2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4.2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4.2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4.2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4.2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4.2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4.2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4.2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4.2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4.2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4.2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4.2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4.2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4.2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4.2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4.2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4.2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4.2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4.2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4.2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4.2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4.2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4.2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4.2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4.2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4.2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4.2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4.2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4.2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4.2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4.2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4.2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4.2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4.2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4.2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4.2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4.2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4.2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4.2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4.2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4.2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4.2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4.2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4.2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4.2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4.2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4.2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4.2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4.2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4.2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4.2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4.2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4.2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4.2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4.2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4.2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4.2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4.2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4.2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4.2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4.2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4.2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4.2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4.2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4.2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4.2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4.2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4.2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4.2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4.2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4.2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4.2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4.2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4.2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4.2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4.2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4.2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4.2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4.2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4.2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4.2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4.2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4.2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4.2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4.2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4.2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4.2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4.2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4.2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4.2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4.2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4.2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4.2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4.2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4.2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4.2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4.2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4.2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4.2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4.2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4.2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4.2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4.2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4.2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4.2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4.2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4.2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4.2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4.2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4.2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4.2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4.2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4.2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4.2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4.2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4.2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4.2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4.2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4.2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4.2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4.2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4.2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4.2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4.2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4.2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4.2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4.2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4.2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4.2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4.2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4.2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4.2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4.2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4.2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4.2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4.2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4.2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4.2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4.2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4.2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4.2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4.2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4.2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4.2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4.2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4.2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4.2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4.2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4.2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4.2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4.2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4.2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4.2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4.2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4.2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4.2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4.2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4.2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4.2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4.2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4.2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4.2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4.2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4.2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4.2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4.2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4.2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4.2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4.2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4.2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4.2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4.2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4.2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4.2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4.2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4.2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4.2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4.2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4.2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4.2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4.2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4.2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4.2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4.2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4.2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4.2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4.2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4.2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4.2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4.2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4.2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4.2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4.2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4.2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4.2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4.2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4.2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4.2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4.2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4.2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4.2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4.2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4.2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4.2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4.2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4.2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4.2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4.2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4.2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4.2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4.2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4.2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4.2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4.2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4.2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4.2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4.2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4.2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4.2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4.2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4.2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4.2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4.2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4.2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4.2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4.2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4.2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4.2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4.2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4.2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4.2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4.2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4.2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4.2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4.2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4.2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4.2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4.2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4.2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4.2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4.2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4.2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4.2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4.2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4.2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4.2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4.2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4.2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4.2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4.2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4.2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4.2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4.2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4.2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4.2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4.2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4.2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4.2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4.2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4.2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4.2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4.2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4.2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4.2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4.2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4.2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4.2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4.2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4.2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4.2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4.2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4.2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4.2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4.2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4.2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4.2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4.2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4.2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4.2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4.2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4.2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4.2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4.2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4.2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4.2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4.2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4.2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4.2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4.2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4.2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4.2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4.2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4.2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4.2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4.2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4.2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4.2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4.2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4.2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4.2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4.2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4.2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4.2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4.2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4.2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4.2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4.2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4.2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4.2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4.2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4.2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4.2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4.2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4.2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4.2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4.2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4.2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4.2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4.2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4.2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4.2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4.2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4.2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4.2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4.2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4.2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4.2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4.2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4.2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4.2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4.2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4.2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4.2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4.2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4.2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4.2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4.2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4.2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4.2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4.2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4.2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4.2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4.2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4.2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4.2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4.2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4.2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4.2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4.2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4.2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4.2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4.2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4.2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4.2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4.2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4.2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4.2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4.2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4.2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4.2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4.2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4.2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4.2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4.2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4.2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4.2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4.2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4.2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4.2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4.2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4.2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4.2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4.2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4.2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4.2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4.2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4.2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4.2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4.2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4.2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4.2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4.2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4.2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4.2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4.2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4.2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4.2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4.2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4.2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4.2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4.2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4.2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4.2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4.2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4.2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4.2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4.2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4.2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4.2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4.2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4.2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4.2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4.2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4.2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4.2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4.2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4.2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4.2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4.2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4.2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4.2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4.2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4.2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4.2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4.2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4.2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4.2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4.2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4.2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4.2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4.2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4.2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4.2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4.2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4.2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4.2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4.2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4.2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4.2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4.2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4.2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4.2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4.2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4.2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4.2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4.2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4.2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4.2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4.2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4.2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4.2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4.2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4.2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4.2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4.2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4.2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4.2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4.2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4.2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4.2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4.2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4.2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4.2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4.2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4.2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4.2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4.2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4.2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4.2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4.2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4.2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4.2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4.2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4.2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4.2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4.2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4.2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4.2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4.2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4.2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4.2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4.2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4.2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4.2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4.2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4.2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4.2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4.2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4.2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4.2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4.2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4.2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4.2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4.2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4.2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4.2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4.2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4.2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4.2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4.2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4.2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4.2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4.2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4.2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4.2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4.2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4.2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4.2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4.2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4.2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4.2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4.2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4.2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4.2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4.2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4.2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4.2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4.2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4.2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4.2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4.2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4.2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4.2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4.2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4.2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4.2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4.2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4.2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4.2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4.2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4.2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4.2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4.2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4.2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4.2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4.2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4.2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4.2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4.2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4.2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4.2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4.2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4.2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4.2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4.2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4.2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4.2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4.2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4.2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4.2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4.2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4.2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4.2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4.2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4.2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4.2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4.2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4.2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4.2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4.2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4.2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4.2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4.2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4.2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4.2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4.2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4.2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4.2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4.2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4.2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4.2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4.2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4.2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4.2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4.2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4.2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4.2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4.2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4.2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4.2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4.2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4.2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4.2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4.2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4.2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4.2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4.2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4.2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4.2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4.2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4.2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4.2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4.2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4.2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4.2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4.2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4.2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4.2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4.2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4.2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4.2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4.2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4.2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4.2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4.2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4.2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4.2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4.2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4.2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4.2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4.2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4.2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4.2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4.2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4.2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4.2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4.2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conditionalFormatting sqref="A1:A1048576">
    <cfRule type="containsBlanks" dxfId="0" priority="1">
      <formula>LEN(TRIM(A1))=0</formula>
    </cfRule>
  </conditionalFormatting>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981"/>
  <sheetViews>
    <sheetView workbookViewId="0"/>
  </sheetViews>
  <sheetFormatPr defaultColWidth="12.59765625" defaultRowHeight="15" customHeight="1"/>
  <cols>
    <col min="1" max="1" width="11.69921875" customWidth="1"/>
    <col min="2" max="2" width="13.59765625" customWidth="1"/>
    <col min="3" max="3" width="13.69921875" customWidth="1"/>
    <col min="4" max="4" width="13.8984375" customWidth="1"/>
    <col min="5" max="5" width="18.09765625" customWidth="1"/>
    <col min="6" max="6" width="13.59765625" customWidth="1"/>
    <col min="7" max="7" width="11.3984375" customWidth="1"/>
    <col min="8" max="8" width="16.09765625" customWidth="1"/>
    <col min="9" max="9" width="14.69921875" customWidth="1"/>
    <col min="10" max="10" width="12.8984375" customWidth="1"/>
    <col min="11" max="11" width="13.5" customWidth="1"/>
    <col min="12" max="12" width="13.19921875" customWidth="1"/>
    <col min="13" max="13" width="15.19921875" customWidth="1"/>
    <col min="14" max="14" width="13.19921875" customWidth="1"/>
    <col min="15" max="15" width="16.8984375" customWidth="1"/>
    <col min="16" max="16" width="16.3984375" customWidth="1"/>
    <col min="17" max="17" width="7.59765625" customWidth="1"/>
    <col min="18" max="18" width="13.19921875" customWidth="1"/>
    <col min="19" max="19" width="11.59765625" customWidth="1"/>
    <col min="20" max="24" width="12.5" customWidth="1"/>
    <col min="25" max="25" width="15.69921875" customWidth="1"/>
    <col min="26" max="26" width="71.69921875" customWidth="1"/>
    <col min="27" max="27" width="7.59765625" customWidth="1"/>
    <col min="28" max="28" width="17.09765625" customWidth="1"/>
    <col min="29" max="29" width="93.5" customWidth="1"/>
    <col min="30" max="30" width="7.59765625" customWidth="1"/>
    <col min="31" max="31" width="16.8984375" customWidth="1"/>
    <col min="32" max="32" width="48.3984375" customWidth="1"/>
    <col min="33" max="33" width="16.8984375" customWidth="1"/>
    <col min="34" max="34" width="20.3984375" customWidth="1"/>
    <col min="35" max="35" width="13.3984375" customWidth="1"/>
    <col min="36" max="36" width="13" customWidth="1"/>
    <col min="37" max="37" width="11.8984375" customWidth="1"/>
  </cols>
  <sheetData>
    <row r="1" spans="1:37" ht="14.25" customHeight="1">
      <c r="A1" s="32" t="s">
        <v>291</v>
      </c>
      <c r="B1" s="32" t="s">
        <v>292</v>
      </c>
      <c r="D1" s="32" t="s">
        <v>293</v>
      </c>
      <c r="E1" s="32" t="s">
        <v>294</v>
      </c>
      <c r="F1" s="32" t="s">
        <v>295</v>
      </c>
      <c r="H1" s="32" t="s">
        <v>296</v>
      </c>
      <c r="I1" s="32" t="s">
        <v>297</v>
      </c>
      <c r="K1" s="32" t="s">
        <v>260</v>
      </c>
      <c r="L1" s="32" t="s">
        <v>298</v>
      </c>
      <c r="O1" s="32" t="s">
        <v>263</v>
      </c>
      <c r="P1" s="32" t="s">
        <v>299</v>
      </c>
      <c r="S1" s="33" t="s">
        <v>300</v>
      </c>
      <c r="T1" s="33" t="s">
        <v>301</v>
      </c>
      <c r="U1" s="33" t="s">
        <v>302</v>
      </c>
      <c r="V1" s="33" t="s">
        <v>303</v>
      </c>
      <c r="W1" s="34"/>
      <c r="X1" s="35" t="s">
        <v>304</v>
      </c>
      <c r="Y1" s="36" t="s">
        <v>305</v>
      </c>
      <c r="Z1" s="36" t="s">
        <v>306</v>
      </c>
      <c r="AB1" s="37" t="s">
        <v>307</v>
      </c>
      <c r="AC1" s="38" t="s">
        <v>308</v>
      </c>
      <c r="AE1" s="36" t="s">
        <v>241</v>
      </c>
      <c r="AF1" s="36" t="s">
        <v>309</v>
      </c>
      <c r="AG1" s="39"/>
      <c r="AH1" s="40" t="s">
        <v>310</v>
      </c>
      <c r="AI1" s="40" t="s">
        <v>311</v>
      </c>
      <c r="AJ1" s="40" t="s">
        <v>312</v>
      </c>
      <c r="AK1" s="40" t="s">
        <v>313</v>
      </c>
    </row>
    <row r="2" spans="1:37" ht="14.25" customHeight="1">
      <c r="A2" s="41" t="s">
        <v>73</v>
      </c>
      <c r="B2" s="41" t="s">
        <v>314</v>
      </c>
      <c r="D2" s="42" t="s">
        <v>315</v>
      </c>
      <c r="E2" s="43">
        <v>-11</v>
      </c>
      <c r="F2" s="41" t="s">
        <v>316</v>
      </c>
      <c r="H2" s="41" t="s">
        <v>317</v>
      </c>
      <c r="I2" s="41" t="s">
        <v>318</v>
      </c>
      <c r="K2" s="41" t="s">
        <v>122</v>
      </c>
      <c r="L2" s="41" t="s">
        <v>319</v>
      </c>
      <c r="O2" s="41" t="s">
        <v>320</v>
      </c>
      <c r="P2" s="41" t="s">
        <v>321</v>
      </c>
      <c r="S2" s="44" t="s">
        <v>322</v>
      </c>
      <c r="T2" s="44" t="s">
        <v>323</v>
      </c>
      <c r="U2" s="44">
        <v>1</v>
      </c>
      <c r="V2" s="45" t="s">
        <v>324</v>
      </c>
      <c r="W2" s="12"/>
      <c r="X2" s="41" t="s">
        <v>325</v>
      </c>
      <c r="Y2" s="46" t="s">
        <v>326</v>
      </c>
      <c r="Z2" s="46" t="s">
        <v>327</v>
      </c>
      <c r="AB2" s="46">
        <v>0</v>
      </c>
      <c r="AC2" s="46" t="s">
        <v>328</v>
      </c>
      <c r="AE2" s="46" t="s">
        <v>275</v>
      </c>
      <c r="AF2" s="46" t="s">
        <v>329</v>
      </c>
      <c r="AH2" s="46">
        <v>0</v>
      </c>
      <c r="AI2" s="46" t="s">
        <v>330</v>
      </c>
      <c r="AJ2" s="46" t="s">
        <v>330</v>
      </c>
      <c r="AK2" s="46" t="s">
        <v>331</v>
      </c>
    </row>
    <row r="3" spans="1:37" ht="14.25" customHeight="1">
      <c r="A3" s="41" t="s">
        <v>332</v>
      </c>
      <c r="B3" s="41" t="s">
        <v>333</v>
      </c>
      <c r="D3" s="42" t="s">
        <v>334</v>
      </c>
      <c r="E3" s="43">
        <v>-10</v>
      </c>
      <c r="F3" s="41" t="s">
        <v>335</v>
      </c>
      <c r="H3" s="41" t="s">
        <v>95</v>
      </c>
      <c r="I3" s="41" t="s">
        <v>336</v>
      </c>
      <c r="K3" s="41" t="s">
        <v>337</v>
      </c>
      <c r="L3" s="41" t="s">
        <v>338</v>
      </c>
      <c r="O3" s="41" t="s">
        <v>106</v>
      </c>
      <c r="P3" s="41" t="s">
        <v>339</v>
      </c>
      <c r="S3" s="47" t="s">
        <v>81</v>
      </c>
      <c r="T3" s="47" t="s">
        <v>340</v>
      </c>
      <c r="U3" s="47">
        <v>2</v>
      </c>
      <c r="V3" s="48" t="s">
        <v>341</v>
      </c>
      <c r="W3" s="12"/>
      <c r="X3" s="41" t="s">
        <v>342</v>
      </c>
      <c r="Y3" s="49" t="s">
        <v>343</v>
      </c>
      <c r="Z3" s="49" t="s">
        <v>344</v>
      </c>
      <c r="AB3" s="49">
        <v>1</v>
      </c>
      <c r="AC3" s="49" t="s">
        <v>345</v>
      </c>
      <c r="AE3" s="49" t="s">
        <v>346</v>
      </c>
      <c r="AF3" s="49" t="s">
        <v>347</v>
      </c>
      <c r="AH3" s="49">
        <v>1</v>
      </c>
      <c r="AI3" s="49" t="s">
        <v>348</v>
      </c>
      <c r="AJ3" s="49" t="s">
        <v>349</v>
      </c>
      <c r="AK3" s="49" t="s">
        <v>350</v>
      </c>
    </row>
    <row r="4" spans="1:37" ht="14.25" customHeight="1">
      <c r="A4" s="41" t="s">
        <v>351</v>
      </c>
      <c r="B4" s="41" t="s">
        <v>352</v>
      </c>
      <c r="D4" s="42" t="s">
        <v>353</v>
      </c>
      <c r="E4" s="43">
        <v>-9</v>
      </c>
      <c r="F4" s="41" t="s">
        <v>354</v>
      </c>
      <c r="H4" s="41" t="s">
        <v>355</v>
      </c>
      <c r="I4" s="41" t="s">
        <v>356</v>
      </c>
      <c r="K4" s="41" t="s">
        <v>110</v>
      </c>
      <c r="L4" s="41" t="s">
        <v>357</v>
      </c>
      <c r="O4" s="41" t="s">
        <v>104</v>
      </c>
      <c r="P4" s="41" t="s">
        <v>358</v>
      </c>
      <c r="S4" s="44" t="s">
        <v>359</v>
      </c>
      <c r="T4" s="44" t="s">
        <v>360</v>
      </c>
      <c r="U4" s="44">
        <v>3</v>
      </c>
      <c r="V4" s="45" t="s">
        <v>361</v>
      </c>
      <c r="W4" s="12"/>
      <c r="X4" s="41" t="s">
        <v>362</v>
      </c>
      <c r="Y4" s="46" t="s">
        <v>363</v>
      </c>
      <c r="Z4" s="46" t="s">
        <v>364</v>
      </c>
      <c r="AB4" s="46">
        <v>2</v>
      </c>
      <c r="AC4" s="46" t="s">
        <v>365</v>
      </c>
      <c r="AE4" s="46" t="s">
        <v>366</v>
      </c>
      <c r="AF4" s="46" t="s">
        <v>367</v>
      </c>
      <c r="AH4" s="46">
        <v>2</v>
      </c>
      <c r="AI4" s="46" t="s">
        <v>368</v>
      </c>
      <c r="AJ4" s="46" t="s">
        <v>369</v>
      </c>
      <c r="AK4" s="46" t="s">
        <v>370</v>
      </c>
    </row>
    <row r="5" spans="1:37" ht="14.25" customHeight="1">
      <c r="A5" s="41" t="s">
        <v>371</v>
      </c>
      <c r="B5" s="41" t="s">
        <v>372</v>
      </c>
      <c r="D5" s="42" t="s">
        <v>373</v>
      </c>
      <c r="E5" s="43">
        <v>-9</v>
      </c>
      <c r="F5" s="41" t="s">
        <v>354</v>
      </c>
      <c r="K5" s="41" t="s">
        <v>101</v>
      </c>
      <c r="L5" s="41" t="s">
        <v>374</v>
      </c>
      <c r="O5" s="41" t="s">
        <v>375</v>
      </c>
      <c r="P5" s="41" t="s">
        <v>376</v>
      </c>
      <c r="S5" s="47" t="s">
        <v>377</v>
      </c>
      <c r="T5" s="47" t="s">
        <v>378</v>
      </c>
      <c r="U5" s="47">
        <v>4</v>
      </c>
      <c r="V5" s="48" t="s">
        <v>379</v>
      </c>
      <c r="W5" s="12"/>
      <c r="X5" s="41" t="s">
        <v>380</v>
      </c>
      <c r="Y5" s="49" t="s">
        <v>381</v>
      </c>
      <c r="Z5" s="49" t="s">
        <v>382</v>
      </c>
      <c r="AB5" s="49">
        <v>3</v>
      </c>
      <c r="AC5" s="49" t="s">
        <v>383</v>
      </c>
      <c r="AE5" s="49" t="s">
        <v>384</v>
      </c>
      <c r="AF5" s="49" t="s">
        <v>385</v>
      </c>
      <c r="AH5" s="49">
        <v>3</v>
      </c>
      <c r="AI5" s="49" t="s">
        <v>386</v>
      </c>
      <c r="AJ5" s="49" t="s">
        <v>387</v>
      </c>
      <c r="AK5" s="49" t="s">
        <v>388</v>
      </c>
    </row>
    <row r="6" spans="1:37" ht="14.25" customHeight="1">
      <c r="A6" s="41" t="s">
        <v>389</v>
      </c>
      <c r="B6" s="41" t="s">
        <v>390</v>
      </c>
      <c r="D6" s="42" t="s">
        <v>391</v>
      </c>
      <c r="E6" s="43">
        <v>-8</v>
      </c>
      <c r="F6" s="41" t="s">
        <v>228</v>
      </c>
      <c r="K6" s="41" t="s">
        <v>392</v>
      </c>
      <c r="L6" s="41" t="s">
        <v>393</v>
      </c>
      <c r="O6" s="41" t="s">
        <v>394</v>
      </c>
      <c r="P6" s="41" t="s">
        <v>395</v>
      </c>
      <c r="S6" s="44" t="s">
        <v>396</v>
      </c>
      <c r="T6" s="44" t="s">
        <v>396</v>
      </c>
      <c r="U6" s="44">
        <v>5</v>
      </c>
      <c r="V6" s="45" t="s">
        <v>397</v>
      </c>
      <c r="W6" s="12"/>
      <c r="X6" s="41" t="s">
        <v>398</v>
      </c>
      <c r="Y6" s="46" t="s">
        <v>399</v>
      </c>
      <c r="Z6" s="46" t="s">
        <v>400</v>
      </c>
      <c r="AB6" s="46">
        <v>4</v>
      </c>
      <c r="AC6" s="46" t="s">
        <v>401</v>
      </c>
      <c r="AE6" s="46" t="s">
        <v>402</v>
      </c>
      <c r="AF6" s="46" t="s">
        <v>403</v>
      </c>
      <c r="AH6" s="46">
        <v>4</v>
      </c>
      <c r="AI6" s="46" t="s">
        <v>404</v>
      </c>
      <c r="AJ6" s="46" t="s">
        <v>405</v>
      </c>
      <c r="AK6" s="46" t="s">
        <v>406</v>
      </c>
    </row>
    <row r="7" spans="1:37" ht="14.25" customHeight="1">
      <c r="D7" s="42" t="s">
        <v>91</v>
      </c>
      <c r="E7" s="43">
        <v>-8</v>
      </c>
      <c r="F7" s="41" t="s">
        <v>228</v>
      </c>
      <c r="K7" s="41" t="s">
        <v>407</v>
      </c>
      <c r="L7" s="41" t="s">
        <v>408</v>
      </c>
      <c r="S7" s="47" t="s">
        <v>409</v>
      </c>
      <c r="T7" s="47" t="s">
        <v>410</v>
      </c>
      <c r="U7" s="47">
        <v>6</v>
      </c>
      <c r="V7" s="48" t="s">
        <v>411</v>
      </c>
      <c r="W7" s="12"/>
      <c r="X7" s="41" t="s">
        <v>412</v>
      </c>
      <c r="Y7" s="49" t="s">
        <v>413</v>
      </c>
      <c r="Z7" s="49" t="s">
        <v>414</v>
      </c>
      <c r="AB7" s="49">
        <v>5</v>
      </c>
      <c r="AC7" s="49" t="s">
        <v>415</v>
      </c>
      <c r="AH7" s="49">
        <v>5</v>
      </c>
      <c r="AI7" s="49" t="s">
        <v>416</v>
      </c>
      <c r="AJ7" s="49" t="s">
        <v>417</v>
      </c>
      <c r="AK7" s="49" t="s">
        <v>418</v>
      </c>
    </row>
    <row r="8" spans="1:37" ht="14.25" customHeight="1">
      <c r="D8" s="42" t="s">
        <v>419</v>
      </c>
      <c r="E8" s="43">
        <v>-7</v>
      </c>
      <c r="F8" s="41" t="s">
        <v>420</v>
      </c>
      <c r="H8" s="32" t="s">
        <v>421</v>
      </c>
      <c r="I8" s="32" t="s">
        <v>422</v>
      </c>
      <c r="K8" s="41" t="s">
        <v>423</v>
      </c>
      <c r="L8" s="41" t="s">
        <v>424</v>
      </c>
      <c r="S8" s="44" t="s">
        <v>425</v>
      </c>
      <c r="T8" s="44" t="s">
        <v>426</v>
      </c>
      <c r="U8" s="44">
        <v>7</v>
      </c>
      <c r="V8" s="45" t="s">
        <v>427</v>
      </c>
      <c r="W8" s="12"/>
      <c r="AB8" s="46">
        <v>6</v>
      </c>
      <c r="AC8" s="46" t="s">
        <v>428</v>
      </c>
      <c r="AH8" s="46">
        <v>6</v>
      </c>
      <c r="AI8" s="46" t="s">
        <v>429</v>
      </c>
      <c r="AJ8" s="46" t="s">
        <v>430</v>
      </c>
      <c r="AK8" s="46" t="s">
        <v>431</v>
      </c>
    </row>
    <row r="9" spans="1:37" ht="14.25" customHeight="1">
      <c r="A9" s="32" t="s">
        <v>200</v>
      </c>
      <c r="D9" s="50" t="s">
        <v>432</v>
      </c>
      <c r="E9" s="51">
        <v>9</v>
      </c>
      <c r="F9" s="41" t="s">
        <v>433</v>
      </c>
      <c r="H9" s="41" t="s">
        <v>434</v>
      </c>
      <c r="I9" s="41" t="s">
        <v>374</v>
      </c>
      <c r="K9" s="41" t="s">
        <v>97</v>
      </c>
      <c r="L9" s="41" t="s">
        <v>435</v>
      </c>
      <c r="S9" s="47" t="s">
        <v>436</v>
      </c>
      <c r="T9" s="47" t="s">
        <v>437</v>
      </c>
      <c r="U9" s="47">
        <v>8</v>
      </c>
      <c r="V9" s="48" t="s">
        <v>438</v>
      </c>
      <c r="W9" s="12"/>
      <c r="AB9" s="49">
        <v>7</v>
      </c>
      <c r="AC9" s="49" t="s">
        <v>439</v>
      </c>
      <c r="AE9" s="36" t="s">
        <v>239</v>
      </c>
      <c r="AF9" s="36" t="s">
        <v>440</v>
      </c>
      <c r="AG9" s="39"/>
      <c r="AH9" s="49">
        <v>7</v>
      </c>
      <c r="AI9" s="52" t="s">
        <v>441</v>
      </c>
      <c r="AJ9" s="52" t="s">
        <v>442</v>
      </c>
      <c r="AK9" s="52" t="s">
        <v>443</v>
      </c>
    </row>
    <row r="10" spans="1:37" ht="14.25" customHeight="1">
      <c r="A10" s="41" t="s">
        <v>227</v>
      </c>
      <c r="D10" s="42" t="s">
        <v>444</v>
      </c>
      <c r="E10" s="43">
        <v>9</v>
      </c>
      <c r="F10" s="41" t="s">
        <v>433</v>
      </c>
      <c r="H10" s="41" t="s">
        <v>445</v>
      </c>
      <c r="I10" s="41" t="s">
        <v>424</v>
      </c>
      <c r="S10" s="44" t="s">
        <v>446</v>
      </c>
      <c r="T10" s="44" t="s">
        <v>447</v>
      </c>
      <c r="U10" s="44">
        <v>9</v>
      </c>
      <c r="V10" s="45" t="s">
        <v>448</v>
      </c>
      <c r="W10" s="12"/>
      <c r="X10" s="12"/>
      <c r="Y10" s="12"/>
      <c r="Z10" s="12"/>
      <c r="AB10" s="46">
        <v>8</v>
      </c>
      <c r="AC10" s="46" t="s">
        <v>449</v>
      </c>
      <c r="AE10" s="46" t="s">
        <v>275</v>
      </c>
      <c r="AF10" s="46" t="s">
        <v>329</v>
      </c>
      <c r="AH10" s="46">
        <v>8</v>
      </c>
      <c r="AI10" s="53" t="s">
        <v>450</v>
      </c>
      <c r="AJ10" s="53" t="s">
        <v>451</v>
      </c>
      <c r="AK10" s="53" t="s">
        <v>452</v>
      </c>
    </row>
    <row r="11" spans="1:37" ht="14.25" customHeight="1">
      <c r="A11" s="41" t="s">
        <v>133</v>
      </c>
      <c r="D11" s="42" t="s">
        <v>453</v>
      </c>
      <c r="E11" s="43">
        <v>10</v>
      </c>
      <c r="F11" s="41" t="s">
        <v>454</v>
      </c>
      <c r="H11" s="41" t="s">
        <v>455</v>
      </c>
      <c r="I11" s="41" t="s">
        <v>456</v>
      </c>
      <c r="S11" s="49" t="s">
        <v>457</v>
      </c>
      <c r="T11" s="49" t="s">
        <v>458</v>
      </c>
      <c r="U11" s="49">
        <v>10</v>
      </c>
      <c r="V11" s="54" t="s">
        <v>459</v>
      </c>
      <c r="W11" s="12"/>
      <c r="X11" s="12"/>
      <c r="Y11" s="12"/>
      <c r="Z11" s="12"/>
      <c r="AB11" s="49">
        <v>9</v>
      </c>
      <c r="AC11" s="49" t="s">
        <v>460</v>
      </c>
      <c r="AE11" s="49" t="s">
        <v>366</v>
      </c>
      <c r="AF11" s="49" t="s">
        <v>461</v>
      </c>
      <c r="AH11" s="49">
        <v>9</v>
      </c>
      <c r="AI11" s="52" t="s">
        <v>462</v>
      </c>
      <c r="AJ11" s="52" t="s">
        <v>463</v>
      </c>
      <c r="AK11" s="52" t="s">
        <v>464</v>
      </c>
    </row>
    <row r="12" spans="1:37" ht="14.25" customHeight="1">
      <c r="A12" s="41" t="s">
        <v>177</v>
      </c>
      <c r="D12" s="42" t="s">
        <v>465</v>
      </c>
      <c r="E12" s="43">
        <v>10</v>
      </c>
      <c r="F12" s="41" t="s">
        <v>454</v>
      </c>
      <c r="K12" s="32" t="s">
        <v>466</v>
      </c>
      <c r="L12" s="55" t="s">
        <v>261</v>
      </c>
      <c r="O12" s="36" t="s">
        <v>467</v>
      </c>
      <c r="P12" s="36" t="s">
        <v>468</v>
      </c>
      <c r="S12" s="46" t="s">
        <v>469</v>
      </c>
      <c r="T12" s="46" t="s">
        <v>470</v>
      </c>
      <c r="U12" s="46">
        <v>11</v>
      </c>
      <c r="V12" s="56" t="s">
        <v>471</v>
      </c>
      <c r="W12" s="12"/>
      <c r="X12" s="12"/>
      <c r="Y12" s="12"/>
      <c r="Z12" s="12"/>
      <c r="AB12" s="46">
        <v>10</v>
      </c>
      <c r="AC12" s="46" t="s">
        <v>472</v>
      </c>
      <c r="AE12" s="46" t="s">
        <v>384</v>
      </c>
      <c r="AF12" s="46" t="s">
        <v>473</v>
      </c>
    </row>
    <row r="13" spans="1:37" ht="14.25" customHeight="1">
      <c r="A13" s="41" t="s">
        <v>474</v>
      </c>
      <c r="D13" s="42" t="s">
        <v>475</v>
      </c>
      <c r="E13" s="43">
        <v>11</v>
      </c>
      <c r="F13" s="41" t="s">
        <v>476</v>
      </c>
      <c r="K13" s="41" t="s">
        <v>477</v>
      </c>
      <c r="L13" s="41" t="s">
        <v>478</v>
      </c>
      <c r="O13" s="46" t="s">
        <v>479</v>
      </c>
      <c r="P13" s="46" t="s">
        <v>480</v>
      </c>
      <c r="S13" s="49" t="s">
        <v>481</v>
      </c>
      <c r="T13" s="49" t="s">
        <v>482</v>
      </c>
      <c r="U13" s="49">
        <v>12</v>
      </c>
      <c r="V13" s="54" t="s">
        <v>483</v>
      </c>
      <c r="W13" s="12"/>
      <c r="AB13" s="49">
        <v>11</v>
      </c>
      <c r="AC13" s="49" t="s">
        <v>484</v>
      </c>
      <c r="AE13" s="49" t="s">
        <v>402</v>
      </c>
      <c r="AF13" s="49" t="s">
        <v>485</v>
      </c>
    </row>
    <row r="14" spans="1:37" ht="14.25" customHeight="1">
      <c r="A14" s="41" t="s">
        <v>486</v>
      </c>
      <c r="D14" s="42" t="s">
        <v>487</v>
      </c>
      <c r="E14" s="43">
        <v>11</v>
      </c>
      <c r="F14" s="41" t="s">
        <v>476</v>
      </c>
      <c r="H14" s="36" t="s">
        <v>488</v>
      </c>
      <c r="I14" s="36" t="s">
        <v>489</v>
      </c>
      <c r="K14" s="41" t="s">
        <v>477</v>
      </c>
      <c r="L14" s="41" t="s">
        <v>490</v>
      </c>
      <c r="O14" s="49" t="s">
        <v>108</v>
      </c>
      <c r="P14" s="49" t="s">
        <v>491</v>
      </c>
      <c r="AB14" s="46">
        <v>12</v>
      </c>
      <c r="AC14" s="46" t="s">
        <v>492</v>
      </c>
    </row>
    <row r="15" spans="1:37" ht="14.25" customHeight="1">
      <c r="A15" s="41" t="s">
        <v>493</v>
      </c>
      <c r="D15" s="42" t="s">
        <v>494</v>
      </c>
      <c r="E15" s="43">
        <v>12</v>
      </c>
      <c r="F15" s="41" t="s">
        <v>495</v>
      </c>
      <c r="H15" s="46" t="s">
        <v>496</v>
      </c>
      <c r="I15" s="46" t="s">
        <v>497</v>
      </c>
      <c r="K15" s="41" t="s">
        <v>477</v>
      </c>
      <c r="L15" s="41" t="s">
        <v>498</v>
      </c>
    </row>
    <row r="16" spans="1:37" ht="14.25" customHeight="1">
      <c r="A16" s="41" t="s">
        <v>499</v>
      </c>
      <c r="D16" s="42" t="s">
        <v>500</v>
      </c>
      <c r="E16" s="43">
        <v>0</v>
      </c>
      <c r="F16" s="41" t="s">
        <v>316</v>
      </c>
      <c r="H16" s="49" t="s">
        <v>99</v>
      </c>
      <c r="I16" s="49" t="s">
        <v>501</v>
      </c>
      <c r="K16" s="41" t="s">
        <v>477</v>
      </c>
      <c r="L16" s="41" t="s">
        <v>502</v>
      </c>
    </row>
    <row r="17" spans="1:17" ht="14.25" customHeight="1">
      <c r="K17" s="41" t="s">
        <v>477</v>
      </c>
      <c r="L17" s="41" t="s">
        <v>503</v>
      </c>
    </row>
    <row r="18" spans="1:17" ht="14.25" customHeight="1">
      <c r="L18" s="12"/>
    </row>
    <row r="19" spans="1:17" ht="14.25" customHeight="1">
      <c r="A19" s="34"/>
      <c r="B19" s="12"/>
      <c r="K19" s="32" t="s">
        <v>466</v>
      </c>
      <c r="L19" s="32" t="s">
        <v>264</v>
      </c>
      <c r="M19" s="32" t="s">
        <v>504</v>
      </c>
    </row>
    <row r="20" spans="1:17" ht="14.25" customHeight="1">
      <c r="A20" s="12"/>
      <c r="B20" s="57"/>
      <c r="K20" s="41" t="s">
        <v>505</v>
      </c>
      <c r="L20" s="41" t="s">
        <v>506</v>
      </c>
      <c r="M20" s="41" t="s">
        <v>507</v>
      </c>
    </row>
    <row r="21" spans="1:17" ht="14.25" customHeight="1">
      <c r="A21" s="12"/>
      <c r="B21" s="12"/>
      <c r="G21" s="12"/>
      <c r="K21" s="41" t="s">
        <v>505</v>
      </c>
      <c r="L21" s="41" t="s">
        <v>508</v>
      </c>
      <c r="M21" s="41" t="s">
        <v>509</v>
      </c>
      <c r="O21" s="12" t="s">
        <v>510</v>
      </c>
      <c r="P21" s="12" t="s">
        <v>511</v>
      </c>
      <c r="Q21" s="12" t="str">
        <f t="shared" ref="Q21:Q27" si="0">CONCATENATE(P21,"_",O21)</f>
        <v>Blood_Sample_ID</v>
      </c>
    </row>
    <row r="22" spans="1:17" ht="14.25" customHeight="1">
      <c r="A22" s="12"/>
      <c r="B22" s="12"/>
      <c r="G22" s="12"/>
      <c r="K22" s="41" t="s">
        <v>505</v>
      </c>
      <c r="L22" s="41" t="s">
        <v>512</v>
      </c>
      <c r="M22" s="41" t="s">
        <v>513</v>
      </c>
      <c r="O22" s="12" t="s">
        <v>510</v>
      </c>
      <c r="P22" s="12" t="s">
        <v>514</v>
      </c>
      <c r="Q22" s="12" t="str">
        <f t="shared" si="0"/>
        <v>Otolith_Sample_ID</v>
      </c>
    </row>
    <row r="23" spans="1:17" ht="14.25" customHeight="1">
      <c r="A23" s="12"/>
      <c r="B23" s="12"/>
      <c r="G23" s="12"/>
      <c r="K23" s="41" t="s">
        <v>505</v>
      </c>
      <c r="L23" s="41" t="s">
        <v>248</v>
      </c>
      <c r="M23" s="41" t="s">
        <v>515</v>
      </c>
      <c r="O23" s="12" t="s">
        <v>510</v>
      </c>
      <c r="P23" s="12" t="s">
        <v>516</v>
      </c>
      <c r="Q23" s="12" t="str">
        <f t="shared" si="0"/>
        <v>Scales_Sample_ID</v>
      </c>
    </row>
    <row r="24" spans="1:17" ht="14.25" customHeight="1">
      <c r="A24" s="12"/>
      <c r="B24" s="12"/>
      <c r="G24" s="12"/>
      <c r="O24" s="12" t="s">
        <v>510</v>
      </c>
      <c r="P24" s="12" t="s">
        <v>517</v>
      </c>
      <c r="Q24" s="12" t="str">
        <f t="shared" si="0"/>
        <v>Gill_Sample_ID</v>
      </c>
    </row>
    <row r="25" spans="1:17" ht="14.25" customHeight="1">
      <c r="B25" s="12"/>
      <c r="G25" s="12"/>
      <c r="O25" s="12" t="s">
        <v>510</v>
      </c>
      <c r="P25" s="12" t="s">
        <v>518</v>
      </c>
      <c r="Q25" s="12" t="str">
        <f t="shared" si="0"/>
        <v>DNA_Fin_Whatman_Sample_ID</v>
      </c>
    </row>
    <row r="26" spans="1:17" ht="14.25" customHeight="1">
      <c r="G26" s="12"/>
      <c r="O26" s="12" t="s">
        <v>510</v>
      </c>
      <c r="P26" s="12" t="s">
        <v>519</v>
      </c>
      <c r="Q26" s="12" t="str">
        <f t="shared" si="0"/>
        <v>DNA_Fin_Ethanol_Sample_ID</v>
      </c>
    </row>
    <row r="27" spans="1:17" ht="14.25" customHeight="1">
      <c r="G27" s="12"/>
      <c r="O27" s="12" t="s">
        <v>510</v>
      </c>
      <c r="P27" s="12" t="s">
        <v>520</v>
      </c>
      <c r="Q27" s="12" t="str">
        <f t="shared" si="0"/>
        <v>RNA_Gill_RNA_Later_Sample_ID</v>
      </c>
    </row>
    <row r="28" spans="1:17" ht="14.25" customHeight="1"/>
    <row r="29" spans="1:17" ht="14.25" customHeight="1"/>
    <row r="30" spans="1:17" ht="14.25" customHeight="1"/>
    <row r="31" spans="1:17" ht="14.25" customHeight="1"/>
    <row r="32" spans="1:17"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hyperlinks>
    <hyperlink ref="D2" r:id="rId1" xr:uid="{00000000-0004-0000-0700-000000000000}"/>
    <hyperlink ref="D3" r:id="rId2" xr:uid="{00000000-0004-0000-0700-000001000000}"/>
    <hyperlink ref="D4" r:id="rId3" xr:uid="{00000000-0004-0000-0700-000002000000}"/>
    <hyperlink ref="D5" r:id="rId4" xr:uid="{00000000-0004-0000-0700-000003000000}"/>
    <hyperlink ref="D6" r:id="rId5" xr:uid="{00000000-0004-0000-0700-000004000000}"/>
    <hyperlink ref="D7" r:id="rId6" xr:uid="{00000000-0004-0000-0700-000005000000}"/>
    <hyperlink ref="D8" r:id="rId7" xr:uid="{00000000-0004-0000-0700-000006000000}"/>
    <hyperlink ref="D9" r:id="rId8" xr:uid="{00000000-0004-0000-0700-000007000000}"/>
    <hyperlink ref="D10" r:id="rId9" xr:uid="{00000000-0004-0000-0700-000008000000}"/>
    <hyperlink ref="D11" r:id="rId10" xr:uid="{00000000-0004-0000-0700-000009000000}"/>
    <hyperlink ref="D12" r:id="rId11" xr:uid="{00000000-0004-0000-0700-00000A000000}"/>
    <hyperlink ref="D13" r:id="rId12" xr:uid="{00000000-0004-0000-0700-00000B000000}"/>
    <hyperlink ref="D14" r:id="rId13" xr:uid="{00000000-0004-0000-0700-00000C000000}"/>
    <hyperlink ref="D15" r:id="rId14" xr:uid="{00000000-0004-0000-0700-00000D000000}"/>
    <hyperlink ref="D16" r:id="rId15" xr:uid="{00000000-0004-0000-0700-00000E000000}"/>
  </hyperlinks>
  <pageMargins left="0.7" right="0.7" top="0.75" bottom="0.75" header="0" footer="0"/>
  <pageSetup orientation="portrait"/>
  <tableParts count="11">
    <tablePart r:id="rId16"/>
    <tablePart r:id="rId17"/>
    <tablePart r:id="rId18"/>
    <tablePart r:id="rId19"/>
    <tablePart r:id="rId20"/>
    <tablePart r:id="rId21"/>
    <tablePart r:id="rId22"/>
    <tablePart r:id="rId23"/>
    <tablePart r:id="rId24"/>
    <tablePart r:id="rId25"/>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DATA DICTIONARY</vt:lpstr>
      <vt:lpstr>SAMPLING EVENT INFO</vt:lpstr>
      <vt:lpstr>CATCH_FINAL INFO</vt:lpstr>
      <vt:lpstr>SPECIMEN INFO</vt:lpstr>
      <vt:lpstr>CTD INFO</vt:lpstr>
      <vt:lpstr>ROSETTE INFO</vt:lpstr>
      <vt:lpstr>LOOKUP_TABLES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Tabata, Amy</dc:creator>
  <cp:lastModifiedBy>Admin</cp:lastModifiedBy>
  <dcterms:created xsi:type="dcterms:W3CDTF">2021-05-19T16:43:09Z</dcterms:created>
  <dcterms:modified xsi:type="dcterms:W3CDTF">2021-10-21T19:19:02Z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2021-05-21T06:25:49Z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66dd9ea7-7742-4f85-a918-00009e9c3eb0</vt:lpwstr>
  </property>
</Properties>
</file>