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615" windowWidth="19635" windowHeight="7425"/>
  </bookViews>
  <sheets>
    <sheet name="Budget estimates 2014-15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50" i="1"/>
  <c r="E30" s="1"/>
  <c r="C50"/>
  <c r="B50"/>
  <c r="C52" l="1"/>
  <c r="B52"/>
  <c r="E2"/>
  <c r="E27"/>
  <c r="E21"/>
  <c r="E48"/>
  <c r="E23"/>
  <c r="E45"/>
  <c r="D52"/>
  <c r="E31"/>
  <c r="E47"/>
  <c r="E9"/>
  <c r="E7"/>
  <c r="E5"/>
  <c r="E41"/>
  <c r="E43"/>
  <c r="E4"/>
  <c r="E14"/>
  <c r="E17"/>
  <c r="E29"/>
  <c r="E39"/>
  <c r="E44"/>
  <c r="E3"/>
  <c r="E24"/>
  <c r="E6"/>
  <c r="E25"/>
  <c r="E38"/>
  <c r="E37"/>
  <c r="E15"/>
  <c r="E46"/>
  <c r="E20"/>
  <c r="E8"/>
  <c r="E50"/>
  <c r="E13"/>
  <c r="E35"/>
  <c r="E36"/>
  <c r="E16"/>
  <c r="E34"/>
  <c r="E26"/>
  <c r="E12"/>
  <c r="E10"/>
  <c r="E18"/>
  <c r="E19"/>
  <c r="E40"/>
  <c r="E42"/>
  <c r="E32"/>
  <c r="E22"/>
  <c r="E11"/>
  <c r="E33"/>
  <c r="E28"/>
</calcChain>
</file>

<file path=xl/sharedStrings.xml><?xml version="1.0" encoding="utf-8"?>
<sst xmlns="http://schemas.openxmlformats.org/spreadsheetml/2006/main" count="53" uniqueCount="53">
  <si>
    <t>CODE TITLE</t>
  </si>
  <si>
    <t xml:space="preserve">GROSS CURRENT ESTIMATES </t>
  </si>
  <si>
    <t xml:space="preserve">GROSS CAPITAL ESTIMATES </t>
  </si>
  <si>
    <t xml:space="preserve">GROSS TOTAL ESTIMATES </t>
  </si>
  <si>
    <t>The Presidency</t>
  </si>
  <si>
    <t>Defence Ministry</t>
  </si>
  <si>
    <t>Foreign Affairs Ministry</t>
  </si>
  <si>
    <t>National Treasury</t>
  </si>
  <si>
    <t>Health Ministry</t>
  </si>
  <si>
    <t>Land &amp; Housing Ministry</t>
  </si>
  <si>
    <t>ICT Ministry</t>
  </si>
  <si>
    <t>Sports &amp; Culture Ministry</t>
  </si>
  <si>
    <t>Labour, Social Security Ministry</t>
  </si>
  <si>
    <t>Energy &amp; Petroleum Ministry</t>
  </si>
  <si>
    <t>Industrialisation Ministry</t>
  </si>
  <si>
    <t>Mining Ministry</t>
  </si>
  <si>
    <t>State Dept for Interior</t>
  </si>
  <si>
    <t>State Dept for Coordination of National Government</t>
  </si>
  <si>
    <t>State Dept for Planning</t>
  </si>
  <si>
    <t>State Dept for Devolution</t>
  </si>
  <si>
    <t>State Dept for Education</t>
  </si>
  <si>
    <t>State Dept for Science &amp; Technology</t>
  </si>
  <si>
    <t>State Dept of Infrastructure</t>
  </si>
  <si>
    <t>State Dept of Transport</t>
  </si>
  <si>
    <t>State Dept for Environment</t>
  </si>
  <si>
    <t>State Dept for Water &amp; Regional Authorities</t>
  </si>
  <si>
    <t>State Dept for Agriculture</t>
  </si>
  <si>
    <t>State Dept for Livestock</t>
  </si>
  <si>
    <t>State Dept for Fisheries</t>
  </si>
  <si>
    <t>State Dept for East African Affairs</t>
  </si>
  <si>
    <t>State Dept for Commerce &amp; Tourism</t>
  </si>
  <si>
    <t>Attorney-General/Dept of Justice</t>
  </si>
  <si>
    <t>National Intelligence Service</t>
  </si>
  <si>
    <t>Director of Public Prosecutions</t>
  </si>
  <si>
    <t>Auditor-General</t>
  </si>
  <si>
    <t>Controller of Budget</t>
  </si>
  <si>
    <t>Teachers Service Commission</t>
  </si>
  <si>
    <t>Independent Electoral &amp; Boundaries Commission</t>
  </si>
  <si>
    <t>Ethics &amp; Anti-Corruption Commission</t>
  </si>
  <si>
    <t>Commission for the Implementation of the Constitution</t>
  </si>
  <si>
    <t>Public Service Commission</t>
  </si>
  <si>
    <t>National Land Commission</t>
  </si>
  <si>
    <t>Salaries &amp; Remuneration Commission</t>
  </si>
  <si>
    <t>National Police Service Commission</t>
  </si>
  <si>
    <t>The Commission on Administrative Justice</t>
  </si>
  <si>
    <t>The Commission on Revenue Allocation</t>
  </si>
  <si>
    <t>Kenya National Commission on Human Rights</t>
  </si>
  <si>
    <t>National Gender &amp; Equality Commission</t>
  </si>
  <si>
    <t>Registrar of Political Parties</t>
  </si>
  <si>
    <t>Witness Protection Agency</t>
  </si>
  <si>
    <t>Independent Police Oversight Authority</t>
  </si>
  <si>
    <t>Percentage</t>
  </si>
  <si>
    <t>Column1</t>
  </si>
</sst>
</file>

<file path=xl/styles.xml><?xml version="1.0" encoding="utf-8"?>
<styleSheet xmlns="http://schemas.openxmlformats.org/spreadsheetml/2006/main">
  <numFmts count="1">
    <numFmt numFmtId="164" formatCode="0.000%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3" fontId="0" fillId="0" borderId="0" xfId="0" applyNumberFormat="1"/>
    <xf numFmtId="0" fontId="3" fillId="0" borderId="0" xfId="0" applyFont="1"/>
    <xf numFmtId="2" fontId="0" fillId="0" borderId="0" xfId="0" applyNumberFormat="1"/>
    <xf numFmtId="9" fontId="3" fillId="0" borderId="0" xfId="1" applyFont="1"/>
    <xf numFmtId="9" fontId="0" fillId="0" borderId="0" xfId="1" applyFont="1"/>
    <xf numFmtId="10" fontId="0" fillId="0" borderId="0" xfId="1" applyNumberFormat="1" applyFont="1"/>
    <xf numFmtId="164" fontId="0" fillId="0" borderId="0" xfId="1" applyNumberFormat="1" applyFont="1"/>
    <xf numFmtId="9" fontId="4" fillId="0" borderId="0" xfId="0" applyNumberFormat="1" applyFont="1"/>
    <xf numFmtId="9" fontId="2" fillId="0" borderId="0" xfId="1" applyFont="1"/>
  </cellXfs>
  <cellStyles count="2">
    <cellStyle name="Normal" xfId="0" builtinId="0"/>
    <cellStyle name="Percent" xfId="1" builtinId="5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3" displayName="Table3" ref="A1:F50" totalsRowCount="1" headerRowDxfId="7">
  <autoFilter ref="A1:F49">
    <filterColumn colId="4"/>
    <filterColumn colId="5"/>
  </autoFilter>
  <sortState ref="A2:F49">
    <sortCondition descending="1" ref="E2"/>
  </sortState>
  <tableColumns count="6">
    <tableColumn id="6" name="CODE TITLE"/>
    <tableColumn id="2" name="GROSS CURRENT ESTIMATES " totalsRowFunction="sum" dataDxfId="6" totalsRowDxfId="5"/>
    <tableColumn id="3" name="GROSS CAPITAL ESTIMATES " totalsRowFunction="sum" totalsRowDxfId="4"/>
    <tableColumn id="4" name="GROSS TOTAL ESTIMATES " totalsRowFunction="sum" dataDxfId="3" totalsRowDxfId="2"/>
    <tableColumn id="5" name="Percentage" totalsRowFunction="custom" dataDxfId="1" totalsRowDxfId="0" dataCellStyle="Percent">
      <calculatedColumnFormula>D2/D$50</calculatedColumnFormula>
      <totalsRowFormula>D50/D$50</totalsRowFormula>
    </tableColumn>
    <tableColumn id="7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/>
  <cols>
    <col min="1" max="1" width="32.42578125" customWidth="1"/>
    <col min="2" max="2" width="27" customWidth="1"/>
    <col min="3" max="3" width="36.7109375" customWidth="1"/>
    <col min="4" max="4" width="43.7109375" customWidth="1"/>
    <col min="5" max="5" width="20" style="6" customWidth="1"/>
    <col min="6" max="6" width="28.285156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5" t="s">
        <v>51</v>
      </c>
      <c r="F1" s="3" t="s">
        <v>52</v>
      </c>
    </row>
    <row r="2" spans="1:6">
      <c r="A2" t="s">
        <v>36</v>
      </c>
      <c r="B2" s="2">
        <v>165478978668</v>
      </c>
      <c r="C2" s="2">
        <v>135000000</v>
      </c>
      <c r="D2" s="2">
        <v>165613978668</v>
      </c>
      <c r="E2" s="7">
        <f t="shared" ref="E2:E48" si="0">D2/D$50</f>
        <v>0.14650031352966453</v>
      </c>
    </row>
    <row r="3" spans="1:6">
      <c r="A3" t="s">
        <v>22</v>
      </c>
      <c r="B3" s="2">
        <v>25804705751</v>
      </c>
      <c r="C3" s="2">
        <v>97728822647</v>
      </c>
      <c r="D3" s="2">
        <v>123533528398</v>
      </c>
      <c r="E3" s="7">
        <f t="shared" si="0"/>
        <v>0.10927640762747742</v>
      </c>
    </row>
    <row r="4" spans="1:6">
      <c r="A4" t="s">
        <v>16</v>
      </c>
      <c r="B4" s="2">
        <v>78891358294</v>
      </c>
      <c r="C4" s="2">
        <v>4698021100</v>
      </c>
      <c r="D4" s="2">
        <v>83589379394</v>
      </c>
      <c r="E4" s="7">
        <f t="shared" si="0"/>
        <v>7.3942250451695918E-2</v>
      </c>
    </row>
    <row r="5" spans="1:6">
      <c r="A5" t="s">
        <v>13</v>
      </c>
      <c r="B5" s="2">
        <v>2004336641</v>
      </c>
      <c r="C5" s="2">
        <v>74917105623</v>
      </c>
      <c r="D5" s="2">
        <v>76921442264</v>
      </c>
      <c r="E5" s="7">
        <f t="shared" si="0"/>
        <v>6.804386622110295E-2</v>
      </c>
    </row>
    <row r="6" spans="1:6">
      <c r="A6" t="s">
        <v>20</v>
      </c>
      <c r="B6" s="2">
        <v>54118034457</v>
      </c>
      <c r="C6" s="2">
        <v>22381055000</v>
      </c>
      <c r="D6" s="2">
        <v>76499089457</v>
      </c>
      <c r="E6" s="7">
        <f t="shared" si="0"/>
        <v>6.7670257549037452E-2</v>
      </c>
    </row>
    <row r="7" spans="1:6">
      <c r="A7" t="s">
        <v>7</v>
      </c>
      <c r="B7" s="2">
        <v>39616000000</v>
      </c>
      <c r="C7" s="2">
        <v>33754211260</v>
      </c>
      <c r="D7" s="2">
        <v>73370211260</v>
      </c>
      <c r="E7" s="7">
        <f t="shared" si="0"/>
        <v>6.490248612935838E-2</v>
      </c>
    </row>
    <row r="8" spans="1:6">
      <c r="A8" t="s">
        <v>5</v>
      </c>
      <c r="B8" s="2">
        <v>73281000000</v>
      </c>
      <c r="C8">
        <v>0</v>
      </c>
      <c r="D8" s="2">
        <v>73281000000</v>
      </c>
      <c r="E8" s="7">
        <f t="shared" si="0"/>
        <v>6.48235708248322E-2</v>
      </c>
      <c r="F8" s="4"/>
    </row>
    <row r="9" spans="1:6">
      <c r="A9" t="s">
        <v>21</v>
      </c>
      <c r="B9" s="2">
        <v>53782691952</v>
      </c>
      <c r="C9" s="2">
        <v>12698391244</v>
      </c>
      <c r="D9" s="2">
        <v>66481083196</v>
      </c>
      <c r="E9" s="7">
        <f t="shared" si="0"/>
        <v>5.8808438818622397E-2</v>
      </c>
    </row>
    <row r="10" spans="1:6">
      <c r="A10" t="s">
        <v>18</v>
      </c>
      <c r="B10" s="2">
        <v>15260070625</v>
      </c>
      <c r="C10" s="2">
        <v>51084333393</v>
      </c>
      <c r="D10" s="2">
        <v>66344404018</v>
      </c>
      <c r="E10" s="7">
        <f t="shared" si="0"/>
        <v>5.8687533913184931E-2</v>
      </c>
    </row>
    <row r="11" spans="1:6">
      <c r="A11" t="s">
        <v>8</v>
      </c>
      <c r="B11" s="2">
        <v>26311249477</v>
      </c>
      <c r="C11" s="2">
        <v>21051011786</v>
      </c>
      <c r="D11" s="2">
        <v>47362261263</v>
      </c>
      <c r="E11" s="7">
        <f t="shared" si="0"/>
        <v>4.1896138117742489E-2</v>
      </c>
    </row>
    <row r="12" spans="1:6">
      <c r="A12" t="s">
        <v>23</v>
      </c>
      <c r="B12" s="2">
        <v>5762701473</v>
      </c>
      <c r="C12" s="2">
        <v>39797251013</v>
      </c>
      <c r="D12" s="2">
        <v>45559952486</v>
      </c>
      <c r="E12" s="7">
        <f t="shared" si="0"/>
        <v>4.0301835492859144E-2</v>
      </c>
    </row>
    <row r="13" spans="1:6">
      <c r="A13" t="s">
        <v>25</v>
      </c>
      <c r="B13" s="2">
        <v>4241551029</v>
      </c>
      <c r="C13" s="2">
        <v>26037898837</v>
      </c>
      <c r="D13" s="2">
        <v>30279449866</v>
      </c>
      <c r="E13" s="7">
        <f t="shared" si="0"/>
        <v>2.6784870060801665E-2</v>
      </c>
    </row>
    <row r="14" spans="1:6">
      <c r="A14" t="s">
        <v>26</v>
      </c>
      <c r="B14" s="2">
        <v>7904995200</v>
      </c>
      <c r="C14" s="2">
        <v>21408175695</v>
      </c>
      <c r="D14" s="2">
        <v>29313170895</v>
      </c>
      <c r="E14" s="7">
        <f t="shared" si="0"/>
        <v>2.5930110255215435E-2</v>
      </c>
    </row>
    <row r="15" spans="1:6">
      <c r="A15" t="s">
        <v>9</v>
      </c>
      <c r="B15" s="2">
        <v>4140261712</v>
      </c>
      <c r="C15" s="2">
        <v>17576210225</v>
      </c>
      <c r="D15" s="2">
        <v>21716471937</v>
      </c>
      <c r="E15" s="7">
        <f t="shared" si="0"/>
        <v>1.9210153473255009E-2</v>
      </c>
    </row>
    <row r="16" spans="1:6">
      <c r="A16" t="s">
        <v>12</v>
      </c>
      <c r="B16" s="2">
        <v>8647423173</v>
      </c>
      <c r="C16" s="2">
        <v>11361963674</v>
      </c>
      <c r="D16" s="2">
        <v>20009386847</v>
      </c>
      <c r="E16" s="7">
        <f t="shared" si="0"/>
        <v>1.7700084680039443E-2</v>
      </c>
    </row>
    <row r="17" spans="1:5">
      <c r="A17" t="s">
        <v>32</v>
      </c>
      <c r="B17" s="2">
        <v>17440000000</v>
      </c>
      <c r="C17">
        <v>0</v>
      </c>
      <c r="D17" s="2">
        <v>17440000000</v>
      </c>
      <c r="E17" s="7">
        <f t="shared" si="0"/>
        <v>1.5427233187116354E-2</v>
      </c>
    </row>
    <row r="18" spans="1:5">
      <c r="A18" t="s">
        <v>24</v>
      </c>
      <c r="B18" s="2">
        <v>9110218743</v>
      </c>
      <c r="C18" s="2">
        <v>7934915281</v>
      </c>
      <c r="D18" s="2">
        <v>17045134024</v>
      </c>
      <c r="E18" s="7">
        <f t="shared" si="0"/>
        <v>1.5077939065017141E-2</v>
      </c>
    </row>
    <row r="19" spans="1:5">
      <c r="A19" t="s">
        <v>17</v>
      </c>
      <c r="B19" s="2">
        <v>15411370819</v>
      </c>
      <c r="C19" s="2">
        <v>657116200</v>
      </c>
      <c r="D19" s="2">
        <v>16068487019</v>
      </c>
      <c r="E19" s="7">
        <f t="shared" si="0"/>
        <v>1.4214007809992267E-2</v>
      </c>
    </row>
    <row r="20" spans="1:5">
      <c r="A20" t="s">
        <v>6</v>
      </c>
      <c r="B20" s="2">
        <v>10893839943</v>
      </c>
      <c r="C20" s="2">
        <v>1560000000</v>
      </c>
      <c r="D20" s="2">
        <v>12453839943</v>
      </c>
      <c r="E20" s="7">
        <f t="shared" si="0"/>
        <v>1.1016530554798443E-2</v>
      </c>
    </row>
    <row r="21" spans="1:5">
      <c r="A21" t="s">
        <v>10</v>
      </c>
      <c r="B21" s="2">
        <v>2088748127</v>
      </c>
      <c r="C21" s="2">
        <v>7790612364</v>
      </c>
      <c r="D21" s="2">
        <v>9879360491</v>
      </c>
      <c r="E21" s="7">
        <f t="shared" si="0"/>
        <v>8.7391741992110857E-3</v>
      </c>
    </row>
    <row r="22" spans="1:5">
      <c r="A22" t="s">
        <v>14</v>
      </c>
      <c r="B22" s="2">
        <v>2283717028</v>
      </c>
      <c r="C22" s="2">
        <v>6944632000</v>
      </c>
      <c r="D22" s="2">
        <v>9228349028</v>
      </c>
      <c r="E22" s="7">
        <f t="shared" si="0"/>
        <v>8.1632965818265232E-3</v>
      </c>
    </row>
    <row r="23" spans="1:5">
      <c r="A23" t="s">
        <v>19</v>
      </c>
      <c r="B23" s="2">
        <v>1786015315</v>
      </c>
      <c r="C23" s="2">
        <v>5097134000</v>
      </c>
      <c r="D23" s="2">
        <v>6883149315</v>
      </c>
      <c r="E23" s="7">
        <f t="shared" si="0"/>
        <v>6.0887585747847021E-3</v>
      </c>
    </row>
    <row r="24" spans="1:5">
      <c r="A24" t="s">
        <v>27</v>
      </c>
      <c r="B24" s="2">
        <v>1838430310</v>
      </c>
      <c r="C24" s="2">
        <v>3695560818</v>
      </c>
      <c r="D24" s="2">
        <v>5533991128</v>
      </c>
      <c r="E24" s="7">
        <f t="shared" si="0"/>
        <v>4.89530800384685E-3</v>
      </c>
    </row>
    <row r="25" spans="1:5">
      <c r="A25" t="s">
        <v>30</v>
      </c>
      <c r="B25" s="2">
        <v>2751307394</v>
      </c>
      <c r="C25" s="2">
        <v>1584400000</v>
      </c>
      <c r="D25" s="2">
        <v>4335707394</v>
      </c>
      <c r="E25" s="7">
        <f t="shared" si="0"/>
        <v>3.835319323299459E-3</v>
      </c>
    </row>
    <row r="26" spans="1:5">
      <c r="A26" t="s">
        <v>4</v>
      </c>
      <c r="B26" s="2">
        <v>3463023597</v>
      </c>
      <c r="C26" s="2">
        <v>786500000</v>
      </c>
      <c r="D26" s="2">
        <v>4249523597</v>
      </c>
      <c r="E26" s="7">
        <f t="shared" si="0"/>
        <v>3.7590820794192927E-3</v>
      </c>
    </row>
    <row r="27" spans="1:5">
      <c r="A27" t="s">
        <v>11</v>
      </c>
      <c r="B27" s="2">
        <v>2504453968</v>
      </c>
      <c r="C27" s="2">
        <v>1367985340</v>
      </c>
      <c r="D27" s="2">
        <v>3872439308</v>
      </c>
      <c r="E27" s="7">
        <f t="shared" si="0"/>
        <v>3.4255174430889617E-3</v>
      </c>
    </row>
    <row r="28" spans="1:5">
      <c r="A28" t="s">
        <v>31</v>
      </c>
      <c r="B28" s="2">
        <v>2779486691</v>
      </c>
      <c r="C28" s="2">
        <v>534175000</v>
      </c>
      <c r="D28" s="2">
        <v>3313661691</v>
      </c>
      <c r="E28" s="7">
        <f t="shared" si="0"/>
        <v>2.9312288767357397E-3</v>
      </c>
    </row>
    <row r="29" spans="1:5">
      <c r="A29" t="s">
        <v>37</v>
      </c>
      <c r="B29" s="2">
        <v>3000099681</v>
      </c>
      <c r="C29" s="2">
        <v>91280000</v>
      </c>
      <c r="D29" s="2">
        <v>3091379681</v>
      </c>
      <c r="E29" s="7">
        <f t="shared" si="0"/>
        <v>2.7346006427007093E-3</v>
      </c>
    </row>
    <row r="30" spans="1:5">
      <c r="A30" t="s">
        <v>34</v>
      </c>
      <c r="B30" s="2">
        <v>2311015700</v>
      </c>
      <c r="C30" s="2">
        <v>405000000</v>
      </c>
      <c r="D30" s="2">
        <v>2716015700</v>
      </c>
      <c r="E30" s="7">
        <f t="shared" si="0"/>
        <v>2.4025577720051066E-3</v>
      </c>
    </row>
    <row r="31" spans="1:5">
      <c r="A31" t="s">
        <v>28</v>
      </c>
      <c r="B31" s="2">
        <v>971413217</v>
      </c>
      <c r="C31" s="2">
        <v>1162523448</v>
      </c>
      <c r="D31" s="2">
        <v>2133936665</v>
      </c>
      <c r="E31" s="7">
        <f t="shared" si="0"/>
        <v>1.887657026232362E-3</v>
      </c>
    </row>
    <row r="32" spans="1:5">
      <c r="A32" t="s">
        <v>15</v>
      </c>
      <c r="B32" s="2">
        <v>722227033</v>
      </c>
      <c r="C32" s="2">
        <v>1342500000</v>
      </c>
      <c r="D32" s="2">
        <v>2064727033</v>
      </c>
      <c r="E32" s="7">
        <f t="shared" si="0"/>
        <v>1.8264349429950623E-3</v>
      </c>
    </row>
    <row r="33" spans="1:5">
      <c r="A33" t="s">
        <v>33</v>
      </c>
      <c r="B33" s="2">
        <v>1732481263</v>
      </c>
      <c r="C33" s="2">
        <v>119300000</v>
      </c>
      <c r="D33" s="2">
        <v>1851781263</v>
      </c>
      <c r="E33" s="7">
        <f t="shared" si="0"/>
        <v>1.6380654447152431E-3</v>
      </c>
    </row>
    <row r="34" spans="1:5">
      <c r="A34" t="s">
        <v>38</v>
      </c>
      <c r="B34" s="2">
        <v>1546000000</v>
      </c>
      <c r="C34" s="2">
        <v>277600000</v>
      </c>
      <c r="D34" s="2">
        <v>1823600000</v>
      </c>
      <c r="E34" s="7">
        <f t="shared" si="0"/>
        <v>1.6131366077996206E-3</v>
      </c>
    </row>
    <row r="35" spans="1:5">
      <c r="A35" t="s">
        <v>29</v>
      </c>
      <c r="B35" s="2">
        <v>1618603767</v>
      </c>
      <c r="C35" s="2">
        <v>65000000</v>
      </c>
      <c r="D35" s="2">
        <v>1683603767</v>
      </c>
      <c r="E35" s="7">
        <f t="shared" si="0"/>
        <v>1.4892974718014053E-3</v>
      </c>
    </row>
    <row r="36" spans="1:5">
      <c r="A36" t="s">
        <v>40</v>
      </c>
      <c r="B36" s="2">
        <v>882204313</v>
      </c>
      <c r="C36" s="2">
        <v>225000000</v>
      </c>
      <c r="D36" s="2">
        <v>1107204313</v>
      </c>
      <c r="E36" s="7">
        <f t="shared" si="0"/>
        <v>9.7942082124036494E-4</v>
      </c>
    </row>
    <row r="37" spans="1:5">
      <c r="A37" t="s">
        <v>41</v>
      </c>
      <c r="B37" s="2">
        <v>534338149</v>
      </c>
      <c r="C37" s="2">
        <v>118000000</v>
      </c>
      <c r="D37" s="2">
        <v>652338149</v>
      </c>
      <c r="E37" s="7">
        <f t="shared" si="0"/>
        <v>5.7705118930475078E-4</v>
      </c>
    </row>
    <row r="38" spans="1:5">
      <c r="A38" t="s">
        <v>48</v>
      </c>
      <c r="B38" s="2">
        <v>466960949</v>
      </c>
      <c r="C38">
        <v>0</v>
      </c>
      <c r="D38" s="2">
        <v>466960949</v>
      </c>
      <c r="E38" s="7">
        <f t="shared" si="0"/>
        <v>4.1306854641629285E-4</v>
      </c>
    </row>
    <row r="39" spans="1:5">
      <c r="A39" t="s">
        <v>35</v>
      </c>
      <c r="B39" s="2">
        <v>415962741</v>
      </c>
      <c r="C39">
        <v>0</v>
      </c>
      <c r="D39" s="2">
        <v>415962741</v>
      </c>
      <c r="E39" s="7">
        <f t="shared" si="0"/>
        <v>3.6795608959627778E-4</v>
      </c>
    </row>
    <row r="40" spans="1:5">
      <c r="A40" t="s">
        <v>42</v>
      </c>
      <c r="B40" s="2">
        <v>340649493</v>
      </c>
      <c r="C40">
        <v>0</v>
      </c>
      <c r="D40" s="2">
        <v>340649493</v>
      </c>
      <c r="E40" s="7">
        <f t="shared" si="0"/>
        <v>3.013348144256858E-4</v>
      </c>
    </row>
    <row r="41" spans="1:5">
      <c r="A41" t="s">
        <v>39</v>
      </c>
      <c r="B41" s="2">
        <v>306000000</v>
      </c>
      <c r="C41">
        <v>0</v>
      </c>
      <c r="D41" s="2">
        <v>306000000</v>
      </c>
      <c r="E41" s="7">
        <f t="shared" si="0"/>
        <v>2.7068425202165163E-4</v>
      </c>
    </row>
    <row r="42" spans="1:5">
      <c r="A42" t="s">
        <v>43</v>
      </c>
      <c r="B42" s="2">
        <v>278119240</v>
      </c>
      <c r="C42">
        <v>0</v>
      </c>
      <c r="D42" s="2">
        <v>278119240</v>
      </c>
      <c r="E42" s="7">
        <f t="shared" si="0"/>
        <v>2.4602123677199418E-4</v>
      </c>
    </row>
    <row r="43" spans="1:5">
      <c r="A43" t="s">
        <v>44</v>
      </c>
      <c r="B43" s="2">
        <v>272485500</v>
      </c>
      <c r="C43">
        <v>0</v>
      </c>
      <c r="D43" s="2">
        <v>272485500</v>
      </c>
      <c r="E43" s="7">
        <f t="shared" si="0"/>
        <v>2.4103769200733906E-4</v>
      </c>
    </row>
    <row r="44" spans="1:5">
      <c r="A44" t="s">
        <v>45</v>
      </c>
      <c r="B44" s="2">
        <v>264815482</v>
      </c>
      <c r="C44">
        <v>0</v>
      </c>
      <c r="D44" s="2">
        <v>264815482</v>
      </c>
      <c r="E44" s="7">
        <f t="shared" si="0"/>
        <v>2.3425287800301684E-4</v>
      </c>
    </row>
    <row r="45" spans="1:5">
      <c r="A45" t="s">
        <v>46</v>
      </c>
      <c r="B45" s="2">
        <v>256344838</v>
      </c>
      <c r="C45">
        <v>0</v>
      </c>
      <c r="D45" s="2">
        <v>256344838</v>
      </c>
      <c r="E45" s="7">
        <f t="shared" si="0"/>
        <v>2.267598389988283E-4</v>
      </c>
    </row>
    <row r="46" spans="1:5">
      <c r="A46" t="s">
        <v>50</v>
      </c>
      <c r="B46" s="2">
        <v>205121165</v>
      </c>
      <c r="C46">
        <v>0</v>
      </c>
      <c r="D46" s="2">
        <v>205121165</v>
      </c>
      <c r="E46" s="7">
        <f t="shared" si="0"/>
        <v>1.8144793830664964E-4</v>
      </c>
    </row>
    <row r="47" spans="1:5">
      <c r="A47" t="s">
        <v>47</v>
      </c>
      <c r="B47" s="2">
        <v>189250930</v>
      </c>
      <c r="C47">
        <v>0</v>
      </c>
      <c r="D47" s="2">
        <v>189250930</v>
      </c>
      <c r="E47" s="7">
        <f t="shared" si="0"/>
        <v>1.6740930206356848E-4</v>
      </c>
    </row>
    <row r="48" spans="1:5">
      <c r="A48" t="s">
        <v>49</v>
      </c>
      <c r="B48" s="2">
        <v>169675000</v>
      </c>
      <c r="C48">
        <v>0</v>
      </c>
      <c r="D48" s="2">
        <v>169675000</v>
      </c>
      <c r="E48" s="7">
        <f t="shared" si="0"/>
        <v>1.5009264856788803E-4</v>
      </c>
    </row>
    <row r="49" spans="2:5">
      <c r="B49" s="2"/>
      <c r="D49" s="2"/>
      <c r="E49" s="8"/>
    </row>
    <row r="50" spans="2:5">
      <c r="B50" s="2">
        <f>SUBTOTAL(109,[[GROSS CURRENT ESTIMATES ]])</f>
        <v>654079738848</v>
      </c>
      <c r="C50" s="2">
        <f>SUBTOTAL(109,[[GROSS CAPITAL ESTIMATES ]])</f>
        <v>476388685948</v>
      </c>
      <c r="D50" s="2">
        <f>SUBTOTAL(109,[[GROSS TOTAL ESTIMATES ]])</f>
        <v>1130468424796</v>
      </c>
      <c r="E50" s="9">
        <f t="shared" ref="E50" si="1">D50/D$50</f>
        <v>1</v>
      </c>
    </row>
    <row r="52" spans="2:5">
      <c r="B52" s="10">
        <f>B50/$D$50</f>
        <v>0.57859178062937289</v>
      </c>
      <c r="C52" s="10">
        <f>C50/$D$50</f>
        <v>0.42140821937062706</v>
      </c>
      <c r="D52" s="10">
        <f>D50/$D$50</f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Budget estimates 2014-15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dotieno</dc:creator>
  <cp:lastModifiedBy>dotieno</cp:lastModifiedBy>
  <dcterms:created xsi:type="dcterms:W3CDTF">2014-05-22T14:24:45Z</dcterms:created>
  <dcterms:modified xsi:type="dcterms:W3CDTF">2014-05-22T15:46:03Z</dcterms:modified>
</cp:coreProperties>
</file>