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40" yWindow="-105" windowWidth="13920" windowHeight="8250" tabRatio="783"/>
  </bookViews>
  <sheets>
    <sheet name="Sorted by Programme Code" sheetId="1" r:id="rId1"/>
    <sheet name="Date Formatting" sheetId="8" r:id="rId2"/>
    <sheet name="Sheet1" sheetId="9" r:id="rId3"/>
  </sheets>
  <definedNames>
    <definedName name="_xlnm._FilterDatabase" localSheetId="2" hidden="1">Sheet1!$A$1:$D$10</definedName>
  </definedName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2" i="1"/>
  <c r="J4" i="1"/>
  <c r="J5" i="1"/>
  <c r="J8" i="1"/>
  <c r="J9" i="1"/>
  <c r="J12" i="1"/>
  <c r="J13" i="1"/>
  <c r="J16" i="1"/>
  <c r="J17" i="1"/>
  <c r="J20" i="1"/>
  <c r="J21" i="1"/>
  <c r="J24" i="1"/>
  <c r="J25" i="1"/>
  <c r="J28" i="1"/>
  <c r="J29" i="1"/>
  <c r="J32" i="1"/>
  <c r="J33" i="1"/>
  <c r="J36" i="1"/>
  <c r="J37" i="1"/>
  <c r="J40" i="1"/>
  <c r="J41" i="1"/>
  <c r="J44" i="1"/>
  <c r="J45" i="1"/>
  <c r="J48" i="1"/>
  <c r="J49" i="1"/>
  <c r="J52" i="1"/>
  <c r="J53" i="1"/>
  <c r="J56" i="1"/>
  <c r="J57" i="1"/>
  <c r="J60" i="1"/>
  <c r="J61" i="1"/>
  <c r="J64" i="1"/>
  <c r="J65" i="1"/>
  <c r="J68" i="1"/>
  <c r="J69" i="1"/>
  <c r="J72" i="1"/>
  <c r="J73" i="1"/>
  <c r="J76" i="1"/>
  <c r="J77" i="1"/>
  <c r="J80" i="1"/>
  <c r="J81" i="1"/>
  <c r="J84" i="1"/>
  <c r="J85" i="1"/>
  <c r="J88" i="1"/>
  <c r="J89" i="1"/>
  <c r="J92" i="1"/>
  <c r="J93" i="1"/>
  <c r="J96" i="1"/>
  <c r="J97" i="1"/>
  <c r="J100" i="1"/>
  <c r="J101" i="1"/>
  <c r="J104" i="1"/>
  <c r="J105" i="1"/>
  <c r="J108" i="1"/>
  <c r="J109" i="1"/>
  <c r="J112" i="1"/>
  <c r="J113" i="1"/>
  <c r="J116" i="1"/>
  <c r="J117" i="1"/>
  <c r="J120" i="1"/>
  <c r="J121" i="1"/>
  <c r="J124" i="1"/>
  <c r="J125" i="1"/>
  <c r="J128" i="1"/>
  <c r="J129" i="1"/>
  <c r="H2" i="1"/>
  <c r="J2" i="1" s="1"/>
  <c r="H3" i="1"/>
  <c r="J3" i="1" s="1"/>
  <c r="H4" i="1"/>
  <c r="H5" i="1"/>
  <c r="H6" i="1"/>
  <c r="J6" i="1" s="1"/>
  <c r="H7" i="1"/>
  <c r="J7" i="1" s="1"/>
  <c r="H8" i="1"/>
  <c r="H9" i="1"/>
  <c r="H10" i="1"/>
  <c r="J10" i="1" s="1"/>
  <c r="H11" i="1"/>
  <c r="J11" i="1" s="1"/>
  <c r="H12" i="1"/>
  <c r="H13" i="1"/>
  <c r="H14" i="1"/>
  <c r="J14" i="1" s="1"/>
  <c r="H15" i="1"/>
  <c r="J15" i="1" s="1"/>
  <c r="H16" i="1"/>
  <c r="H17" i="1"/>
  <c r="H18" i="1"/>
  <c r="J18" i="1" s="1"/>
  <c r="H19" i="1"/>
  <c r="J19" i="1" s="1"/>
  <c r="H20" i="1"/>
  <c r="H21" i="1"/>
  <c r="H22" i="1"/>
  <c r="J22" i="1" s="1"/>
  <c r="H23" i="1"/>
  <c r="J23" i="1" s="1"/>
  <c r="H24" i="1"/>
  <c r="H25" i="1"/>
  <c r="H26" i="1"/>
  <c r="J26" i="1" s="1"/>
  <c r="H27" i="1"/>
  <c r="J27" i="1" s="1"/>
  <c r="H28" i="1"/>
  <c r="H29" i="1"/>
  <c r="H30" i="1"/>
  <c r="J30" i="1" s="1"/>
  <c r="H31" i="1"/>
  <c r="J31" i="1" s="1"/>
  <c r="H32" i="1"/>
  <c r="H33" i="1"/>
  <c r="H34" i="1"/>
  <c r="J34" i="1" s="1"/>
  <c r="H35" i="1"/>
  <c r="J35" i="1" s="1"/>
  <c r="H36" i="1"/>
  <c r="H37" i="1"/>
  <c r="H38" i="1"/>
  <c r="J38" i="1" s="1"/>
  <c r="H39" i="1"/>
  <c r="J39" i="1" s="1"/>
  <c r="H40" i="1"/>
  <c r="H41" i="1"/>
  <c r="H42" i="1"/>
  <c r="J42" i="1" s="1"/>
  <c r="H43" i="1"/>
  <c r="J43" i="1" s="1"/>
  <c r="H44" i="1"/>
  <c r="H45" i="1"/>
  <c r="H46" i="1"/>
  <c r="J46" i="1" s="1"/>
  <c r="H47" i="1"/>
  <c r="J47" i="1" s="1"/>
  <c r="H48" i="1"/>
  <c r="H49" i="1"/>
  <c r="H50" i="1"/>
  <c r="J50" i="1" s="1"/>
  <c r="H51" i="1"/>
  <c r="J51" i="1" s="1"/>
  <c r="H52" i="1"/>
  <c r="H53" i="1"/>
  <c r="H54" i="1"/>
  <c r="J54" i="1" s="1"/>
  <c r="H55" i="1"/>
  <c r="J55" i="1" s="1"/>
  <c r="H56" i="1"/>
  <c r="H57" i="1"/>
  <c r="H58" i="1"/>
  <c r="J58" i="1" s="1"/>
  <c r="H59" i="1"/>
  <c r="J59" i="1" s="1"/>
  <c r="H60" i="1"/>
  <c r="H61" i="1"/>
  <c r="H62" i="1"/>
  <c r="J62" i="1" s="1"/>
  <c r="H63" i="1"/>
  <c r="J63" i="1" s="1"/>
  <c r="H64" i="1"/>
  <c r="H65" i="1"/>
  <c r="H66" i="1"/>
  <c r="J66" i="1" s="1"/>
  <c r="H67" i="1"/>
  <c r="J67" i="1" s="1"/>
  <c r="H68" i="1"/>
  <c r="H69" i="1"/>
  <c r="H70" i="1"/>
  <c r="J70" i="1" s="1"/>
  <c r="H71" i="1"/>
  <c r="J71" i="1" s="1"/>
  <c r="H72" i="1"/>
  <c r="H73" i="1"/>
  <c r="H74" i="1"/>
  <c r="J74" i="1" s="1"/>
  <c r="H75" i="1"/>
  <c r="J75" i="1" s="1"/>
  <c r="H76" i="1"/>
  <c r="H77" i="1"/>
  <c r="H78" i="1"/>
  <c r="J78" i="1" s="1"/>
  <c r="H79" i="1"/>
  <c r="J79" i="1" s="1"/>
  <c r="H80" i="1"/>
  <c r="H81" i="1"/>
  <c r="H82" i="1"/>
  <c r="J82" i="1" s="1"/>
  <c r="H83" i="1"/>
  <c r="J83" i="1" s="1"/>
  <c r="H84" i="1"/>
  <c r="H85" i="1"/>
  <c r="H86" i="1"/>
  <c r="J86" i="1" s="1"/>
  <c r="H87" i="1"/>
  <c r="J87" i="1" s="1"/>
  <c r="H88" i="1"/>
  <c r="H89" i="1"/>
  <c r="H90" i="1"/>
  <c r="J90" i="1" s="1"/>
  <c r="H91" i="1"/>
  <c r="J91" i="1" s="1"/>
  <c r="H92" i="1"/>
  <c r="H93" i="1"/>
  <c r="H94" i="1"/>
  <c r="J94" i="1" s="1"/>
  <c r="H95" i="1"/>
  <c r="J95" i="1" s="1"/>
  <c r="H96" i="1"/>
  <c r="H97" i="1"/>
  <c r="H98" i="1"/>
  <c r="J98" i="1" s="1"/>
  <c r="H99" i="1"/>
  <c r="J99" i="1" s="1"/>
  <c r="H100" i="1"/>
  <c r="H101" i="1"/>
  <c r="H102" i="1"/>
  <c r="J102" i="1" s="1"/>
  <c r="H103" i="1"/>
  <c r="J103" i="1" s="1"/>
  <c r="H104" i="1"/>
  <c r="H105" i="1"/>
  <c r="H106" i="1"/>
  <c r="J106" i="1" s="1"/>
  <c r="H107" i="1"/>
  <c r="J107" i="1" s="1"/>
  <c r="H108" i="1"/>
  <c r="H109" i="1"/>
  <c r="H110" i="1"/>
  <c r="J110" i="1" s="1"/>
  <c r="H111" i="1"/>
  <c r="J111" i="1" s="1"/>
  <c r="H112" i="1"/>
  <c r="H113" i="1"/>
  <c r="H114" i="1"/>
  <c r="J114" i="1" s="1"/>
  <c r="H115" i="1"/>
  <c r="J115" i="1" s="1"/>
  <c r="H116" i="1"/>
  <c r="H117" i="1"/>
  <c r="H118" i="1"/>
  <c r="J118" i="1" s="1"/>
  <c r="H119" i="1"/>
  <c r="J119" i="1" s="1"/>
  <c r="H120" i="1"/>
  <c r="H121" i="1"/>
  <c r="H122" i="1"/>
  <c r="J122" i="1" s="1"/>
  <c r="H123" i="1"/>
  <c r="J123" i="1" s="1"/>
  <c r="H124" i="1"/>
  <c r="H125" i="1"/>
  <c r="H126" i="1"/>
  <c r="J126" i="1" s="1"/>
  <c r="H127" i="1"/>
  <c r="J127" i="1" s="1"/>
  <c r="H128" i="1"/>
  <c r="H129" i="1"/>
  <c r="H130" i="1"/>
  <c r="J130" i="1" s="1"/>
  <c r="H131" i="1"/>
  <c r="J131" i="1" s="1"/>
  <c r="D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G134" i="1"/>
  <c r="D2" i="9"/>
  <c r="D3" i="9"/>
  <c r="D4" i="9"/>
  <c r="D5" i="9"/>
  <c r="D6" i="9"/>
  <c r="D7" i="9"/>
  <c r="D8" i="9"/>
  <c r="D9" i="9"/>
  <c r="D10" i="9"/>
</calcChain>
</file>

<file path=xl/comments1.xml><?xml version="1.0" encoding="utf-8"?>
<comments xmlns="http://schemas.openxmlformats.org/spreadsheetml/2006/main">
  <authors>
    <author>AMutimba</author>
  </authors>
  <commentList>
    <comment ref="A4" authorId="0">
      <text>
        <r>
          <rPr>
            <b/>
            <sz val="9"/>
            <color indexed="81"/>
            <rFont val="Tahoma"/>
            <charset val="1"/>
          </rPr>
          <t>AMutimba:</t>
        </r>
        <r>
          <rPr>
            <sz val="9"/>
            <color indexed="81"/>
            <rFont val="Tahoma"/>
            <charset val="1"/>
          </rPr>
          <t xml:space="preserve">
Repeated</t>
        </r>
      </text>
    </comment>
    <comment ref="A133" authorId="0">
      <text>
        <r>
          <rPr>
            <b/>
            <sz val="9"/>
            <color indexed="81"/>
            <rFont val="Tahoma"/>
            <charset val="1"/>
          </rPr>
          <t>AMutimba:</t>
        </r>
        <r>
          <rPr>
            <sz val="9"/>
            <color indexed="81"/>
            <rFont val="Tahoma"/>
            <charset val="1"/>
          </rPr>
          <t xml:space="preserve">
Repeated.</t>
        </r>
      </text>
    </comment>
  </commentList>
</comments>
</file>

<file path=xl/sharedStrings.xml><?xml version="1.0" encoding="utf-8"?>
<sst xmlns="http://schemas.openxmlformats.org/spreadsheetml/2006/main" count="416" uniqueCount="311">
  <si>
    <t xml:space="preserve">GROSS CURRENT ESTIMATES </t>
  </si>
  <si>
    <t xml:space="preserve">GROSS CAPITAL ESTIMATES </t>
  </si>
  <si>
    <t xml:space="preserve">GROSS TOTAL ESTIMATES </t>
  </si>
  <si>
    <t>The Presidency</t>
  </si>
  <si>
    <t>National Intelligence Service</t>
  </si>
  <si>
    <t>Commission for the Implementation of the Constitution</t>
  </si>
  <si>
    <t>Registrar of Political Parties</t>
  </si>
  <si>
    <t>Witness Protection Agency</t>
  </si>
  <si>
    <t>Kenya National Commission on Human Rights</t>
  </si>
  <si>
    <t>National Land Commission</t>
  </si>
  <si>
    <t>The Commission on Revenue Allocation</t>
  </si>
  <si>
    <t>Public Service Commission</t>
  </si>
  <si>
    <t>Teachers Service Commission</t>
  </si>
  <si>
    <t>National Police Service Commission</t>
  </si>
  <si>
    <t>Auditor-General</t>
  </si>
  <si>
    <t>Controller of Budget</t>
  </si>
  <si>
    <t>Independent Police Oversight Authority</t>
  </si>
  <si>
    <t>Defence Ministry</t>
  </si>
  <si>
    <t>Foreign Affairs Ministry</t>
  </si>
  <si>
    <t>National Treasury</t>
  </si>
  <si>
    <t>Health Ministry</t>
  </si>
  <si>
    <t>Land &amp; Housing Ministry</t>
  </si>
  <si>
    <t>ICT Ministry</t>
  </si>
  <si>
    <t>Sports &amp; Culture Ministry</t>
  </si>
  <si>
    <t>Labour, Social Security Ministry</t>
  </si>
  <si>
    <t>Energy &amp; Petroleum Ministry</t>
  </si>
  <si>
    <t>Industrialisation Ministry</t>
  </si>
  <si>
    <t>Mining Ministry</t>
  </si>
  <si>
    <t>State Dept for Interior</t>
  </si>
  <si>
    <t>State Dept for Planning</t>
  </si>
  <si>
    <t>State Dept for Devolution</t>
  </si>
  <si>
    <t>State Dept for Education</t>
  </si>
  <si>
    <t>State Dept for Science &amp; Technology</t>
  </si>
  <si>
    <t>State Dept of Infrastructure</t>
  </si>
  <si>
    <t>State Dept of Transport</t>
  </si>
  <si>
    <t>State Dept for Water &amp; Regional Authorities</t>
  </si>
  <si>
    <t>State Dept for Agriculture</t>
  </si>
  <si>
    <t>State Dept for East African Affairs</t>
  </si>
  <si>
    <t>State Dept for Commerce &amp; Tourism</t>
  </si>
  <si>
    <t>Attorney-General/Dept of Justice</t>
  </si>
  <si>
    <t>Director of Public Prosecutions</t>
  </si>
  <si>
    <t>Independent Electoral &amp; Boundaries Commission</t>
  </si>
  <si>
    <t>Ethics &amp; Anti-Corruption Commission</t>
  </si>
  <si>
    <t>Salaries &amp; Remuneration Commission</t>
  </si>
  <si>
    <t>National Gender &amp; Equality Commission</t>
  </si>
  <si>
    <t>Commission on Administrative Justice</t>
  </si>
  <si>
    <t>State Dept for Environment &amp; Natural Resources</t>
  </si>
  <si>
    <t xml:space="preserve">VOTE CODE </t>
  </si>
  <si>
    <t>TITLE</t>
  </si>
  <si>
    <t>State Dept for Coordination of National Govt</t>
  </si>
  <si>
    <t>070100 P1</t>
  </si>
  <si>
    <t xml:space="preserve"> General Admin Planning &amp; Support </t>
  </si>
  <si>
    <t>070200 P2</t>
  </si>
  <si>
    <t xml:space="preserve"> Cabinet Affairs</t>
  </si>
  <si>
    <t>070300 P3</t>
  </si>
  <si>
    <t xml:space="preserve"> Government Advisory Services</t>
  </si>
  <si>
    <t>070400 P4</t>
  </si>
  <si>
    <t xml:space="preserve"> State House Affairs </t>
  </si>
  <si>
    <t>070500 P5</t>
  </si>
  <si>
    <t xml:space="preserve"> Leadership &amp; Coordination of MDAs  </t>
  </si>
  <si>
    <t>060100 P1</t>
  </si>
  <si>
    <t xml:space="preserve"> Policing Services   </t>
  </si>
  <si>
    <t>060200 P2</t>
  </si>
  <si>
    <t xml:space="preserve"> National Government Admin &amp; Field Services </t>
  </si>
  <si>
    <t>060300 P3</t>
  </si>
  <si>
    <t xml:space="preserve"> Government Printing Services </t>
  </si>
  <si>
    <t>060500 P5</t>
  </si>
  <si>
    <t xml:space="preserve"> Population Management Services</t>
  </si>
  <si>
    <t xml:space="preserve"> National Government Admin &amp; Field Services</t>
  </si>
  <si>
    <t>060400 P4</t>
  </si>
  <si>
    <t xml:space="preserve"> Correctional Services  </t>
  </si>
  <si>
    <t>070600 P1</t>
  </si>
  <si>
    <t xml:space="preserve"> Economic Policy &amp; National Planning </t>
  </si>
  <si>
    <t>070700 P2</t>
  </si>
  <si>
    <t xml:space="preserve"> National Statistical Information Services </t>
  </si>
  <si>
    <t>070800 P3</t>
  </si>
  <si>
    <t xml:space="preserve"> Monitoring &amp; Evaluation Services </t>
  </si>
  <si>
    <t>070900 P4</t>
  </si>
  <si>
    <t>071000 P5</t>
  </si>
  <si>
    <t xml:space="preserve"> Public Service Transformation </t>
  </si>
  <si>
    <t>071100 P6</t>
  </si>
  <si>
    <t xml:space="preserve"> Gender &amp; Youth Empowerment  </t>
  </si>
  <si>
    <t>071200 P7</t>
  </si>
  <si>
    <t xml:space="preserve"> Devolution Services</t>
  </si>
  <si>
    <t>071300 P8</t>
  </si>
  <si>
    <t xml:space="preserve"> Special Initiatives </t>
  </si>
  <si>
    <t>080100 P1</t>
  </si>
  <si>
    <t xml:space="preserve"> Defence </t>
  </si>
  <si>
    <t>080200 P2</t>
  </si>
  <si>
    <t xml:space="preserve"> Civil Aid </t>
  </si>
  <si>
    <t>080300 P3</t>
  </si>
  <si>
    <t xml:space="preserve"> General Admin, Planning &amp; Support </t>
  </si>
  <si>
    <t>071400 P1</t>
  </si>
  <si>
    <t>071500 P2</t>
  </si>
  <si>
    <t>071600 P3</t>
  </si>
  <si>
    <t xml:space="preserve"> International Trade &amp; Investments Promotion </t>
  </si>
  <si>
    <t>050100 P1</t>
  </si>
  <si>
    <t xml:space="preserve"> Primary Education</t>
  </si>
  <si>
    <t>050200 P2</t>
  </si>
  <si>
    <t xml:space="preserve"> Secondary Education </t>
  </si>
  <si>
    <t>050300 P3</t>
  </si>
  <si>
    <t xml:space="preserve"> Quality Assurance &amp; Standards </t>
  </si>
  <si>
    <t>050800 P8</t>
  </si>
  <si>
    <t xml:space="preserve"> General Admin, Planning &amp; Support  </t>
  </si>
  <si>
    <t>050400 P4</t>
  </si>
  <si>
    <t xml:space="preserve"> University Education   </t>
  </si>
  <si>
    <t>050500 P5</t>
  </si>
  <si>
    <t xml:space="preserve"> Technical Vocational Education &amp; Training</t>
  </si>
  <si>
    <t>050600 P6</t>
  </si>
  <si>
    <t xml:space="preserve"> Research, Science, Technology &amp; Innovation </t>
  </si>
  <si>
    <t>050700 P7</t>
  </si>
  <si>
    <t xml:space="preserve"> Youth Training &amp; Development</t>
  </si>
  <si>
    <t>071700 P1</t>
  </si>
  <si>
    <t>071800 P2</t>
  </si>
  <si>
    <t xml:space="preserve"> Public Financial Management </t>
  </si>
  <si>
    <t>071900 P3</t>
  </si>
  <si>
    <t xml:space="preserve"> Economic &amp; Financial Policy Formulation</t>
  </si>
  <si>
    <t>072000 P4</t>
  </si>
  <si>
    <t xml:space="preserve"> Market Competition </t>
  </si>
  <si>
    <t>040100 P1</t>
  </si>
  <si>
    <t xml:space="preserve"> Preventive &amp; Promotive Health Services</t>
  </si>
  <si>
    <t>040200 P2</t>
  </si>
  <si>
    <t xml:space="preserve"> Curative Health Services</t>
  </si>
  <si>
    <t>040300 P3</t>
  </si>
  <si>
    <t xml:space="preserve"> Health Research &amp; Development </t>
  </si>
  <si>
    <t>040400 P4</t>
  </si>
  <si>
    <t>040500 P5</t>
  </si>
  <si>
    <t xml:space="preserve"> Maternal &amp; Child Health  </t>
  </si>
  <si>
    <t>020100 P1</t>
  </si>
  <si>
    <t xml:space="preserve"> General Admin, Planning &amp; Support</t>
  </si>
  <si>
    <t>020200 P2</t>
  </si>
  <si>
    <t xml:space="preserve"> Road Transport </t>
  </si>
  <si>
    <t>020300 P3</t>
  </si>
  <si>
    <t xml:space="preserve"> Rail Transport </t>
  </si>
  <si>
    <t>020400 P4</t>
  </si>
  <si>
    <t xml:space="preserve"> Marine Transport </t>
  </si>
  <si>
    <t>020500 P5</t>
  </si>
  <si>
    <t xml:space="preserve"> Air Transport </t>
  </si>
  <si>
    <t>020600 P6</t>
  </si>
  <si>
    <t xml:space="preserve"> Government Clearing Services </t>
  </si>
  <si>
    <t>100100 P1</t>
  </si>
  <si>
    <t>100200 P2</t>
  </si>
  <si>
    <t xml:space="preserve"> Environment Management &amp; Protection </t>
  </si>
  <si>
    <t>100300 P3</t>
  </si>
  <si>
    <t xml:space="preserve"> Natural Resources Conservation &amp; Management</t>
  </si>
  <si>
    <t>100600 P6</t>
  </si>
  <si>
    <t xml:space="preserve"> Meteorological Services </t>
  </si>
  <si>
    <t>100400 P4</t>
  </si>
  <si>
    <t xml:space="preserve"> Water Resources Management </t>
  </si>
  <si>
    <t>100500 P5</t>
  </si>
  <si>
    <t xml:space="preserve"> Integrated Regional Development  </t>
  </si>
  <si>
    <t>010100 P1</t>
  </si>
  <si>
    <t>010200 P2</t>
  </si>
  <si>
    <t>010300 P3</t>
  </si>
  <si>
    <t>010400 P4</t>
  </si>
  <si>
    <t>010500 P5</t>
  </si>
  <si>
    <t>010600 P6</t>
  </si>
  <si>
    <t>020700 P1</t>
  </si>
  <si>
    <t>020800 P2</t>
  </si>
  <si>
    <t xml:space="preserve"> Information &amp; Communication Services </t>
  </si>
  <si>
    <t>020900 P3</t>
  </si>
  <si>
    <t xml:space="preserve"> Mass Media Skills Development </t>
  </si>
  <si>
    <t>021000 P4</t>
  </si>
  <si>
    <t xml:space="preserve"> ICT Infrastructure Development </t>
  </si>
  <si>
    <t>090100 P1</t>
  </si>
  <si>
    <t xml:space="preserve"> Sports </t>
  </si>
  <si>
    <t>090200 P2</t>
  </si>
  <si>
    <t xml:space="preserve"> Culture</t>
  </si>
  <si>
    <t>090300 P3</t>
  </si>
  <si>
    <t xml:space="preserve"> The Arts</t>
  </si>
  <si>
    <t>090400 P4</t>
  </si>
  <si>
    <t xml:space="preserve"> Library Services </t>
  </si>
  <si>
    <t>090500 P5</t>
  </si>
  <si>
    <t>090600 P1</t>
  </si>
  <si>
    <t>090700 P2</t>
  </si>
  <si>
    <t xml:space="preserve"> Manpower Development</t>
  </si>
  <si>
    <t>090800 P3</t>
  </si>
  <si>
    <t xml:space="preserve"> Social Development &amp; Children Services </t>
  </si>
  <si>
    <t>090900 P4</t>
  </si>
  <si>
    <t xml:space="preserve"> National Social Safety Net</t>
  </si>
  <si>
    <t>091000 P5</t>
  </si>
  <si>
    <t>021100 P1</t>
  </si>
  <si>
    <t>021200 P2</t>
  </si>
  <si>
    <t xml:space="preserve"> Power Generation</t>
  </si>
  <si>
    <t>021300 P3</t>
  </si>
  <si>
    <t xml:space="preserve"> Power Transmission &amp; Distribution</t>
  </si>
  <si>
    <t>021400 P4</t>
  </si>
  <si>
    <t xml:space="preserve"> Alternative Energy Technologies </t>
  </si>
  <si>
    <t>021500 P5</t>
  </si>
  <si>
    <t xml:space="preserve"> Exploration &amp; Distribution of Oil &amp; Gas </t>
  </si>
  <si>
    <t>010700 P1</t>
  </si>
  <si>
    <t>010800 P2</t>
  </si>
  <si>
    <t>010900 P3</t>
  </si>
  <si>
    <t>011000 P4</t>
  </si>
  <si>
    <t>011200 P6</t>
  </si>
  <si>
    <t xml:space="preserve"> Livestock Resources Management &amp; Development </t>
  </si>
  <si>
    <t>011100 P5</t>
  </si>
  <si>
    <t>030100 P1</t>
  </si>
  <si>
    <t>030200 P2</t>
  </si>
  <si>
    <t xml:space="preserve"> Industrial Development &amp; Investments</t>
  </si>
  <si>
    <t>030300 P3</t>
  </si>
  <si>
    <t xml:space="preserve"> Standards &amp; Business Incubation </t>
  </si>
  <si>
    <t>030400 P4</t>
  </si>
  <si>
    <t xml:space="preserve"> Cooperative Development &amp; Management </t>
  </si>
  <si>
    <t>030500 P1</t>
  </si>
  <si>
    <t xml:space="preserve"> East African Affairs &amp; Regional Integration</t>
  </si>
  <si>
    <t>030800 P4</t>
  </si>
  <si>
    <t>030600 P2</t>
  </si>
  <si>
    <t xml:space="preserve"> Tourism Development &amp; Promotion</t>
  </si>
  <si>
    <t>030700 P3</t>
  </si>
  <si>
    <t xml:space="preserve"> Trade Development &amp; Promotion</t>
  </si>
  <si>
    <t>100700 P1</t>
  </si>
  <si>
    <t>100800 P2</t>
  </si>
  <si>
    <t>100900 P3</t>
  </si>
  <si>
    <t xml:space="preserve"> Mineral Resources Management </t>
  </si>
  <si>
    <t>060600 P1</t>
  </si>
  <si>
    <t xml:space="preserve"> Legal Services to Government &amp; the Public </t>
  </si>
  <si>
    <t>060700 P2</t>
  </si>
  <si>
    <t xml:space="preserve"> Constitutional Reforms</t>
  </si>
  <si>
    <t>060800 P3</t>
  </si>
  <si>
    <t xml:space="preserve"> Legal Education &amp; Policy </t>
  </si>
  <si>
    <t>060900 P4</t>
  </si>
  <si>
    <t>061100 P1</t>
  </si>
  <si>
    <t xml:space="preserve"> Ethics &amp; Anti-Corruption  </t>
  </si>
  <si>
    <t>080400 P1</t>
  </si>
  <si>
    <t>061200 P1</t>
  </si>
  <si>
    <t xml:space="preserve"> Public Prosecution Services  </t>
  </si>
  <si>
    <t>061300 P1</t>
  </si>
  <si>
    <t xml:space="preserve"> Implementation of the Constitution </t>
  </si>
  <si>
    <t>061400 P1</t>
  </si>
  <si>
    <t>061500 P1</t>
  </si>
  <si>
    <t xml:space="preserve"> Witness Protection  </t>
  </si>
  <si>
    <t>061600 P1</t>
  </si>
  <si>
    <t xml:space="preserve"> Protection &amp; Promotion of Human Rights Total </t>
  </si>
  <si>
    <t>011300 P1</t>
  </si>
  <si>
    <t xml:space="preserve"> Land Admin &amp; Management Total </t>
  </si>
  <si>
    <t>061700 P1</t>
  </si>
  <si>
    <t xml:space="preserve"> Management of Electoral Processes </t>
  </si>
  <si>
    <t>072400 P1</t>
  </si>
  <si>
    <t xml:space="preserve"> Inter-Governmental Revenue &amp; Financial Matters </t>
  </si>
  <si>
    <t>072500 P1</t>
  </si>
  <si>
    <t>072600 P2</t>
  </si>
  <si>
    <t>072700 P3</t>
  </si>
  <si>
    <t xml:space="preserve"> Governance &amp; National Values </t>
  </si>
  <si>
    <t>072800 P1</t>
  </si>
  <si>
    <t xml:space="preserve"> Salaries &amp; Remuneration Management </t>
  </si>
  <si>
    <t>050900 P1</t>
  </si>
  <si>
    <t xml:space="preserve"> Teacher Resource Management </t>
  </si>
  <si>
    <t>051000 P2</t>
  </si>
  <si>
    <t xml:space="preserve"> Governance &amp; Standards </t>
  </si>
  <si>
    <t>051100 P3</t>
  </si>
  <si>
    <t>062000 P1</t>
  </si>
  <si>
    <t xml:space="preserve"> National Police Service HR Management  </t>
  </si>
  <si>
    <t>072900 P1</t>
  </si>
  <si>
    <t xml:space="preserve"> Audit Services  </t>
  </si>
  <si>
    <t>073000 P1</t>
  </si>
  <si>
    <t xml:space="preserve"> Control &amp; Management of Public Finances </t>
  </si>
  <si>
    <t>073100 P1</t>
  </si>
  <si>
    <t xml:space="preserve"> Promotion of Administrative Justice </t>
  </si>
  <si>
    <t>062100 P1</t>
  </si>
  <si>
    <t>062200 P1</t>
  </si>
  <si>
    <t xml:space="preserve"> Policing Oversight Services </t>
  </si>
  <si>
    <t xml:space="preserve"> Equality &amp; Freedom from Discrimination  </t>
  </si>
  <si>
    <t xml:space="preserve">Regulation &amp; Funding of Political Parties </t>
  </si>
  <si>
    <t xml:space="preserve">PROGRAMME TITLE </t>
  </si>
  <si>
    <t>CODE</t>
  </si>
  <si>
    <t xml:space="preserve"> Foreign Relations &amp; Diplomacy </t>
  </si>
  <si>
    <t xml:space="preserve"> Promotion of Best Labour Practices</t>
  </si>
  <si>
    <t xml:space="preserve"> National Security Intelligence </t>
  </si>
  <si>
    <t xml:space="preserve"> Human Resource Management &amp; Development</t>
  </si>
  <si>
    <t>Total</t>
  </si>
  <si>
    <t>State Dept for Livestook</t>
  </si>
  <si>
    <t>Teachers ServiceCommission</t>
  </si>
  <si>
    <t>State Dept for Devolutiont</t>
  </si>
  <si>
    <t>Mininsg Ministry</t>
  </si>
  <si>
    <t>Defend Ministry</t>
  </si>
  <si>
    <t>657,069,061,625</t>
  </si>
  <si>
    <t>484,099,129,404</t>
  </si>
  <si>
    <t>1,141,168,191,029</t>
  </si>
  <si>
    <t xml:space="preserve">Resources Surveys &amp; Remote Sensing </t>
  </si>
  <si>
    <t>STATE Dept for Agricuture</t>
  </si>
  <si>
    <t>State Dept for FISHERIES</t>
  </si>
  <si>
    <t>State Dept of TRANSPORT</t>
  </si>
  <si>
    <t xml:space="preserve">LAND POLICY &amp; PLANNING </t>
  </si>
  <si>
    <t xml:space="preserve"> HOUSING DEVELOPMENT &amp; HUMAN SETTLEMENT </t>
  </si>
  <si>
    <t xml:space="preserve"> LAND POLICY &amp; PLANNING </t>
  </si>
  <si>
    <t xml:space="preserve"> GOVERNMENT BUILDINGS </t>
  </si>
  <si>
    <t xml:space="preserve"> COASTLINE INFRASTRUCTURE &amp; PEDESTRIAN ACCESS </t>
  </si>
  <si>
    <t xml:space="preserve"> URBAN &amp; METROPOLITAN DEVELOPMENT</t>
  </si>
  <si>
    <t xml:space="preserve"> GENERAL ADMIN, PLANNING &amp; SUPPORT  </t>
  </si>
  <si>
    <t xml:space="preserve"> GENERAL ADMIN, PLANNING &amp; SUPPORT </t>
  </si>
  <si>
    <t xml:space="preserve"> CROP DEVELOPMENT &amp; MANAGEMENT </t>
  </si>
  <si>
    <t xml:space="preserve"> AGRIBUSINESS &amp; INFORMATION MANAGEMENT </t>
  </si>
  <si>
    <t xml:space="preserve"> IRRIGATION &amp; DRAINAGE INFRASTRUCTURE </t>
  </si>
  <si>
    <t xml:space="preserve"> FISHERIES DEVELOPMENT &amp; MANAGEMENT  </t>
  </si>
  <si>
    <t>id</t>
  </si>
  <si>
    <t>date_vst</t>
  </si>
  <si>
    <t>pgweeks</t>
  </si>
  <si>
    <t>lastmp</t>
  </si>
  <si>
    <t>marks</t>
  </si>
  <si>
    <t>rank</t>
  </si>
  <si>
    <t>fr</t>
  </si>
  <si>
    <t xml:space="preserve"> Road TransporT</t>
  </si>
  <si>
    <t>13/13/2012</t>
  </si>
  <si>
    <t>Column1</t>
  </si>
  <si>
    <t>Column2</t>
  </si>
  <si>
    <t>Column3</t>
  </si>
  <si>
    <t>Column4</t>
  </si>
  <si>
    <t>Column5</t>
  </si>
  <si>
    <t>before trim</t>
  </si>
  <si>
    <t>after 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</si>
</sst>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Border="1"/>
    <xf numFmtId="0" fontId="16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3" fontId="0" fillId="0" borderId="0" xfId="0" applyNumberFormat="1" applyFill="1" applyBorder="1"/>
    <xf numFmtId="3" fontId="0" fillId="0" borderId="0" xfId="0" applyNumberFormat="1" applyBorder="1"/>
    <xf numFmtId="0" fontId="0" fillId="0" borderId="0" xfId="0" applyBorder="1"/>
    <xf numFmtId="0" fontId="18" fillId="0" borderId="0" xfId="0" applyFont="1" applyFill="1" applyBorder="1" applyAlignment="1">
      <alignment horizontal="right"/>
    </xf>
    <xf numFmtId="0" fontId="19" fillId="0" borderId="0" xfId="0" applyFont="1" applyFill="1" applyBorder="1"/>
    <xf numFmtId="3" fontId="0" fillId="0" borderId="0" xfId="0" applyNumberFormat="1" applyFill="1" applyBorder="1" applyAlignment="1">
      <alignment horizontal="right"/>
    </xf>
    <xf numFmtId="3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22" fillId="0" borderId="0" xfId="0" applyFont="1" applyAlignment="1">
      <alignment vertical="center"/>
    </xf>
    <xf numFmtId="14" fontId="0" fillId="0" borderId="0" xfId="0" applyNumberFormat="1" applyAlignment="1" applyProtection="1">
      <alignment vertical="center"/>
    </xf>
    <xf numFmtId="0" fontId="0" fillId="33" borderId="0" xfId="0" applyFill="1" applyBorder="1"/>
    <xf numFmtId="49" fontId="22" fillId="0" borderId="0" xfId="0" applyNumberFormat="1" applyFont="1" applyAlignment="1">
      <alignment vertical="center"/>
    </xf>
    <xf numFmtId="49" fontId="0" fillId="0" borderId="0" xfId="0" applyNumberFormat="1" applyFill="1" applyBorder="1"/>
    <xf numFmtId="49" fontId="0" fillId="33" borderId="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numFmt numFmtId="30" formatCode="@"/>
      <fill>
        <patternFill patternType="none">
          <fgColor indexed="64"/>
          <bgColor indexed="65"/>
        </patternFill>
      </fill>
    </dxf>
    <dxf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3" formatCode="#,##0"/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N132" totalsRowCount="1" headerRowDxfId="29" totalsRowDxfId="28">
  <sortState ref="A2:J130">
    <sortCondition ref="F1:F130"/>
  </sortState>
  <tableColumns count="14">
    <tableColumn id="1" name="VOTE CODE " totalsRowLabel="Total" dataDxfId="27" totalsRowDxfId="14"/>
    <tableColumn id="2" name="TITLE" dataDxfId="26" totalsRowDxfId="13"/>
    <tableColumn id="8" name="Column1" dataDxfId="20" totalsRowDxfId="12">
      <calculatedColumnFormula>UPPER(Table1[[#This Row],[TITLE]])</calculatedColumnFormula>
    </tableColumn>
    <tableColumn id="9" name="Column2" dataDxfId="19" totalsRowDxfId="11">
      <calculatedColumnFormula>LOWER(Table1[[#This Row],[TITLE]])</calculatedColumnFormula>
    </tableColumn>
    <tableColumn id="10" name="Column3" dataDxfId="18" totalsRowDxfId="10">
      <calculatedColumnFormula>PROPER(Table1[[#This Row],[TITLE]])</calculatedColumnFormula>
    </tableColumn>
    <tableColumn id="3" name="CODE" dataDxfId="25" totalsRowDxfId="9"/>
    <tableColumn id="4" name="PROGRAMME TITLE " dataDxfId="24" totalsRowDxfId="8"/>
    <tableColumn id="11" name="Column4" dataDxfId="17" totalsRowDxfId="7">
      <calculatedColumnFormula>TRIM(Table1[[#This Row],[PROGRAMME TITLE ]])</calculatedColumnFormula>
    </tableColumn>
    <tableColumn id="12" name="before trim" dataDxfId="15" totalsRowDxfId="6">
      <calculatedColumnFormula>LEN(Table1[[#This Row],[PROGRAMME TITLE ]])</calculatedColumnFormula>
    </tableColumn>
    <tableColumn id="13" name="after trim" dataDxfId="16" totalsRowDxfId="5">
      <calculatedColumnFormula>LEN(Table1[[#This Row],[Column4]])</calculatedColumnFormula>
    </tableColumn>
    <tableColumn id="14" name="Column5" dataDxfId="0" totalsRowDxfId="4"/>
    <tableColumn id="5" name="GROSS CURRENT ESTIMATES " totalsRowLabel="657,069,061,625" dataDxfId="23" totalsRowDxfId="3"/>
    <tableColumn id="6" name="GROSS CAPITAL ESTIMATES " totalsRowLabel="484,099,129,404" dataDxfId="22" totalsRowDxfId="2"/>
    <tableColumn id="7" name="GROSS TOTAL ESTIMATES " totalsRowLabel="1,141,168,191,029" dataDxfId="21" totalsRow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136"/>
  <sheetViews>
    <sheetView tabSelected="1" topLeftCell="I1" workbookViewId="0">
      <selection activeCell="J2" sqref="J2"/>
    </sheetView>
  </sheetViews>
  <sheetFormatPr defaultRowHeight="15" x14ac:dyDescent="0.25"/>
  <cols>
    <col min="1" max="1" width="16.42578125" style="3" customWidth="1"/>
    <col min="2" max="5" width="37.7109375" style="2" customWidth="1"/>
    <col min="6" max="6" width="10.42578125" style="4" customWidth="1"/>
    <col min="7" max="8" width="46.7109375" style="4" customWidth="1"/>
    <col min="9" max="9" width="12.85546875" style="4" customWidth="1"/>
    <col min="10" max="11" width="13" style="4" customWidth="1"/>
    <col min="12" max="12" width="28.42578125" style="4" customWidth="1"/>
    <col min="13" max="13" width="27.42578125" style="4" customWidth="1"/>
    <col min="14" max="14" width="26" style="7" customWidth="1"/>
    <col min="15" max="16384" width="9.140625" style="7"/>
  </cols>
  <sheetData>
    <row r="1" spans="1:14" s="1" customFormat="1" x14ac:dyDescent="0.25">
      <c r="A1" s="2" t="s">
        <v>47</v>
      </c>
      <c r="B1" s="2" t="s">
        <v>48</v>
      </c>
      <c r="C1" s="2" t="s">
        <v>304</v>
      </c>
      <c r="D1" s="2" t="s">
        <v>305</v>
      </c>
      <c r="E1" s="2" t="s">
        <v>306</v>
      </c>
      <c r="F1" s="2" t="s">
        <v>265</v>
      </c>
      <c r="G1" s="2" t="s">
        <v>264</v>
      </c>
      <c r="H1" s="2" t="s">
        <v>307</v>
      </c>
      <c r="I1" s="2" t="s">
        <v>309</v>
      </c>
      <c r="J1" s="2" t="s">
        <v>310</v>
      </c>
      <c r="K1" s="2" t="s">
        <v>308</v>
      </c>
      <c r="L1" s="2" t="s">
        <v>0</v>
      </c>
      <c r="M1" s="2" t="s">
        <v>1</v>
      </c>
      <c r="N1" s="1" t="s">
        <v>2</v>
      </c>
    </row>
    <row r="2" spans="1:14" s="1" customFormat="1" x14ac:dyDescent="0.25">
      <c r="A2" s="3">
        <v>111</v>
      </c>
      <c r="B2" s="2" t="s">
        <v>21</v>
      </c>
      <c r="C2" s="2" t="str">
        <f>UPPER(Table1[[#This Row],[TITLE]])</f>
        <v>LAND &amp; HOUSING MINISTRY</v>
      </c>
      <c r="D2" s="2" t="str">
        <f>LOWER(Table1[[#This Row],[TITLE]])</f>
        <v>land &amp; housing ministry</v>
      </c>
      <c r="E2" s="2" t="str">
        <f>PROPER(Table1[[#This Row],[TITLE]])</f>
        <v>Land &amp; Housing Ministry</v>
      </c>
      <c r="F2" s="4" t="s">
        <v>151</v>
      </c>
      <c r="G2" s="13" t="s">
        <v>283</v>
      </c>
      <c r="H2" s="13" t="str">
        <f>TRIM(Table1[[#This Row],[PROGRAMME TITLE ]])</f>
        <v>LAND POLICY &amp; PLANNING</v>
      </c>
      <c r="I2" s="13">
        <f>LEN(Table1[[#This Row],[PROGRAMME TITLE ]])</f>
        <v>23</v>
      </c>
      <c r="J2" s="13">
        <f>LEN(Table1[[#This Row],[Column4]])</f>
        <v>22</v>
      </c>
      <c r="K2" s="16">
        <v>1</v>
      </c>
      <c r="L2" s="5">
        <v>1927205288</v>
      </c>
      <c r="M2" s="5">
        <v>3779443456</v>
      </c>
      <c r="N2" s="6">
        <v>5706648744</v>
      </c>
    </row>
    <row r="3" spans="1:14" s="1" customFormat="1" x14ac:dyDescent="0.25">
      <c r="A3" s="3">
        <v>111</v>
      </c>
      <c r="B3" s="2" t="s">
        <v>21</v>
      </c>
      <c r="C3" s="2" t="str">
        <f>UPPER(Table1[[#This Row],[TITLE]])</f>
        <v>LAND &amp; HOUSING MINISTRY</v>
      </c>
      <c r="D3" s="2" t="str">
        <f>LOWER(Table1[[#This Row],[TITLE]])</f>
        <v>land &amp; housing ministry</v>
      </c>
      <c r="E3" s="2" t="str">
        <f>PROPER(Table1[[#This Row],[TITLE]])</f>
        <v>Land &amp; Housing Ministry</v>
      </c>
      <c r="F3" s="4" t="s">
        <v>152</v>
      </c>
      <c r="G3" s="13" t="s">
        <v>284</v>
      </c>
      <c r="H3" s="13" t="str">
        <f>TRIM(Table1[[#This Row],[PROGRAMME TITLE ]])</f>
        <v>HOUSING DEVELOPMENT &amp; HUMAN SETTLEMENT</v>
      </c>
      <c r="I3" s="13">
        <f>LEN(Table1[[#This Row],[PROGRAMME TITLE ]])</f>
        <v>40</v>
      </c>
      <c r="J3" s="13">
        <f>LEN(Table1[[#This Row],[Column4]])</f>
        <v>38</v>
      </c>
      <c r="K3" s="16">
        <v>2</v>
      </c>
      <c r="L3" s="5">
        <v>1062117489</v>
      </c>
      <c r="M3" s="5">
        <v>3931000000</v>
      </c>
      <c r="N3" s="6">
        <v>4993117489</v>
      </c>
    </row>
    <row r="4" spans="1:14" s="1" customFormat="1" x14ac:dyDescent="0.25">
      <c r="A4" s="3">
        <v>111</v>
      </c>
      <c r="B4" s="2" t="s">
        <v>21</v>
      </c>
      <c r="C4" s="2" t="str">
        <f>UPPER(Table1[[#This Row],[TITLE]])</f>
        <v>LAND &amp; HOUSING MINISTRY</v>
      </c>
      <c r="D4" s="2" t="str">
        <f>LOWER(Table1[[#This Row],[TITLE]])</f>
        <v>land &amp; housing ministry</v>
      </c>
      <c r="E4" s="2" t="str">
        <f>PROPER(Table1[[#This Row],[TITLE]])</f>
        <v>Land &amp; Housing Ministry</v>
      </c>
      <c r="F4" s="4" t="s">
        <v>151</v>
      </c>
      <c r="G4" s="13" t="s">
        <v>285</v>
      </c>
      <c r="H4" s="13" t="str">
        <f>TRIM(Table1[[#This Row],[PROGRAMME TITLE ]])</f>
        <v>LAND POLICY &amp; PLANNING</v>
      </c>
      <c r="I4" s="13">
        <f>LEN(Table1[[#This Row],[PROGRAMME TITLE ]])</f>
        <v>24</v>
      </c>
      <c r="J4" s="13">
        <f>LEN(Table1[[#This Row],[Column4]])</f>
        <v>22</v>
      </c>
      <c r="K4" s="16">
        <v>2</v>
      </c>
      <c r="L4" s="5">
        <v>1927205288</v>
      </c>
      <c r="M4" s="5">
        <v>3779443456</v>
      </c>
      <c r="N4" s="6">
        <v>5706648744</v>
      </c>
    </row>
    <row r="5" spans="1:14" s="1" customFormat="1" x14ac:dyDescent="0.25">
      <c r="A5" s="3">
        <v>111</v>
      </c>
      <c r="B5" s="2" t="s">
        <v>21</v>
      </c>
      <c r="C5" s="2" t="str">
        <f>UPPER(Table1[[#This Row],[TITLE]])</f>
        <v>LAND &amp; HOUSING MINISTRY</v>
      </c>
      <c r="D5" s="2" t="str">
        <f>LOWER(Table1[[#This Row],[TITLE]])</f>
        <v>land &amp; housing ministry</v>
      </c>
      <c r="E5" s="2" t="str">
        <f>PROPER(Table1[[#This Row],[TITLE]])</f>
        <v>Land &amp; Housing Ministry</v>
      </c>
      <c r="F5" s="4" t="s">
        <v>153</v>
      </c>
      <c r="G5" s="13" t="s">
        <v>286</v>
      </c>
      <c r="H5" s="13" t="str">
        <f>TRIM(Table1[[#This Row],[PROGRAMME TITLE ]])</f>
        <v>GOVERNMENT BUILDINGS</v>
      </c>
      <c r="I5" s="13">
        <f>LEN(Table1[[#This Row],[PROGRAMME TITLE ]])</f>
        <v>22</v>
      </c>
      <c r="J5" s="13">
        <f>LEN(Table1[[#This Row],[Column4]])</f>
        <v>20</v>
      </c>
      <c r="K5" s="16">
        <v>2</v>
      </c>
      <c r="L5" s="5">
        <v>314738866</v>
      </c>
      <c r="M5" s="5">
        <v>1443303769</v>
      </c>
      <c r="N5" s="6">
        <v>1758042635</v>
      </c>
    </row>
    <row r="6" spans="1:14" s="1" customFormat="1" x14ac:dyDescent="0.25">
      <c r="A6" s="3">
        <v>111</v>
      </c>
      <c r="B6" s="2" t="s">
        <v>21</v>
      </c>
      <c r="C6" s="2" t="str">
        <f>UPPER(Table1[[#This Row],[TITLE]])</f>
        <v>LAND &amp; HOUSING MINISTRY</v>
      </c>
      <c r="D6" s="2" t="str">
        <f>LOWER(Table1[[#This Row],[TITLE]])</f>
        <v>land &amp; housing ministry</v>
      </c>
      <c r="E6" s="2" t="str">
        <f>PROPER(Table1[[#This Row],[TITLE]])</f>
        <v>Land &amp; Housing Ministry</v>
      </c>
      <c r="F6" s="4" t="s">
        <v>154</v>
      </c>
      <c r="G6" s="13" t="s">
        <v>287</v>
      </c>
      <c r="H6" s="13" t="str">
        <f>TRIM(Table1[[#This Row],[PROGRAMME TITLE ]])</f>
        <v>COASTLINE INFRASTRUCTURE &amp; PEDESTRIAN ACCESS</v>
      </c>
      <c r="I6" s="13">
        <f>LEN(Table1[[#This Row],[PROGRAMME TITLE ]])</f>
        <v>46</v>
      </c>
      <c r="J6" s="13">
        <f>LEN(Table1[[#This Row],[Column4]])</f>
        <v>44</v>
      </c>
      <c r="K6" s="16">
        <v>2</v>
      </c>
      <c r="L6" s="5">
        <v>56213904</v>
      </c>
      <c r="M6" s="5">
        <v>290500000</v>
      </c>
      <c r="N6" s="6">
        <v>346713904</v>
      </c>
    </row>
    <row r="7" spans="1:14" x14ac:dyDescent="0.25">
      <c r="A7" s="3">
        <v>111</v>
      </c>
      <c r="B7" s="2" t="s">
        <v>21</v>
      </c>
      <c r="C7" s="2" t="str">
        <f>UPPER(Table1[[#This Row],[TITLE]])</f>
        <v>LAND &amp; HOUSING MINISTRY</v>
      </c>
      <c r="D7" s="2" t="str">
        <f>LOWER(Table1[[#This Row],[TITLE]])</f>
        <v>land &amp; housing ministry</v>
      </c>
      <c r="E7" s="2" t="str">
        <f>PROPER(Table1[[#This Row],[TITLE]])</f>
        <v>Land &amp; Housing Ministry</v>
      </c>
      <c r="F7" s="4" t="s">
        <v>155</v>
      </c>
      <c r="G7" s="13" t="s">
        <v>288</v>
      </c>
      <c r="H7" s="13" t="str">
        <f>TRIM(Table1[[#This Row],[PROGRAMME TITLE ]])</f>
        <v>URBAN &amp; METROPOLITAN DEVELOPMENT</v>
      </c>
      <c r="I7" s="13">
        <f>LEN(Table1[[#This Row],[PROGRAMME TITLE ]])</f>
        <v>33</v>
      </c>
      <c r="J7" s="13">
        <f>LEN(Table1[[#This Row],[Column4]])</f>
        <v>32</v>
      </c>
      <c r="K7" s="16">
        <v>1</v>
      </c>
      <c r="L7" s="5">
        <v>334115407</v>
      </c>
      <c r="M7" s="5">
        <v>7978963000</v>
      </c>
      <c r="N7" s="6">
        <v>8313078407</v>
      </c>
    </row>
    <row r="8" spans="1:14" x14ac:dyDescent="0.25">
      <c r="A8" s="3">
        <v>111</v>
      </c>
      <c r="B8" s="2" t="s">
        <v>21</v>
      </c>
      <c r="C8" s="2" t="str">
        <f>UPPER(Table1[[#This Row],[TITLE]])</f>
        <v>LAND &amp; HOUSING MINISTRY</v>
      </c>
      <c r="D8" s="2" t="str">
        <f>LOWER(Table1[[#This Row],[TITLE]])</f>
        <v>land &amp; housing ministry</v>
      </c>
      <c r="E8" s="2" t="str">
        <f>PROPER(Table1[[#This Row],[TITLE]])</f>
        <v>Land &amp; Housing Ministry</v>
      </c>
      <c r="F8" s="4" t="s">
        <v>156</v>
      </c>
      <c r="G8" s="13" t="s">
        <v>289</v>
      </c>
      <c r="H8" s="13" t="str">
        <f>TRIM(Table1[[#This Row],[PROGRAMME TITLE ]])</f>
        <v>GENERAL ADMIN, PLANNING &amp; SUPPORT</v>
      </c>
      <c r="I8" s="13">
        <f>LEN(Table1[[#This Row],[PROGRAMME TITLE ]])</f>
        <v>36</v>
      </c>
      <c r="J8" s="13">
        <f>LEN(Table1[[#This Row],[Column4]])</f>
        <v>33</v>
      </c>
      <c r="K8" s="16">
        <v>3</v>
      </c>
      <c r="L8" s="5">
        <v>445870758</v>
      </c>
      <c r="M8" s="5">
        <v>153000000</v>
      </c>
      <c r="N8" s="6">
        <v>598870758</v>
      </c>
    </row>
    <row r="9" spans="1:14" x14ac:dyDescent="0.25">
      <c r="A9" s="3">
        <v>152</v>
      </c>
      <c r="B9" s="2" t="s">
        <v>280</v>
      </c>
      <c r="C9" s="2" t="str">
        <f>UPPER(Table1[[#This Row],[TITLE]])</f>
        <v>STATE DEPT FOR AGRICUTURE</v>
      </c>
      <c r="D9" s="2" t="str">
        <f>LOWER(Table1[[#This Row],[TITLE]])</f>
        <v>state dept for agricuture</v>
      </c>
      <c r="E9" s="2" t="str">
        <f>PROPER(Table1[[#This Row],[TITLE]])</f>
        <v>State Dept For Agricuture</v>
      </c>
      <c r="F9" s="4" t="s">
        <v>190</v>
      </c>
      <c r="G9" s="13" t="s">
        <v>290</v>
      </c>
      <c r="H9" s="13" t="str">
        <f>TRIM(Table1[[#This Row],[PROGRAMME TITLE ]])</f>
        <v>GENERAL ADMIN, PLANNING &amp; SUPPORT</v>
      </c>
      <c r="I9" s="13">
        <f>LEN(Table1[[#This Row],[PROGRAMME TITLE ]])</f>
        <v>35</v>
      </c>
      <c r="J9" s="13">
        <f>LEN(Table1[[#This Row],[Column4]])</f>
        <v>33</v>
      </c>
      <c r="K9" s="16">
        <v>2</v>
      </c>
      <c r="L9" s="5">
        <v>689444706</v>
      </c>
      <c r="M9" s="5">
        <v>586980000</v>
      </c>
      <c r="N9" s="6">
        <v>1276424706</v>
      </c>
    </row>
    <row r="10" spans="1:14" x14ac:dyDescent="0.25">
      <c r="A10" s="3">
        <v>152</v>
      </c>
      <c r="B10" s="2" t="s">
        <v>36</v>
      </c>
      <c r="C10" s="2" t="str">
        <f>UPPER(Table1[[#This Row],[TITLE]])</f>
        <v>STATE DEPT FOR AGRICULTURE</v>
      </c>
      <c r="D10" s="2" t="str">
        <f>LOWER(Table1[[#This Row],[TITLE]])</f>
        <v>state dept for agriculture</v>
      </c>
      <c r="E10" s="2" t="str">
        <f>PROPER(Table1[[#This Row],[TITLE]])</f>
        <v>State Dept For Agriculture</v>
      </c>
      <c r="F10" s="4" t="s">
        <v>191</v>
      </c>
      <c r="G10" s="13" t="s">
        <v>291</v>
      </c>
      <c r="H10" s="13" t="str">
        <f>TRIM(Table1[[#This Row],[PROGRAMME TITLE ]])</f>
        <v>CROP DEVELOPMENT &amp; MANAGEMENT</v>
      </c>
      <c r="I10" s="13">
        <f>LEN(Table1[[#This Row],[PROGRAMME TITLE ]])</f>
        <v>31</v>
      </c>
      <c r="J10" s="13">
        <f>LEN(Table1[[#This Row],[Column4]])</f>
        <v>29</v>
      </c>
      <c r="K10" s="16">
        <v>2</v>
      </c>
      <c r="L10" s="5">
        <v>6345925388</v>
      </c>
      <c r="M10" s="5">
        <v>6573479695</v>
      </c>
      <c r="N10" s="6">
        <v>12919405083</v>
      </c>
    </row>
    <row r="11" spans="1:14" x14ac:dyDescent="0.25">
      <c r="A11" s="3">
        <v>152</v>
      </c>
      <c r="B11" s="2" t="s">
        <v>36</v>
      </c>
      <c r="C11" s="2" t="str">
        <f>UPPER(Table1[[#This Row],[TITLE]])</f>
        <v>STATE DEPT FOR AGRICULTURE</v>
      </c>
      <c r="D11" s="2" t="str">
        <f>LOWER(Table1[[#This Row],[TITLE]])</f>
        <v>state dept for agriculture</v>
      </c>
      <c r="E11" s="2" t="str">
        <f>PROPER(Table1[[#This Row],[TITLE]])</f>
        <v>State Dept For Agriculture</v>
      </c>
      <c r="F11" s="4" t="s">
        <v>192</v>
      </c>
      <c r="G11" s="13" t="s">
        <v>292</v>
      </c>
      <c r="H11" s="13" t="str">
        <f>TRIM(Table1[[#This Row],[PROGRAMME TITLE ]])</f>
        <v>AGRIBUSINESS &amp; INFORMATION MANAGEMENT</v>
      </c>
      <c r="I11" s="13">
        <f>LEN(Table1[[#This Row],[PROGRAMME TITLE ]])</f>
        <v>39</v>
      </c>
      <c r="J11" s="13">
        <f>LEN(Table1[[#This Row],[Column4]])</f>
        <v>37</v>
      </c>
      <c r="K11" s="16">
        <v>2</v>
      </c>
      <c r="L11" s="5">
        <v>199297907</v>
      </c>
      <c r="M11" s="5">
        <v>3195000000</v>
      </c>
      <c r="N11" s="6">
        <v>3394297907</v>
      </c>
    </row>
    <row r="12" spans="1:14" s="1" customFormat="1" x14ac:dyDescent="0.25">
      <c r="A12" s="3">
        <v>152</v>
      </c>
      <c r="B12" s="2" t="s">
        <v>36</v>
      </c>
      <c r="C12" s="2" t="str">
        <f>UPPER(Table1[[#This Row],[TITLE]])</f>
        <v>STATE DEPT FOR AGRICULTURE</v>
      </c>
      <c r="D12" s="2" t="str">
        <f>LOWER(Table1[[#This Row],[TITLE]])</f>
        <v>state dept for agriculture</v>
      </c>
      <c r="E12" s="2" t="str">
        <f>PROPER(Table1[[#This Row],[TITLE]])</f>
        <v>State Dept For Agriculture</v>
      </c>
      <c r="F12" s="4" t="s">
        <v>193</v>
      </c>
      <c r="G12" s="13" t="s">
        <v>293</v>
      </c>
      <c r="H12" s="13" t="str">
        <f>TRIM(Table1[[#This Row],[PROGRAMME TITLE ]])</f>
        <v>IRRIGATION &amp; DRAINAGE INFRASTRUCTURE</v>
      </c>
      <c r="I12" s="13">
        <f>LEN(Table1[[#This Row],[PROGRAMME TITLE ]])</f>
        <v>38</v>
      </c>
      <c r="J12" s="13">
        <f>LEN(Table1[[#This Row],[Column4]])</f>
        <v>36</v>
      </c>
      <c r="K12" s="16">
        <v>2</v>
      </c>
      <c r="L12" s="5">
        <v>648965103</v>
      </c>
      <c r="M12" s="5">
        <v>11052716000</v>
      </c>
      <c r="N12" s="6">
        <v>11701681103</v>
      </c>
    </row>
    <row r="13" spans="1:14" x14ac:dyDescent="0.25">
      <c r="A13" s="3">
        <v>154</v>
      </c>
      <c r="B13" s="2" t="s">
        <v>281</v>
      </c>
      <c r="C13" s="2" t="str">
        <f>UPPER(Table1[[#This Row],[TITLE]])</f>
        <v>STATE DEPT FOR FISHERIES</v>
      </c>
      <c r="D13" s="2" t="str">
        <f>LOWER(Table1[[#This Row],[TITLE]])</f>
        <v>state dept for fisheries</v>
      </c>
      <c r="E13" s="2" t="str">
        <f>PROPER(Table1[[#This Row],[TITLE]])</f>
        <v>State Dept For Fisheries</v>
      </c>
      <c r="F13" s="4" t="s">
        <v>196</v>
      </c>
      <c r="G13" s="13" t="s">
        <v>294</v>
      </c>
      <c r="H13" s="13" t="str">
        <f>TRIM(Table1[[#This Row],[PROGRAMME TITLE ]])</f>
        <v>FISHERIES DEVELOPMENT &amp; MANAGEMENT</v>
      </c>
      <c r="I13" s="13">
        <f>LEN(Table1[[#This Row],[PROGRAMME TITLE ]])</f>
        <v>37</v>
      </c>
      <c r="J13" s="13">
        <f>LEN(Table1[[#This Row],[Column4]])</f>
        <v>34</v>
      </c>
      <c r="K13" s="16">
        <v>3</v>
      </c>
      <c r="L13" s="5">
        <v>971413217</v>
      </c>
      <c r="M13" s="5">
        <v>1162523448</v>
      </c>
      <c r="N13" s="6">
        <v>2133936665</v>
      </c>
    </row>
    <row r="14" spans="1:14" x14ac:dyDescent="0.25">
      <c r="A14" s="3">
        <v>152</v>
      </c>
      <c r="B14" s="2" t="s">
        <v>36</v>
      </c>
      <c r="C14" s="2" t="str">
        <f>UPPER(Table1[[#This Row],[TITLE]])</f>
        <v>STATE DEPT FOR AGRICULTURE</v>
      </c>
      <c r="D14" s="2" t="str">
        <f>LOWER(Table1[[#This Row],[TITLE]])</f>
        <v>state dept for agriculture</v>
      </c>
      <c r="E14" s="2" t="str">
        <f>PROPER(Table1[[#This Row],[TITLE]])</f>
        <v>State Dept For Agriculture</v>
      </c>
      <c r="F14" s="4" t="s">
        <v>194</v>
      </c>
      <c r="G14" s="4" t="s">
        <v>195</v>
      </c>
      <c r="H14" s="4" t="str">
        <f>TRIM(Table1[[#This Row],[PROGRAMME TITLE ]])</f>
        <v>Livestock Resources Management &amp; Development</v>
      </c>
      <c r="I14" s="13">
        <f>LEN(Table1[[#This Row],[PROGRAMME TITLE ]])</f>
        <v>46</v>
      </c>
      <c r="J14" s="4">
        <f>LEN(Table1[[#This Row],[Column4]])</f>
        <v>44</v>
      </c>
      <c r="K14" s="17">
        <v>2</v>
      </c>
      <c r="L14" s="5">
        <v>21362096</v>
      </c>
      <c r="M14" s="4">
        <v>0</v>
      </c>
      <c r="N14" s="5">
        <v>21362096</v>
      </c>
    </row>
    <row r="15" spans="1:14" x14ac:dyDescent="0.25">
      <c r="A15" s="3">
        <v>153</v>
      </c>
      <c r="B15" s="2" t="s">
        <v>271</v>
      </c>
      <c r="C15" s="2" t="str">
        <f>UPPER(Table1[[#This Row],[TITLE]])</f>
        <v>STATE DEPT FOR LIVESTOOK</v>
      </c>
      <c r="D15" s="2" t="str">
        <f>LOWER(Table1[[#This Row],[TITLE]])</f>
        <v>state dept for livestook</v>
      </c>
      <c r="E15" s="2" t="str">
        <f>PROPER(Table1[[#This Row],[TITLE]])</f>
        <v>State Dept For Livestook</v>
      </c>
      <c r="F15" s="4" t="s">
        <v>194</v>
      </c>
      <c r="G15" s="4" t="s">
        <v>195</v>
      </c>
      <c r="H15" s="4" t="str">
        <f>TRIM(Table1[[#This Row],[PROGRAMME TITLE ]])</f>
        <v>Livestock Resources Management &amp; Development</v>
      </c>
      <c r="I15" s="13">
        <f>LEN(Table1[[#This Row],[PROGRAMME TITLE ]])</f>
        <v>46</v>
      </c>
      <c r="J15" s="4">
        <f>LEN(Table1[[#This Row],[Column4]])</f>
        <v>44</v>
      </c>
      <c r="K15" s="17">
        <v>2</v>
      </c>
      <c r="L15" s="5">
        <v>1838430310</v>
      </c>
      <c r="M15" s="5">
        <v>3695560818</v>
      </c>
      <c r="N15" s="6">
        <v>5533991128</v>
      </c>
    </row>
    <row r="16" spans="1:14" s="1" customFormat="1" x14ac:dyDescent="0.25">
      <c r="A16" s="3">
        <v>202</v>
      </c>
      <c r="B16" s="2" t="s">
        <v>9</v>
      </c>
      <c r="C16" s="2" t="str">
        <f>UPPER(Table1[[#This Row],[TITLE]])</f>
        <v>NATIONAL LAND COMMISSION</v>
      </c>
      <c r="D16" s="2" t="str">
        <f>LOWER(Table1[[#This Row],[TITLE]])</f>
        <v>national land commission</v>
      </c>
      <c r="E16" s="2" t="str">
        <f>PROPER(Table1[[#This Row],[TITLE]])</f>
        <v>National Land Commission</v>
      </c>
      <c r="F16" s="4" t="s">
        <v>234</v>
      </c>
      <c r="G16" s="4" t="s">
        <v>235</v>
      </c>
      <c r="H16" s="4" t="str">
        <f>TRIM(Table1[[#This Row],[PROGRAMME TITLE ]])</f>
        <v>Land Admin &amp; Management Total</v>
      </c>
      <c r="I16" s="13">
        <f>LEN(Table1[[#This Row],[PROGRAMME TITLE ]])</f>
        <v>31</v>
      </c>
      <c r="J16" s="4">
        <f>LEN(Table1[[#This Row],[Column4]])</f>
        <v>29</v>
      </c>
      <c r="K16" s="17">
        <v>2</v>
      </c>
      <c r="L16" s="5">
        <v>534338149</v>
      </c>
      <c r="M16" s="5">
        <v>118000000</v>
      </c>
      <c r="N16" s="6">
        <v>652338149</v>
      </c>
    </row>
    <row r="17" spans="1:14" x14ac:dyDescent="0.25">
      <c r="A17" s="3">
        <v>143</v>
      </c>
      <c r="B17" s="2" t="s">
        <v>33</v>
      </c>
      <c r="C17" s="2" t="str">
        <f>UPPER(Table1[[#This Row],[TITLE]])</f>
        <v>STATE DEPT OF INFRASTRUCTURE</v>
      </c>
      <c r="D17" s="2" t="str">
        <f>LOWER(Table1[[#This Row],[TITLE]])</f>
        <v>state dept of infrastructure</v>
      </c>
      <c r="E17" s="2" t="str">
        <f>PROPER(Table1[[#This Row],[TITLE]])</f>
        <v>State Dept Of Infrastructure</v>
      </c>
      <c r="F17" s="4" t="s">
        <v>128</v>
      </c>
      <c r="G17" s="4" t="s">
        <v>129</v>
      </c>
      <c r="H17" s="4" t="str">
        <f>TRIM(Table1[[#This Row],[PROGRAMME TITLE ]])</f>
        <v>General Admin, Planning &amp; Support</v>
      </c>
      <c r="I17" s="13">
        <f>LEN(Table1[[#This Row],[PROGRAMME TITLE ]])</f>
        <v>34</v>
      </c>
      <c r="J17" s="4">
        <f>LEN(Table1[[#This Row],[Column4]])</f>
        <v>33</v>
      </c>
      <c r="K17" s="17">
        <v>1</v>
      </c>
      <c r="L17" s="5">
        <v>1314775663</v>
      </c>
      <c r="M17" s="4">
        <v>0</v>
      </c>
      <c r="N17" s="6">
        <v>1314775663</v>
      </c>
    </row>
    <row r="18" spans="1:14" x14ac:dyDescent="0.25">
      <c r="A18" s="3">
        <v>144</v>
      </c>
      <c r="B18" s="2" t="s">
        <v>282</v>
      </c>
      <c r="C18" s="2" t="str">
        <f>UPPER(Table1[[#This Row],[TITLE]])</f>
        <v>STATE DEPT OF TRANSPORT</v>
      </c>
      <c r="D18" s="2" t="str">
        <f>LOWER(Table1[[#This Row],[TITLE]])</f>
        <v>state dept of transport</v>
      </c>
      <c r="E18" s="2" t="str">
        <f>PROPER(Table1[[#This Row],[TITLE]])</f>
        <v>State Dept Of Transport</v>
      </c>
      <c r="F18" s="4" t="s">
        <v>128</v>
      </c>
      <c r="G18" s="4" t="s">
        <v>91</v>
      </c>
      <c r="H18" s="4" t="str">
        <f>TRIM(Table1[[#This Row],[PROGRAMME TITLE ]])</f>
        <v>General Admin, Planning &amp; Support</v>
      </c>
      <c r="I18" s="13">
        <f>LEN(Table1[[#This Row],[PROGRAMME TITLE ]])</f>
        <v>35</v>
      </c>
      <c r="J18" s="4">
        <f>LEN(Table1[[#This Row],[Column4]])</f>
        <v>33</v>
      </c>
      <c r="K18" s="17">
        <v>2</v>
      </c>
      <c r="L18" s="5">
        <v>329673039</v>
      </c>
      <c r="M18" s="5">
        <v>139047153</v>
      </c>
      <c r="N18" s="6">
        <v>468720192</v>
      </c>
    </row>
    <row r="19" spans="1:14" x14ac:dyDescent="0.25">
      <c r="A19" s="3">
        <v>143</v>
      </c>
      <c r="B19" s="2" t="s">
        <v>33</v>
      </c>
      <c r="C19" s="2" t="str">
        <f>UPPER(Table1[[#This Row],[TITLE]])</f>
        <v>STATE DEPT OF INFRASTRUCTURE</v>
      </c>
      <c r="D19" s="2" t="str">
        <f>LOWER(Table1[[#This Row],[TITLE]])</f>
        <v>state dept of infrastructure</v>
      </c>
      <c r="E19" s="2" t="str">
        <f>PROPER(Table1[[#This Row],[TITLE]])</f>
        <v>State Dept Of Infrastructure</v>
      </c>
      <c r="F19" s="4" t="s">
        <v>130</v>
      </c>
      <c r="G19" s="4" t="s">
        <v>131</v>
      </c>
      <c r="H19" s="4" t="str">
        <f>TRIM(Table1[[#This Row],[PROGRAMME TITLE ]])</f>
        <v>Road Transport</v>
      </c>
      <c r="I19" s="13">
        <f>LEN(Table1[[#This Row],[PROGRAMME TITLE ]])</f>
        <v>16</v>
      </c>
      <c r="J19" s="4">
        <f>LEN(Table1[[#This Row],[Column4]])</f>
        <v>14</v>
      </c>
      <c r="K19" s="17">
        <v>2</v>
      </c>
      <c r="L19" s="5">
        <v>24489930088</v>
      </c>
      <c r="M19" s="5">
        <v>97728822647</v>
      </c>
      <c r="N19" s="6">
        <v>122218752735</v>
      </c>
    </row>
    <row r="20" spans="1:14" x14ac:dyDescent="0.25">
      <c r="A20" s="3">
        <v>144</v>
      </c>
      <c r="B20" s="2" t="s">
        <v>34</v>
      </c>
      <c r="C20" s="2" t="str">
        <f>UPPER(Table1[[#This Row],[TITLE]])</f>
        <v>STATE DEPT OF TRANSPORT</v>
      </c>
      <c r="D20" s="2" t="str">
        <f>LOWER(Table1[[#This Row],[TITLE]])</f>
        <v>state dept of transport</v>
      </c>
      <c r="E20" s="2" t="str">
        <f>PROPER(Table1[[#This Row],[TITLE]])</f>
        <v>State Dept Of Transport</v>
      </c>
      <c r="F20" s="4" t="s">
        <v>130</v>
      </c>
      <c r="G20" s="15" t="s">
        <v>302</v>
      </c>
      <c r="H20" s="15" t="str">
        <f>TRIM(Table1[[#This Row],[PROGRAMME TITLE ]])</f>
        <v>Road TransporT</v>
      </c>
      <c r="I20" s="13">
        <f>LEN(Table1[[#This Row],[PROGRAMME TITLE ]])</f>
        <v>15</v>
      </c>
      <c r="J20" s="15">
        <f>LEN(Table1[[#This Row],[Column4]])</f>
        <v>14</v>
      </c>
      <c r="K20" s="18">
        <v>1</v>
      </c>
      <c r="L20" s="5">
        <v>382000000</v>
      </c>
      <c r="M20" s="5">
        <v>126925000</v>
      </c>
      <c r="N20" s="6">
        <v>508925000</v>
      </c>
    </row>
    <row r="21" spans="1:14" x14ac:dyDescent="0.25">
      <c r="A21" s="3">
        <v>144</v>
      </c>
      <c r="B21" s="2" t="s">
        <v>34</v>
      </c>
      <c r="C21" s="2" t="str">
        <f>UPPER(Table1[[#This Row],[TITLE]])</f>
        <v>STATE DEPT OF TRANSPORT</v>
      </c>
      <c r="D21" s="2" t="str">
        <f>LOWER(Table1[[#This Row],[TITLE]])</f>
        <v>state dept of transport</v>
      </c>
      <c r="E21" s="2" t="str">
        <f>PROPER(Table1[[#This Row],[TITLE]])</f>
        <v>State Dept Of Transport</v>
      </c>
      <c r="F21" s="4" t="s">
        <v>132</v>
      </c>
      <c r="G21" s="4" t="s">
        <v>133</v>
      </c>
      <c r="H21" s="4" t="str">
        <f>TRIM(Table1[[#This Row],[PROGRAMME TITLE ]])</f>
        <v>Rail Transport</v>
      </c>
      <c r="I21" s="13">
        <f>LEN(Table1[[#This Row],[PROGRAMME TITLE ]])</f>
        <v>16</v>
      </c>
      <c r="J21" s="4">
        <f>LEN(Table1[[#This Row],[Column4]])</f>
        <v>14</v>
      </c>
      <c r="K21" s="17">
        <v>2</v>
      </c>
      <c r="L21" s="4">
        <v>0</v>
      </c>
      <c r="M21" s="5">
        <v>26221781660</v>
      </c>
      <c r="N21" s="6">
        <v>26221781660</v>
      </c>
    </row>
    <row r="22" spans="1:14" x14ac:dyDescent="0.25">
      <c r="A22" s="3">
        <v>144</v>
      </c>
      <c r="B22" s="2" t="s">
        <v>34</v>
      </c>
      <c r="C22" s="2" t="str">
        <f>UPPER(Table1[[#This Row],[TITLE]])</f>
        <v>STATE DEPT OF TRANSPORT</v>
      </c>
      <c r="D22" s="2" t="str">
        <f>LOWER(Table1[[#This Row],[TITLE]])</f>
        <v>state dept of transport</v>
      </c>
      <c r="E22" s="2" t="str">
        <f>PROPER(Table1[[#This Row],[TITLE]])</f>
        <v>State Dept Of Transport</v>
      </c>
      <c r="F22" s="4" t="s">
        <v>134</v>
      </c>
      <c r="G22" s="4" t="s">
        <v>135</v>
      </c>
      <c r="H22" s="4" t="str">
        <f>TRIM(Table1[[#This Row],[PROGRAMME TITLE ]])</f>
        <v>Marine Transport</v>
      </c>
      <c r="I22" s="13">
        <f>LEN(Table1[[#This Row],[PROGRAMME TITLE ]])</f>
        <v>18</v>
      </c>
      <c r="J22" s="4">
        <f>LEN(Table1[[#This Row],[Column4]])</f>
        <v>16</v>
      </c>
      <c r="K22" s="17">
        <v>2</v>
      </c>
      <c r="L22" s="5">
        <v>530175450</v>
      </c>
      <c r="M22" s="5">
        <v>5600000000</v>
      </c>
      <c r="N22" s="6">
        <v>6130175450</v>
      </c>
    </row>
    <row r="23" spans="1:14" x14ac:dyDescent="0.25">
      <c r="A23" s="3">
        <v>144</v>
      </c>
      <c r="B23" s="2" t="s">
        <v>34</v>
      </c>
      <c r="C23" s="2" t="str">
        <f>UPPER(Table1[[#This Row],[TITLE]])</f>
        <v>STATE DEPT OF TRANSPORT</v>
      </c>
      <c r="D23" s="2" t="str">
        <f>LOWER(Table1[[#This Row],[TITLE]])</f>
        <v>state dept of transport</v>
      </c>
      <c r="E23" s="2" t="str">
        <f>PROPER(Table1[[#This Row],[TITLE]])</f>
        <v>State Dept Of Transport</v>
      </c>
      <c r="F23" s="4" t="s">
        <v>136</v>
      </c>
      <c r="G23" s="4" t="s">
        <v>137</v>
      </c>
      <c r="H23" s="4" t="str">
        <f>TRIM(Table1[[#This Row],[PROGRAMME TITLE ]])</f>
        <v>Air Transport</v>
      </c>
      <c r="I23" s="13">
        <f>LEN(Table1[[#This Row],[PROGRAMME TITLE ]])</f>
        <v>15</v>
      </c>
      <c r="J23" s="4">
        <f>LEN(Table1[[#This Row],[Column4]])</f>
        <v>13</v>
      </c>
      <c r="K23" s="17">
        <v>2</v>
      </c>
      <c r="L23" s="5">
        <v>4389364575</v>
      </c>
      <c r="M23" s="5">
        <v>7689497200</v>
      </c>
      <c r="N23" s="6">
        <v>12078861775</v>
      </c>
    </row>
    <row r="24" spans="1:14" x14ac:dyDescent="0.25">
      <c r="A24" s="3">
        <v>144</v>
      </c>
      <c r="B24" s="2" t="s">
        <v>34</v>
      </c>
      <c r="C24" s="2" t="str">
        <f>UPPER(Table1[[#This Row],[TITLE]])</f>
        <v>STATE DEPT OF TRANSPORT</v>
      </c>
      <c r="D24" s="2" t="str">
        <f>LOWER(Table1[[#This Row],[TITLE]])</f>
        <v>state dept of transport</v>
      </c>
      <c r="E24" s="2" t="str">
        <f>PROPER(Table1[[#This Row],[TITLE]])</f>
        <v>State Dept Of Transport</v>
      </c>
      <c r="F24" s="4" t="s">
        <v>138</v>
      </c>
      <c r="G24" s="4" t="s">
        <v>139</v>
      </c>
      <c r="H24" s="4" t="str">
        <f>TRIM(Table1[[#This Row],[PROGRAMME TITLE ]])</f>
        <v>Government Clearing Services</v>
      </c>
      <c r="I24" s="13">
        <f>LEN(Table1[[#This Row],[PROGRAMME TITLE ]])</f>
        <v>30</v>
      </c>
      <c r="J24" s="4">
        <f>LEN(Table1[[#This Row],[Column4]])</f>
        <v>28</v>
      </c>
      <c r="K24" s="17">
        <v>2</v>
      </c>
      <c r="L24" s="5">
        <v>131488409</v>
      </c>
      <c r="M24" s="5">
        <v>20000000</v>
      </c>
      <c r="N24" s="6">
        <v>151488409</v>
      </c>
    </row>
    <row r="25" spans="1:14" x14ac:dyDescent="0.25">
      <c r="A25" s="3">
        <v>112</v>
      </c>
      <c r="B25" s="2" t="s">
        <v>22</v>
      </c>
      <c r="C25" s="2" t="str">
        <f>UPPER(Table1[[#This Row],[TITLE]])</f>
        <v>ICT MINISTRY</v>
      </c>
      <c r="D25" s="2" t="str">
        <f>LOWER(Table1[[#This Row],[TITLE]])</f>
        <v>ict ministry</v>
      </c>
      <c r="E25" s="2" t="str">
        <f>PROPER(Table1[[#This Row],[TITLE]])</f>
        <v>Ict Ministry</v>
      </c>
      <c r="F25" s="4" t="s">
        <v>157</v>
      </c>
      <c r="G25" s="4" t="s">
        <v>91</v>
      </c>
      <c r="H25" s="4" t="str">
        <f>TRIM(Table1[[#This Row],[PROGRAMME TITLE ]])</f>
        <v>General Admin, Planning &amp; Support</v>
      </c>
      <c r="I25" s="13">
        <f>LEN(Table1[[#This Row],[PROGRAMME TITLE ]])</f>
        <v>35</v>
      </c>
      <c r="J25" s="4">
        <f>LEN(Table1[[#This Row],[Column4]])</f>
        <v>33</v>
      </c>
      <c r="K25" s="17">
        <v>2</v>
      </c>
      <c r="L25" s="5">
        <v>431702533</v>
      </c>
      <c r="M25" s="5">
        <v>129320000</v>
      </c>
      <c r="N25" s="6">
        <v>561022533</v>
      </c>
    </row>
    <row r="26" spans="1:14" x14ac:dyDescent="0.25">
      <c r="A26" s="3">
        <v>112</v>
      </c>
      <c r="B26" s="2" t="s">
        <v>22</v>
      </c>
      <c r="C26" s="2" t="str">
        <f>UPPER(Table1[[#This Row],[TITLE]])</f>
        <v>ICT MINISTRY</v>
      </c>
      <c r="D26" s="2" t="str">
        <f>LOWER(Table1[[#This Row],[TITLE]])</f>
        <v>ict ministry</v>
      </c>
      <c r="E26" s="2" t="str">
        <f>PROPER(Table1[[#This Row],[TITLE]])</f>
        <v>Ict Ministry</v>
      </c>
      <c r="F26" s="4" t="s">
        <v>158</v>
      </c>
      <c r="G26" s="4" t="s">
        <v>159</v>
      </c>
      <c r="H26" s="4" t="str">
        <f>TRIM(Table1[[#This Row],[PROGRAMME TITLE ]])</f>
        <v>Information &amp; Communication Services</v>
      </c>
      <c r="I26" s="13">
        <f>LEN(Table1[[#This Row],[PROGRAMME TITLE ]])</f>
        <v>38</v>
      </c>
      <c r="J26" s="4">
        <f>LEN(Table1[[#This Row],[Column4]])</f>
        <v>36</v>
      </c>
      <c r="K26" s="17">
        <v>2</v>
      </c>
      <c r="L26" s="5">
        <v>1420247372</v>
      </c>
      <c r="M26" s="5">
        <v>662492904</v>
      </c>
      <c r="N26" s="6">
        <v>2082740276</v>
      </c>
    </row>
    <row r="27" spans="1:14" x14ac:dyDescent="0.25">
      <c r="A27" s="3">
        <v>112</v>
      </c>
      <c r="B27" s="2" t="s">
        <v>22</v>
      </c>
      <c r="C27" s="2" t="str">
        <f>UPPER(Table1[[#This Row],[TITLE]])</f>
        <v>ICT MINISTRY</v>
      </c>
      <c r="D27" s="2" t="str">
        <f>LOWER(Table1[[#This Row],[TITLE]])</f>
        <v>ict ministry</v>
      </c>
      <c r="E27" s="2" t="str">
        <f>PROPER(Table1[[#This Row],[TITLE]])</f>
        <v>Ict Ministry</v>
      </c>
      <c r="F27" s="4" t="s">
        <v>160</v>
      </c>
      <c r="G27" s="4" t="s">
        <v>161</v>
      </c>
      <c r="H27" s="4" t="str">
        <f>TRIM(Table1[[#This Row],[PROGRAMME TITLE ]])</f>
        <v>Mass Media Skills Development</v>
      </c>
      <c r="I27" s="13">
        <f>LEN(Table1[[#This Row],[PROGRAMME TITLE ]])</f>
        <v>31</v>
      </c>
      <c r="J27" s="4">
        <f>LEN(Table1[[#This Row],[Column4]])</f>
        <v>29</v>
      </c>
      <c r="K27" s="17">
        <v>2</v>
      </c>
      <c r="L27" s="5">
        <v>196225542</v>
      </c>
      <c r="M27" s="5">
        <v>143198000</v>
      </c>
      <c r="N27" s="6">
        <v>339423542</v>
      </c>
    </row>
    <row r="28" spans="1:14" x14ac:dyDescent="0.25">
      <c r="A28" s="3">
        <v>112</v>
      </c>
      <c r="B28" s="2" t="s">
        <v>22</v>
      </c>
      <c r="C28" s="2" t="str">
        <f>UPPER(Table1[[#This Row],[TITLE]])</f>
        <v>ICT MINISTRY</v>
      </c>
      <c r="D28" s="2" t="str">
        <f>LOWER(Table1[[#This Row],[TITLE]])</f>
        <v>ict ministry</v>
      </c>
      <c r="E28" s="2" t="str">
        <f>PROPER(Table1[[#This Row],[TITLE]])</f>
        <v>Ict Ministry</v>
      </c>
      <c r="F28" s="4" t="s">
        <v>162</v>
      </c>
      <c r="G28" s="4" t="s">
        <v>163</v>
      </c>
      <c r="H28" s="4" t="str">
        <f>TRIM(Table1[[#This Row],[PROGRAMME TITLE ]])</f>
        <v>ICT Infrastructure Development</v>
      </c>
      <c r="I28" s="13">
        <f>LEN(Table1[[#This Row],[PROGRAMME TITLE ]])</f>
        <v>32</v>
      </c>
      <c r="J28" s="4">
        <f>LEN(Table1[[#This Row],[Column4]])</f>
        <v>30</v>
      </c>
      <c r="K28" s="17">
        <v>2</v>
      </c>
      <c r="L28" s="5">
        <v>40572680</v>
      </c>
      <c r="M28" s="5">
        <v>6855601460</v>
      </c>
      <c r="N28" s="6">
        <v>6896174140</v>
      </c>
    </row>
    <row r="29" spans="1:14" x14ac:dyDescent="0.25">
      <c r="A29" s="3">
        <v>115</v>
      </c>
      <c r="B29" s="2" t="s">
        <v>25</v>
      </c>
      <c r="C29" s="2" t="str">
        <f>UPPER(Table1[[#This Row],[TITLE]])</f>
        <v>ENERGY &amp; PETROLEUM MINISTRY</v>
      </c>
      <c r="D29" s="2" t="str">
        <f>LOWER(Table1[[#This Row],[TITLE]])</f>
        <v>energy &amp; petroleum ministry</v>
      </c>
      <c r="E29" s="2" t="str">
        <f>PROPER(Table1[[#This Row],[TITLE]])</f>
        <v>Energy &amp; Petroleum Ministry</v>
      </c>
      <c r="F29" s="4" t="s">
        <v>181</v>
      </c>
      <c r="G29" s="4" t="s">
        <v>91</v>
      </c>
      <c r="H29" s="4" t="str">
        <f>TRIM(Table1[[#This Row],[PROGRAMME TITLE ]])</f>
        <v>General Admin, Planning &amp; Support</v>
      </c>
      <c r="I29" s="13">
        <f>LEN(Table1[[#This Row],[PROGRAMME TITLE ]])</f>
        <v>35</v>
      </c>
      <c r="J29" s="4">
        <f>LEN(Table1[[#This Row],[Column4]])</f>
        <v>33</v>
      </c>
      <c r="K29" s="17">
        <v>2</v>
      </c>
      <c r="L29" s="5">
        <v>300938131</v>
      </c>
      <c r="M29" s="5">
        <v>18300000</v>
      </c>
      <c r="N29" s="6">
        <v>319238131</v>
      </c>
    </row>
    <row r="30" spans="1:14" x14ac:dyDescent="0.25">
      <c r="A30" s="3">
        <v>115</v>
      </c>
      <c r="B30" s="2" t="s">
        <v>25</v>
      </c>
      <c r="C30" s="2" t="str">
        <f>UPPER(Table1[[#This Row],[TITLE]])</f>
        <v>ENERGY &amp; PETROLEUM MINISTRY</v>
      </c>
      <c r="D30" s="2" t="str">
        <f>LOWER(Table1[[#This Row],[TITLE]])</f>
        <v>energy &amp; petroleum ministry</v>
      </c>
      <c r="E30" s="2" t="str">
        <f>PROPER(Table1[[#This Row],[TITLE]])</f>
        <v>Energy &amp; Petroleum Ministry</v>
      </c>
      <c r="F30" s="4" t="s">
        <v>182</v>
      </c>
      <c r="G30" s="4" t="s">
        <v>183</v>
      </c>
      <c r="H30" s="4" t="str">
        <f>TRIM(Table1[[#This Row],[PROGRAMME TITLE ]])</f>
        <v>Power Generation</v>
      </c>
      <c r="I30" s="13">
        <f>LEN(Table1[[#This Row],[PROGRAMME TITLE ]])</f>
        <v>17</v>
      </c>
      <c r="J30" s="4">
        <f>LEN(Table1[[#This Row],[Column4]])</f>
        <v>16</v>
      </c>
      <c r="K30" s="17">
        <v>1</v>
      </c>
      <c r="L30" s="5">
        <v>733058149</v>
      </c>
      <c r="M30" s="5">
        <v>21962060000</v>
      </c>
      <c r="N30" s="6">
        <v>22695118149</v>
      </c>
    </row>
    <row r="31" spans="1:14" x14ac:dyDescent="0.25">
      <c r="A31" s="3">
        <v>115</v>
      </c>
      <c r="B31" s="2" t="s">
        <v>25</v>
      </c>
      <c r="C31" s="2" t="str">
        <f>UPPER(Table1[[#This Row],[TITLE]])</f>
        <v>ENERGY &amp; PETROLEUM MINISTRY</v>
      </c>
      <c r="D31" s="2" t="str">
        <f>LOWER(Table1[[#This Row],[TITLE]])</f>
        <v>energy &amp; petroleum ministry</v>
      </c>
      <c r="E31" s="2" t="str">
        <f>PROPER(Table1[[#This Row],[TITLE]])</f>
        <v>Energy &amp; Petroleum Ministry</v>
      </c>
      <c r="F31" s="4" t="s">
        <v>184</v>
      </c>
      <c r="G31" s="4" t="s">
        <v>185</v>
      </c>
      <c r="H31" s="4" t="str">
        <f>TRIM(Table1[[#This Row],[PROGRAMME TITLE ]])</f>
        <v>Power Transmission &amp; Distribution</v>
      </c>
      <c r="I31" s="13">
        <f>LEN(Table1[[#This Row],[PROGRAMME TITLE ]])</f>
        <v>34</v>
      </c>
      <c r="J31" s="4">
        <f>LEN(Table1[[#This Row],[Column4]])</f>
        <v>33</v>
      </c>
      <c r="K31" s="17">
        <v>1</v>
      </c>
      <c r="L31" s="5">
        <v>839291162</v>
      </c>
      <c r="M31" s="5">
        <v>48491678133</v>
      </c>
      <c r="N31" s="6">
        <v>49330969295</v>
      </c>
    </row>
    <row r="32" spans="1:14" x14ac:dyDescent="0.25">
      <c r="A32" s="3">
        <v>115</v>
      </c>
      <c r="B32" s="2" t="s">
        <v>25</v>
      </c>
      <c r="C32" s="2" t="str">
        <f>UPPER(Table1[[#This Row],[TITLE]])</f>
        <v>ENERGY &amp; PETROLEUM MINISTRY</v>
      </c>
      <c r="D32" s="2" t="str">
        <f>LOWER(Table1[[#This Row],[TITLE]])</f>
        <v>energy &amp; petroleum ministry</v>
      </c>
      <c r="E32" s="2" t="str">
        <f>PROPER(Table1[[#This Row],[TITLE]])</f>
        <v>Energy &amp; Petroleum Ministry</v>
      </c>
      <c r="F32" s="4" t="s">
        <v>186</v>
      </c>
      <c r="G32" s="4" t="s">
        <v>187</v>
      </c>
      <c r="H32" s="4" t="str">
        <f>TRIM(Table1[[#This Row],[PROGRAMME TITLE ]])</f>
        <v>Alternative Energy Technologies</v>
      </c>
      <c r="I32" s="13">
        <f>LEN(Table1[[#This Row],[PROGRAMME TITLE ]])</f>
        <v>33</v>
      </c>
      <c r="J32" s="4">
        <f>LEN(Table1[[#This Row],[Column4]])</f>
        <v>31</v>
      </c>
      <c r="K32" s="17">
        <v>2</v>
      </c>
      <c r="L32" s="5">
        <v>107133622</v>
      </c>
      <c r="M32" s="5">
        <v>2801448080</v>
      </c>
      <c r="N32" s="6">
        <v>2908581702</v>
      </c>
    </row>
    <row r="33" spans="1:14" x14ac:dyDescent="0.25">
      <c r="A33" s="3">
        <v>115</v>
      </c>
      <c r="B33" s="2" t="s">
        <v>25</v>
      </c>
      <c r="C33" s="2" t="str">
        <f>UPPER(Table1[[#This Row],[TITLE]])</f>
        <v>ENERGY &amp; PETROLEUM MINISTRY</v>
      </c>
      <c r="D33" s="2" t="str">
        <f>LOWER(Table1[[#This Row],[TITLE]])</f>
        <v>energy &amp; petroleum ministry</v>
      </c>
      <c r="E33" s="2" t="str">
        <f>PROPER(Table1[[#This Row],[TITLE]])</f>
        <v>Energy &amp; Petroleum Ministry</v>
      </c>
      <c r="F33" s="4" t="s">
        <v>188</v>
      </c>
      <c r="G33" s="4" t="s">
        <v>189</v>
      </c>
      <c r="H33" s="4" t="str">
        <f>TRIM(Table1[[#This Row],[PROGRAMME TITLE ]])</f>
        <v>Exploration &amp; Distribution of Oil &amp; Gas</v>
      </c>
      <c r="I33" s="13">
        <f>LEN(Table1[[#This Row],[PROGRAMME TITLE ]])</f>
        <v>41</v>
      </c>
      <c r="J33" s="4">
        <f>LEN(Table1[[#This Row],[Column4]])</f>
        <v>39</v>
      </c>
      <c r="K33" s="17">
        <v>2</v>
      </c>
      <c r="L33" s="5">
        <v>23915577</v>
      </c>
      <c r="M33" s="5">
        <v>1643619410</v>
      </c>
      <c r="N33" s="6">
        <v>1667534987</v>
      </c>
    </row>
    <row r="34" spans="1:14" x14ac:dyDescent="0.25">
      <c r="A34" s="3">
        <v>117</v>
      </c>
      <c r="B34" s="2" t="s">
        <v>26</v>
      </c>
      <c r="C34" s="2" t="str">
        <f>UPPER(Table1[[#This Row],[TITLE]])</f>
        <v>INDUSTRIALISATION MINISTRY</v>
      </c>
      <c r="D34" s="2" t="str">
        <f>LOWER(Table1[[#This Row],[TITLE]])</f>
        <v>industrialisation ministry</v>
      </c>
      <c r="E34" s="2" t="str">
        <f>PROPER(Table1[[#This Row],[TITLE]])</f>
        <v>Industrialisation Ministry</v>
      </c>
      <c r="F34" s="4" t="s">
        <v>197</v>
      </c>
      <c r="G34" s="4" t="s">
        <v>129</v>
      </c>
      <c r="H34" s="4" t="str">
        <f>TRIM(Table1[[#This Row],[PROGRAMME TITLE ]])</f>
        <v>General Admin, Planning &amp; Support</v>
      </c>
      <c r="I34" s="13">
        <f>LEN(Table1[[#This Row],[PROGRAMME TITLE ]])</f>
        <v>34</v>
      </c>
      <c r="J34" s="4">
        <f>LEN(Table1[[#This Row],[Column4]])</f>
        <v>33</v>
      </c>
      <c r="K34" s="17">
        <v>1</v>
      </c>
      <c r="L34" s="5">
        <v>310200321</v>
      </c>
      <c r="M34" s="5">
        <v>26395720</v>
      </c>
      <c r="N34" s="6">
        <v>336596041</v>
      </c>
    </row>
    <row r="35" spans="1:14" x14ac:dyDescent="0.25">
      <c r="A35" s="3">
        <v>117</v>
      </c>
      <c r="B35" s="2" t="s">
        <v>26</v>
      </c>
      <c r="C35" s="2" t="str">
        <f>UPPER(Table1[[#This Row],[TITLE]])</f>
        <v>INDUSTRIALISATION MINISTRY</v>
      </c>
      <c r="D35" s="2" t="str">
        <f>LOWER(Table1[[#This Row],[TITLE]])</f>
        <v>industrialisation ministry</v>
      </c>
      <c r="E35" s="2" t="str">
        <f>PROPER(Table1[[#This Row],[TITLE]])</f>
        <v>Industrialisation Ministry</v>
      </c>
      <c r="F35" s="4" t="s">
        <v>198</v>
      </c>
      <c r="G35" s="4" t="s">
        <v>199</v>
      </c>
      <c r="H35" s="4" t="str">
        <f>TRIM(Table1[[#This Row],[PROGRAMME TITLE ]])</f>
        <v>Industrial Development &amp; Investments</v>
      </c>
      <c r="I35" s="13">
        <f>LEN(Table1[[#This Row],[PROGRAMME TITLE ]])</f>
        <v>37</v>
      </c>
      <c r="J35" s="4">
        <f>LEN(Table1[[#This Row],[Column4]])</f>
        <v>36</v>
      </c>
      <c r="K35" s="17">
        <v>1</v>
      </c>
      <c r="L35" s="5">
        <v>735120028</v>
      </c>
      <c r="M35" s="5">
        <v>4731236280</v>
      </c>
      <c r="N35" s="6">
        <v>5466356308</v>
      </c>
    </row>
    <row r="36" spans="1:14" x14ac:dyDescent="0.25">
      <c r="A36" s="3">
        <v>117</v>
      </c>
      <c r="B36" s="2" t="s">
        <v>26</v>
      </c>
      <c r="C36" s="2" t="str">
        <f>UPPER(Table1[[#This Row],[TITLE]])</f>
        <v>INDUSTRIALISATION MINISTRY</v>
      </c>
      <c r="D36" s="2" t="str">
        <f>LOWER(Table1[[#This Row],[TITLE]])</f>
        <v>industrialisation ministry</v>
      </c>
      <c r="E36" s="2" t="str">
        <f>PROPER(Table1[[#This Row],[TITLE]])</f>
        <v>Industrialisation Ministry</v>
      </c>
      <c r="F36" s="4" t="s">
        <v>200</v>
      </c>
      <c r="G36" s="4" t="s">
        <v>201</v>
      </c>
      <c r="H36" s="4" t="str">
        <f>TRIM(Table1[[#This Row],[PROGRAMME TITLE ]])</f>
        <v>Standards &amp; Business Incubation</v>
      </c>
      <c r="I36" s="13">
        <f>LEN(Table1[[#This Row],[PROGRAMME TITLE ]])</f>
        <v>33</v>
      </c>
      <c r="J36" s="4">
        <f>LEN(Table1[[#This Row],[Column4]])</f>
        <v>31</v>
      </c>
      <c r="K36" s="17">
        <v>2</v>
      </c>
      <c r="L36" s="5">
        <v>935892020</v>
      </c>
      <c r="M36" s="5">
        <v>2157000000</v>
      </c>
      <c r="N36" s="6">
        <v>3092892020</v>
      </c>
    </row>
    <row r="37" spans="1:14" x14ac:dyDescent="0.25">
      <c r="A37" s="3">
        <v>117</v>
      </c>
      <c r="B37" s="2" t="s">
        <v>26</v>
      </c>
      <c r="C37" s="2" t="str">
        <f>UPPER(Table1[[#This Row],[TITLE]])</f>
        <v>INDUSTRIALISATION MINISTRY</v>
      </c>
      <c r="D37" s="2" t="str">
        <f>LOWER(Table1[[#This Row],[TITLE]])</f>
        <v>industrialisation ministry</v>
      </c>
      <c r="E37" s="2" t="str">
        <f>PROPER(Table1[[#This Row],[TITLE]])</f>
        <v>Industrialisation Ministry</v>
      </c>
      <c r="F37" s="4" t="s">
        <v>202</v>
      </c>
      <c r="G37" s="4" t="s">
        <v>203</v>
      </c>
      <c r="H37" s="4" t="str">
        <f>TRIM(Table1[[#This Row],[PROGRAMME TITLE ]])</f>
        <v>Cooperative Development &amp; Management</v>
      </c>
      <c r="I37" s="13">
        <f>LEN(Table1[[#This Row],[PROGRAMME TITLE ]])</f>
        <v>38</v>
      </c>
      <c r="J37" s="4">
        <f>LEN(Table1[[#This Row],[Column4]])</f>
        <v>36</v>
      </c>
      <c r="K37" s="17">
        <v>2</v>
      </c>
      <c r="L37" s="5">
        <v>302504659</v>
      </c>
      <c r="M37" s="5">
        <v>30000000</v>
      </c>
      <c r="N37" s="6">
        <v>332504659</v>
      </c>
    </row>
    <row r="38" spans="1:14" x14ac:dyDescent="0.25">
      <c r="A38" s="3">
        <v>156</v>
      </c>
      <c r="B38" s="2" t="s">
        <v>37</v>
      </c>
      <c r="C38" s="2" t="str">
        <f>UPPER(Table1[[#This Row],[TITLE]])</f>
        <v>STATE DEPT FOR EAST AFRICAN AFFAIRS</v>
      </c>
      <c r="D38" s="2" t="str">
        <f>LOWER(Table1[[#This Row],[TITLE]])</f>
        <v>state dept for east african affairs</v>
      </c>
      <c r="E38" s="2" t="str">
        <f>PROPER(Table1[[#This Row],[TITLE]])</f>
        <v>State Dept For East African Affairs</v>
      </c>
      <c r="F38" s="4" t="s">
        <v>204</v>
      </c>
      <c r="G38" s="4" t="s">
        <v>205</v>
      </c>
      <c r="H38" s="4" t="str">
        <f>TRIM(Table1[[#This Row],[PROGRAMME TITLE ]])</f>
        <v>East African Affairs &amp; Regional Integration</v>
      </c>
      <c r="I38" s="13">
        <f>LEN(Table1[[#This Row],[PROGRAMME TITLE ]])</f>
        <v>44</v>
      </c>
      <c r="J38" s="4">
        <f>LEN(Table1[[#This Row],[Column4]])</f>
        <v>43</v>
      </c>
      <c r="K38" s="17">
        <v>1</v>
      </c>
      <c r="L38" s="5">
        <v>1429562606</v>
      </c>
      <c r="M38" s="5">
        <v>65000000</v>
      </c>
      <c r="N38" s="6">
        <v>1494562606</v>
      </c>
    </row>
    <row r="39" spans="1:14" x14ac:dyDescent="0.25">
      <c r="A39" s="3">
        <v>157</v>
      </c>
      <c r="B39" s="2" t="s">
        <v>38</v>
      </c>
      <c r="C39" s="2" t="str">
        <f>UPPER(Table1[[#This Row],[TITLE]])</f>
        <v>STATE DEPT FOR COMMERCE &amp; TOURISM</v>
      </c>
      <c r="D39" s="2" t="str">
        <f>LOWER(Table1[[#This Row],[TITLE]])</f>
        <v>state dept for commerce &amp; tourism</v>
      </c>
      <c r="E39" s="2" t="str">
        <f>PROPER(Table1[[#This Row],[TITLE]])</f>
        <v>State Dept For Commerce &amp; Tourism</v>
      </c>
      <c r="F39" s="4" t="s">
        <v>207</v>
      </c>
      <c r="G39" s="4" t="s">
        <v>208</v>
      </c>
      <c r="H39" s="4" t="str">
        <f>TRIM(Table1[[#This Row],[PROGRAMME TITLE ]])</f>
        <v>Tourism Development &amp; Promotion</v>
      </c>
      <c r="I39" s="13">
        <f>LEN(Table1[[#This Row],[PROGRAMME TITLE ]])</f>
        <v>32</v>
      </c>
      <c r="J39" s="4">
        <f>LEN(Table1[[#This Row],[Column4]])</f>
        <v>31</v>
      </c>
      <c r="K39" s="17">
        <v>1</v>
      </c>
      <c r="L39" s="5">
        <v>1137562607</v>
      </c>
      <c r="M39" s="5">
        <v>869880000</v>
      </c>
      <c r="N39" s="6">
        <v>2007442607</v>
      </c>
    </row>
    <row r="40" spans="1:14" x14ac:dyDescent="0.25">
      <c r="A40" s="3">
        <v>157</v>
      </c>
      <c r="B40" s="2" t="s">
        <v>38</v>
      </c>
      <c r="C40" s="2" t="str">
        <f>UPPER(Table1[[#This Row],[TITLE]])</f>
        <v>STATE DEPT FOR COMMERCE &amp; TOURISM</v>
      </c>
      <c r="D40" s="2" t="str">
        <f>LOWER(Table1[[#This Row],[TITLE]])</f>
        <v>state dept for commerce &amp; tourism</v>
      </c>
      <c r="E40" s="2" t="str">
        <f>PROPER(Table1[[#This Row],[TITLE]])</f>
        <v>State Dept For Commerce &amp; Tourism</v>
      </c>
      <c r="F40" s="4" t="s">
        <v>209</v>
      </c>
      <c r="G40" s="4" t="s">
        <v>210</v>
      </c>
      <c r="H40" s="4" t="str">
        <f>TRIM(Table1[[#This Row],[PROGRAMME TITLE ]])</f>
        <v>Trade Development &amp; Promotion</v>
      </c>
      <c r="I40" s="13">
        <f>LEN(Table1[[#This Row],[PROGRAMME TITLE ]])</f>
        <v>30</v>
      </c>
      <c r="J40" s="4">
        <f>LEN(Table1[[#This Row],[Column4]])</f>
        <v>29</v>
      </c>
      <c r="K40" s="17">
        <v>1</v>
      </c>
      <c r="L40" s="5">
        <v>1057911012</v>
      </c>
      <c r="M40" s="5">
        <v>308520000</v>
      </c>
      <c r="N40" s="6">
        <v>1366431012</v>
      </c>
    </row>
    <row r="41" spans="1:14" x14ac:dyDescent="0.25">
      <c r="A41" s="3">
        <v>156</v>
      </c>
      <c r="B41" s="2" t="s">
        <v>37</v>
      </c>
      <c r="C41" s="2" t="str">
        <f>UPPER(Table1[[#This Row],[TITLE]])</f>
        <v>STATE DEPT FOR EAST AFRICAN AFFAIRS</v>
      </c>
      <c r="D41" s="2" t="str">
        <f>LOWER(Table1[[#This Row],[TITLE]])</f>
        <v>state dept for east african affairs</v>
      </c>
      <c r="E41" s="2" t="str">
        <f>PROPER(Table1[[#This Row],[TITLE]])</f>
        <v>State Dept For East African Affairs</v>
      </c>
      <c r="F41" s="4" t="s">
        <v>206</v>
      </c>
      <c r="G41" s="4" t="s">
        <v>91</v>
      </c>
      <c r="H41" s="4" t="str">
        <f>TRIM(Table1[[#This Row],[PROGRAMME TITLE ]])</f>
        <v>General Admin, Planning &amp; Support</v>
      </c>
      <c r="I41" s="13">
        <f>LEN(Table1[[#This Row],[PROGRAMME TITLE ]])</f>
        <v>35</v>
      </c>
      <c r="J41" s="4">
        <f>LEN(Table1[[#This Row],[Column4]])</f>
        <v>33</v>
      </c>
      <c r="K41" s="17">
        <v>2</v>
      </c>
      <c r="L41" s="5">
        <v>189041161</v>
      </c>
      <c r="M41" s="4">
        <v>0</v>
      </c>
      <c r="N41" s="6">
        <v>189041161</v>
      </c>
    </row>
    <row r="42" spans="1:14" x14ac:dyDescent="0.25">
      <c r="A42" s="3">
        <v>157</v>
      </c>
      <c r="B42" s="2" t="s">
        <v>38</v>
      </c>
      <c r="C42" s="2" t="str">
        <f>UPPER(Table1[[#This Row],[TITLE]])</f>
        <v>STATE DEPT FOR COMMERCE &amp; TOURISM</v>
      </c>
      <c r="D42" s="2" t="str">
        <f>LOWER(Table1[[#This Row],[TITLE]])</f>
        <v>state dept for commerce &amp; tourism</v>
      </c>
      <c r="E42" s="2" t="str">
        <f>PROPER(Table1[[#This Row],[TITLE]])</f>
        <v>State Dept For Commerce &amp; Tourism</v>
      </c>
      <c r="F42" s="4" t="s">
        <v>206</v>
      </c>
      <c r="G42" s="4" t="s">
        <v>91</v>
      </c>
      <c r="H42" s="4" t="str">
        <f>TRIM(Table1[[#This Row],[PROGRAMME TITLE ]])</f>
        <v>General Admin, Planning &amp; Support</v>
      </c>
      <c r="I42" s="13">
        <f>LEN(Table1[[#This Row],[PROGRAMME TITLE ]])</f>
        <v>35</v>
      </c>
      <c r="J42" s="4">
        <f>LEN(Table1[[#This Row],[Column4]])</f>
        <v>33</v>
      </c>
      <c r="K42" s="17">
        <v>2</v>
      </c>
      <c r="L42" s="5">
        <v>555833775</v>
      </c>
      <c r="M42" s="5">
        <v>406000000</v>
      </c>
      <c r="N42" s="6">
        <v>961833775</v>
      </c>
    </row>
    <row r="43" spans="1:14" x14ac:dyDescent="0.25">
      <c r="A43" s="3">
        <v>108</v>
      </c>
      <c r="B43" s="2" t="s">
        <v>20</v>
      </c>
      <c r="C43" s="2" t="str">
        <f>UPPER(Table1[[#This Row],[TITLE]])</f>
        <v>HEALTH MINISTRY</v>
      </c>
      <c r="D43" s="2" t="str">
        <f>LOWER(Table1[[#This Row],[TITLE]])</f>
        <v>health ministry</v>
      </c>
      <c r="E43" s="2" t="str">
        <f>PROPER(Table1[[#This Row],[TITLE]])</f>
        <v>Health Ministry</v>
      </c>
      <c r="F43" s="4" t="s">
        <v>119</v>
      </c>
      <c r="G43" s="4" t="s">
        <v>120</v>
      </c>
      <c r="H43" s="4" t="str">
        <f>TRIM(Table1[[#This Row],[PROGRAMME TITLE ]])</f>
        <v>Preventive &amp; Promotive Health Services</v>
      </c>
      <c r="I43" s="13">
        <f>LEN(Table1[[#This Row],[PROGRAMME TITLE ]])</f>
        <v>39</v>
      </c>
      <c r="J43" s="4">
        <f>LEN(Table1[[#This Row],[Column4]])</f>
        <v>38</v>
      </c>
      <c r="K43" s="17">
        <v>1</v>
      </c>
      <c r="L43" s="5">
        <v>2869562968</v>
      </c>
      <c r="M43" s="5">
        <v>6719144126</v>
      </c>
      <c r="N43" s="6">
        <v>9588707094</v>
      </c>
    </row>
    <row r="44" spans="1:14" x14ac:dyDescent="0.25">
      <c r="A44" s="3">
        <v>108</v>
      </c>
      <c r="B44" s="2" t="s">
        <v>20</v>
      </c>
      <c r="C44" s="2" t="str">
        <f>UPPER(Table1[[#This Row],[TITLE]])</f>
        <v>HEALTH MINISTRY</v>
      </c>
      <c r="D44" s="2" t="str">
        <f>LOWER(Table1[[#This Row],[TITLE]])</f>
        <v>health ministry</v>
      </c>
      <c r="E44" s="2" t="str">
        <f>PROPER(Table1[[#This Row],[TITLE]])</f>
        <v>Health Ministry</v>
      </c>
      <c r="F44" s="4" t="s">
        <v>121</v>
      </c>
      <c r="G44" s="4" t="s">
        <v>122</v>
      </c>
      <c r="H44" s="4" t="str">
        <f>TRIM(Table1[[#This Row],[PROGRAMME TITLE ]])</f>
        <v>Curative Health Services</v>
      </c>
      <c r="I44" s="13">
        <f>LEN(Table1[[#This Row],[PROGRAMME TITLE ]])</f>
        <v>25</v>
      </c>
      <c r="J44" s="4">
        <f>LEN(Table1[[#This Row],[Column4]])</f>
        <v>24</v>
      </c>
      <c r="K44" s="17">
        <v>1</v>
      </c>
      <c r="L44" s="5">
        <v>14573496768</v>
      </c>
      <c r="M44" s="5">
        <v>4395371896</v>
      </c>
      <c r="N44" s="6">
        <v>18968868664</v>
      </c>
    </row>
    <row r="45" spans="1:14" x14ac:dyDescent="0.25">
      <c r="A45" s="3">
        <v>108</v>
      </c>
      <c r="B45" s="2" t="s">
        <v>20</v>
      </c>
      <c r="C45" s="2" t="str">
        <f>UPPER(Table1[[#This Row],[TITLE]])</f>
        <v>HEALTH MINISTRY</v>
      </c>
      <c r="D45" s="2" t="str">
        <f>LOWER(Table1[[#This Row],[TITLE]])</f>
        <v>health ministry</v>
      </c>
      <c r="E45" s="2" t="str">
        <f>PROPER(Table1[[#This Row],[TITLE]])</f>
        <v>Health Ministry</v>
      </c>
      <c r="F45" s="4" t="s">
        <v>123</v>
      </c>
      <c r="G45" s="4" t="s">
        <v>124</v>
      </c>
      <c r="H45" s="4" t="str">
        <f>TRIM(Table1[[#This Row],[PROGRAMME TITLE ]])</f>
        <v>Health Research &amp; Development</v>
      </c>
      <c r="I45" s="13">
        <f>LEN(Table1[[#This Row],[PROGRAMME TITLE ]])</f>
        <v>31</v>
      </c>
      <c r="J45" s="4">
        <f>LEN(Table1[[#This Row],[Column4]])</f>
        <v>29</v>
      </c>
      <c r="K45" s="17">
        <v>2</v>
      </c>
      <c r="L45" s="5">
        <v>4617150639</v>
      </c>
      <c r="M45" s="5">
        <v>160000000</v>
      </c>
      <c r="N45" s="6">
        <v>4777150639</v>
      </c>
    </row>
    <row r="46" spans="1:14" x14ac:dyDescent="0.25">
      <c r="A46" s="3">
        <v>108</v>
      </c>
      <c r="B46" s="2" t="s">
        <v>20</v>
      </c>
      <c r="C46" s="2" t="str">
        <f>UPPER(Table1[[#This Row],[TITLE]])</f>
        <v>HEALTH MINISTRY</v>
      </c>
      <c r="D46" s="2" t="str">
        <f>LOWER(Table1[[#This Row],[TITLE]])</f>
        <v>health ministry</v>
      </c>
      <c r="E46" s="2" t="str">
        <f>PROPER(Table1[[#This Row],[TITLE]])</f>
        <v>Health Ministry</v>
      </c>
      <c r="F46" s="4" t="s">
        <v>125</v>
      </c>
      <c r="G46" s="4" t="s">
        <v>91</v>
      </c>
      <c r="H46" s="4" t="str">
        <f>TRIM(Table1[[#This Row],[PROGRAMME TITLE ]])</f>
        <v>General Admin, Planning &amp; Support</v>
      </c>
      <c r="I46" s="13">
        <f>LEN(Table1[[#This Row],[PROGRAMME TITLE ]])</f>
        <v>35</v>
      </c>
      <c r="J46" s="4">
        <f>LEN(Table1[[#This Row],[Column4]])</f>
        <v>33</v>
      </c>
      <c r="K46" s="17">
        <v>2</v>
      </c>
      <c r="L46" s="5">
        <v>4237554650</v>
      </c>
      <c r="M46" s="5">
        <v>5476495764</v>
      </c>
      <c r="N46" s="6">
        <v>9714050414</v>
      </c>
    </row>
    <row r="47" spans="1:14" x14ac:dyDescent="0.25">
      <c r="A47" s="3">
        <v>108</v>
      </c>
      <c r="B47" s="2" t="s">
        <v>20</v>
      </c>
      <c r="C47" s="2" t="str">
        <f>UPPER(Table1[[#This Row],[TITLE]])</f>
        <v>HEALTH MINISTRY</v>
      </c>
      <c r="D47" s="2" t="str">
        <f>LOWER(Table1[[#This Row],[TITLE]])</f>
        <v>health ministry</v>
      </c>
      <c r="E47" s="2" t="str">
        <f>PROPER(Table1[[#This Row],[TITLE]])</f>
        <v>Health Ministry</v>
      </c>
      <c r="F47" s="4" t="s">
        <v>126</v>
      </c>
      <c r="G47" s="4" t="s">
        <v>127</v>
      </c>
      <c r="H47" s="4" t="str">
        <f>TRIM(Table1[[#This Row],[PROGRAMME TITLE ]])</f>
        <v>Maternal &amp; Child Health</v>
      </c>
      <c r="I47" s="13">
        <f>LEN(Table1[[#This Row],[PROGRAMME TITLE ]])</f>
        <v>26</v>
      </c>
      <c r="J47" s="4">
        <f>LEN(Table1[[#This Row],[Column4]])</f>
        <v>23</v>
      </c>
      <c r="K47" s="17">
        <v>3</v>
      </c>
      <c r="L47" s="5">
        <v>13484452</v>
      </c>
      <c r="M47" s="5">
        <v>4300000000</v>
      </c>
      <c r="N47" s="6">
        <v>4313484452</v>
      </c>
    </row>
    <row r="48" spans="1:14" x14ac:dyDescent="0.25">
      <c r="A48" s="3">
        <v>139</v>
      </c>
      <c r="B48" s="2" t="s">
        <v>31</v>
      </c>
      <c r="C48" s="2" t="str">
        <f>UPPER(Table1[[#This Row],[TITLE]])</f>
        <v>STATE DEPT FOR EDUCATION</v>
      </c>
      <c r="D48" s="2" t="str">
        <f>LOWER(Table1[[#This Row],[TITLE]])</f>
        <v>state dept for education</v>
      </c>
      <c r="E48" s="2" t="str">
        <f>PROPER(Table1[[#This Row],[TITLE]])</f>
        <v>State Dept For Education</v>
      </c>
      <c r="F48" s="4" t="s">
        <v>96</v>
      </c>
      <c r="G48" s="4" t="s">
        <v>97</v>
      </c>
      <c r="H48" s="4" t="str">
        <f>TRIM(Table1[[#This Row],[PROGRAMME TITLE ]])</f>
        <v>Primary Education</v>
      </c>
      <c r="I48" s="13">
        <f>LEN(Table1[[#This Row],[PROGRAMME TITLE ]])</f>
        <v>18</v>
      </c>
      <c r="J48" s="4">
        <f>LEN(Table1[[#This Row],[Column4]])</f>
        <v>17</v>
      </c>
      <c r="K48" s="17">
        <v>1</v>
      </c>
      <c r="L48" s="5">
        <v>17354259903</v>
      </c>
      <c r="M48" s="5">
        <v>19261450000</v>
      </c>
      <c r="N48" s="6">
        <v>36615709903</v>
      </c>
    </row>
    <row r="49" spans="1:14" x14ac:dyDescent="0.25">
      <c r="A49" s="3">
        <v>139</v>
      </c>
      <c r="B49" s="2" t="s">
        <v>31</v>
      </c>
      <c r="C49" s="2" t="str">
        <f>UPPER(Table1[[#This Row],[TITLE]])</f>
        <v>STATE DEPT FOR EDUCATION</v>
      </c>
      <c r="D49" s="2" t="str">
        <f>LOWER(Table1[[#This Row],[TITLE]])</f>
        <v>state dept for education</v>
      </c>
      <c r="E49" s="2" t="str">
        <f>PROPER(Table1[[#This Row],[TITLE]])</f>
        <v>State Dept For Education</v>
      </c>
      <c r="F49" s="4" t="s">
        <v>98</v>
      </c>
      <c r="G49" s="4" t="s">
        <v>99</v>
      </c>
      <c r="H49" s="4" t="str">
        <f>TRIM(Table1[[#This Row],[PROGRAMME TITLE ]])</f>
        <v>Secondary Education</v>
      </c>
      <c r="I49" s="13">
        <f>LEN(Table1[[#This Row],[PROGRAMME TITLE ]])</f>
        <v>21</v>
      </c>
      <c r="J49" s="4">
        <f>LEN(Table1[[#This Row],[Column4]])</f>
        <v>19</v>
      </c>
      <c r="K49" s="17">
        <v>2</v>
      </c>
      <c r="L49" s="5">
        <v>28667492230</v>
      </c>
      <c r="M49" s="5">
        <v>1081875000</v>
      </c>
      <c r="N49" s="6">
        <v>29749367230</v>
      </c>
    </row>
    <row r="50" spans="1:14" x14ac:dyDescent="0.25">
      <c r="A50" s="3">
        <v>139</v>
      </c>
      <c r="B50" s="2" t="s">
        <v>31</v>
      </c>
      <c r="C50" s="2" t="str">
        <f>UPPER(Table1[[#This Row],[TITLE]])</f>
        <v>STATE DEPT FOR EDUCATION</v>
      </c>
      <c r="D50" s="2" t="str">
        <f>LOWER(Table1[[#This Row],[TITLE]])</f>
        <v>state dept for education</v>
      </c>
      <c r="E50" s="2" t="str">
        <f>PROPER(Table1[[#This Row],[TITLE]])</f>
        <v>State Dept For Education</v>
      </c>
      <c r="F50" s="4" t="s">
        <v>100</v>
      </c>
      <c r="G50" s="4" t="s">
        <v>101</v>
      </c>
      <c r="H50" s="4" t="str">
        <f>TRIM(Table1[[#This Row],[PROGRAMME TITLE ]])</f>
        <v>Quality Assurance &amp; Standards</v>
      </c>
      <c r="I50" s="13">
        <f>LEN(Table1[[#This Row],[PROGRAMME TITLE ]])</f>
        <v>31</v>
      </c>
      <c r="J50" s="4">
        <f>LEN(Table1[[#This Row],[Column4]])</f>
        <v>29</v>
      </c>
      <c r="K50" s="17">
        <v>2</v>
      </c>
      <c r="L50" s="5">
        <v>4949606510</v>
      </c>
      <c r="M50" s="5">
        <v>724000000</v>
      </c>
      <c r="N50" s="6">
        <v>5673606510</v>
      </c>
    </row>
    <row r="51" spans="1:14" x14ac:dyDescent="0.25">
      <c r="A51" s="3">
        <v>140</v>
      </c>
      <c r="B51" s="2" t="s">
        <v>32</v>
      </c>
      <c r="C51" s="2" t="str">
        <f>UPPER(Table1[[#This Row],[TITLE]])</f>
        <v>STATE DEPT FOR SCIENCE &amp; TECHNOLOGY</v>
      </c>
      <c r="D51" s="2" t="str">
        <f>LOWER(Table1[[#This Row],[TITLE]])</f>
        <v>state dept for science &amp; technology</v>
      </c>
      <c r="E51" s="2" t="str">
        <f>PROPER(Table1[[#This Row],[TITLE]])</f>
        <v>State Dept For Science &amp; Technology</v>
      </c>
      <c r="F51" s="4" t="s">
        <v>104</v>
      </c>
      <c r="G51" s="4" t="s">
        <v>105</v>
      </c>
      <c r="H51" s="4" t="str">
        <f>TRIM(Table1[[#This Row],[PROGRAMME TITLE ]])</f>
        <v>University Education</v>
      </c>
      <c r="I51" s="13">
        <f>LEN(Table1[[#This Row],[PROGRAMME TITLE ]])</f>
        <v>24</v>
      </c>
      <c r="J51" s="4">
        <f>LEN(Table1[[#This Row],[Column4]])</f>
        <v>20</v>
      </c>
      <c r="K51" s="17">
        <v>4</v>
      </c>
      <c r="L51" s="5">
        <v>50613347143</v>
      </c>
      <c r="M51" s="5">
        <v>5513221016</v>
      </c>
      <c r="N51" s="6">
        <v>56126568159</v>
      </c>
    </row>
    <row r="52" spans="1:14" x14ac:dyDescent="0.25">
      <c r="A52" s="3">
        <v>140</v>
      </c>
      <c r="B52" s="2" t="s">
        <v>32</v>
      </c>
      <c r="C52" s="2" t="str">
        <f>UPPER(Table1[[#This Row],[TITLE]])</f>
        <v>STATE DEPT FOR SCIENCE &amp; TECHNOLOGY</v>
      </c>
      <c r="D52" s="2" t="str">
        <f>LOWER(Table1[[#This Row],[TITLE]])</f>
        <v>state dept for science &amp; technology</v>
      </c>
      <c r="E52" s="2" t="str">
        <f>PROPER(Table1[[#This Row],[TITLE]])</f>
        <v>State Dept For Science &amp; Technology</v>
      </c>
      <c r="F52" s="4" t="s">
        <v>106</v>
      </c>
      <c r="G52" s="4" t="s">
        <v>107</v>
      </c>
      <c r="H52" s="4" t="str">
        <f>TRIM(Table1[[#This Row],[PROGRAMME TITLE ]])</f>
        <v>Technical Vocational Education &amp; Training</v>
      </c>
      <c r="I52" s="13">
        <f>LEN(Table1[[#This Row],[PROGRAMME TITLE ]])</f>
        <v>42</v>
      </c>
      <c r="J52" s="4">
        <f>LEN(Table1[[#This Row],[Column4]])</f>
        <v>41</v>
      </c>
      <c r="K52" s="17">
        <v>1</v>
      </c>
      <c r="L52" s="5">
        <v>1160352300</v>
      </c>
      <c r="M52" s="5">
        <v>4567764455</v>
      </c>
      <c r="N52" s="6">
        <v>5728116755</v>
      </c>
    </row>
    <row r="53" spans="1:14" x14ac:dyDescent="0.25">
      <c r="A53" s="3">
        <v>140</v>
      </c>
      <c r="B53" s="2" t="s">
        <v>32</v>
      </c>
      <c r="C53" s="2" t="str">
        <f>UPPER(Table1[[#This Row],[TITLE]])</f>
        <v>STATE DEPT FOR SCIENCE &amp; TECHNOLOGY</v>
      </c>
      <c r="D53" s="2" t="str">
        <f>LOWER(Table1[[#This Row],[TITLE]])</f>
        <v>state dept for science &amp; technology</v>
      </c>
      <c r="E53" s="2" t="str">
        <f>PROPER(Table1[[#This Row],[TITLE]])</f>
        <v>State Dept For Science &amp; Technology</v>
      </c>
      <c r="F53" s="4" t="s">
        <v>108</v>
      </c>
      <c r="G53" s="4" t="s">
        <v>109</v>
      </c>
      <c r="H53" s="4" t="str">
        <f>TRIM(Table1[[#This Row],[PROGRAMME TITLE ]])</f>
        <v>Research, Science, Technology &amp; Innovation</v>
      </c>
      <c r="I53" s="13">
        <f>LEN(Table1[[#This Row],[PROGRAMME TITLE ]])</f>
        <v>44</v>
      </c>
      <c r="J53" s="4">
        <f>LEN(Table1[[#This Row],[Column4]])</f>
        <v>42</v>
      </c>
      <c r="K53" s="17">
        <v>2</v>
      </c>
      <c r="L53" s="5">
        <v>591757100</v>
      </c>
      <c r="M53" s="5">
        <v>180400000</v>
      </c>
      <c r="N53" s="6">
        <v>772157100</v>
      </c>
    </row>
    <row r="54" spans="1:14" x14ac:dyDescent="0.25">
      <c r="A54" s="3">
        <v>140</v>
      </c>
      <c r="B54" s="2" t="s">
        <v>32</v>
      </c>
      <c r="C54" s="2" t="str">
        <f>UPPER(Table1[[#This Row],[TITLE]])</f>
        <v>STATE DEPT FOR SCIENCE &amp; TECHNOLOGY</v>
      </c>
      <c r="D54" s="2" t="str">
        <f>LOWER(Table1[[#This Row],[TITLE]])</f>
        <v>state dept for science &amp; technology</v>
      </c>
      <c r="E54" s="2" t="str">
        <f>PROPER(Table1[[#This Row],[TITLE]])</f>
        <v>State Dept For Science &amp; Technology</v>
      </c>
      <c r="F54" s="4" t="s">
        <v>110</v>
      </c>
      <c r="G54" s="4" t="s">
        <v>111</v>
      </c>
      <c r="H54" s="4" t="str">
        <f>TRIM(Table1[[#This Row],[PROGRAMME TITLE ]])</f>
        <v>Youth Training &amp; Development</v>
      </c>
      <c r="I54" s="13">
        <f>LEN(Table1[[#This Row],[PROGRAMME TITLE ]])</f>
        <v>29</v>
      </c>
      <c r="J54" s="4">
        <f>LEN(Table1[[#This Row],[Column4]])</f>
        <v>28</v>
      </c>
      <c r="K54" s="17">
        <v>1</v>
      </c>
      <c r="L54" s="5">
        <v>958045817</v>
      </c>
      <c r="M54" s="5">
        <v>1119565773</v>
      </c>
      <c r="N54" s="6">
        <v>2077611590</v>
      </c>
    </row>
    <row r="55" spans="1:14" x14ac:dyDescent="0.25">
      <c r="A55" s="3">
        <v>139</v>
      </c>
      <c r="B55" s="2" t="s">
        <v>31</v>
      </c>
      <c r="C55" s="2" t="str">
        <f>UPPER(Table1[[#This Row],[TITLE]])</f>
        <v>STATE DEPT FOR EDUCATION</v>
      </c>
      <c r="D55" s="2" t="str">
        <f>LOWER(Table1[[#This Row],[TITLE]])</f>
        <v>state dept for education</v>
      </c>
      <c r="E55" s="2" t="str">
        <f>PROPER(Table1[[#This Row],[TITLE]])</f>
        <v>State Dept For Education</v>
      </c>
      <c r="F55" s="4" t="s">
        <v>102</v>
      </c>
      <c r="G55" s="4" t="s">
        <v>103</v>
      </c>
      <c r="H55" s="4" t="str">
        <f>TRIM(Table1[[#This Row],[PROGRAMME TITLE ]])</f>
        <v>General Admin, Planning &amp; Support</v>
      </c>
      <c r="I55" s="13">
        <f>LEN(Table1[[#This Row],[PROGRAMME TITLE ]])</f>
        <v>36</v>
      </c>
      <c r="J55" s="4">
        <f>LEN(Table1[[#This Row],[Column4]])</f>
        <v>33</v>
      </c>
      <c r="K55" s="17">
        <v>3</v>
      </c>
      <c r="L55" s="5">
        <v>3146675814</v>
      </c>
      <c r="M55" s="5">
        <v>1313730000</v>
      </c>
      <c r="N55" s="6">
        <v>4460405814</v>
      </c>
    </row>
    <row r="56" spans="1:14" x14ac:dyDescent="0.25">
      <c r="A56" s="3">
        <v>140</v>
      </c>
      <c r="B56" s="2" t="s">
        <v>32</v>
      </c>
      <c r="C56" s="2" t="str">
        <f>UPPER(Table1[[#This Row],[TITLE]])</f>
        <v>STATE DEPT FOR SCIENCE &amp; TECHNOLOGY</v>
      </c>
      <c r="D56" s="2" t="str">
        <f>LOWER(Table1[[#This Row],[TITLE]])</f>
        <v>state dept for science &amp; technology</v>
      </c>
      <c r="E56" s="2" t="str">
        <f>PROPER(Table1[[#This Row],[TITLE]])</f>
        <v>State Dept For Science &amp; Technology</v>
      </c>
      <c r="F56" s="4" t="s">
        <v>102</v>
      </c>
      <c r="G56" s="4" t="s">
        <v>91</v>
      </c>
      <c r="H56" s="4" t="str">
        <f>TRIM(Table1[[#This Row],[PROGRAMME TITLE ]])</f>
        <v>General Admin, Planning &amp; Support</v>
      </c>
      <c r="I56" s="13">
        <f>LEN(Table1[[#This Row],[PROGRAMME TITLE ]])</f>
        <v>35</v>
      </c>
      <c r="J56" s="4">
        <f>LEN(Table1[[#This Row],[Column4]])</f>
        <v>33</v>
      </c>
      <c r="K56" s="17">
        <v>2</v>
      </c>
      <c r="L56" s="5">
        <v>459189592</v>
      </c>
      <c r="M56" s="5">
        <v>1317440000</v>
      </c>
      <c r="N56" s="6">
        <v>1776629592</v>
      </c>
    </row>
    <row r="57" spans="1:14" x14ac:dyDescent="0.25">
      <c r="A57" s="3">
        <v>209</v>
      </c>
      <c r="B57" s="2" t="s">
        <v>272</v>
      </c>
      <c r="C57" s="2" t="str">
        <f>UPPER(Table1[[#This Row],[TITLE]])</f>
        <v>TEACHERS SERVICECOMMISSION</v>
      </c>
      <c r="D57" s="2" t="str">
        <f>LOWER(Table1[[#This Row],[TITLE]])</f>
        <v>teachers servicecommission</v>
      </c>
      <c r="E57" s="2" t="str">
        <f>PROPER(Table1[[#This Row],[TITLE]])</f>
        <v>Teachers Servicecommission</v>
      </c>
      <c r="F57" s="4" t="s">
        <v>246</v>
      </c>
      <c r="G57" s="4" t="s">
        <v>247</v>
      </c>
      <c r="H57" s="4" t="str">
        <f>TRIM(Table1[[#This Row],[PROGRAMME TITLE ]])</f>
        <v>Teacher Resource Management</v>
      </c>
      <c r="I57" s="13">
        <f>LEN(Table1[[#This Row],[PROGRAMME TITLE ]])</f>
        <v>29</v>
      </c>
      <c r="J57" s="4">
        <f>LEN(Table1[[#This Row],[Column4]])</f>
        <v>27</v>
      </c>
      <c r="K57" s="17">
        <v>2</v>
      </c>
      <c r="L57" s="5">
        <v>161133395437</v>
      </c>
      <c r="M57" s="4">
        <v>0</v>
      </c>
      <c r="N57" s="6">
        <v>161133395437</v>
      </c>
    </row>
    <row r="58" spans="1:14" x14ac:dyDescent="0.25">
      <c r="A58" s="3">
        <v>209</v>
      </c>
      <c r="B58" s="2" t="s">
        <v>12</v>
      </c>
      <c r="C58" s="2" t="str">
        <f>UPPER(Table1[[#This Row],[TITLE]])</f>
        <v>TEACHERS SERVICE COMMISSION</v>
      </c>
      <c r="D58" s="2" t="str">
        <f>LOWER(Table1[[#This Row],[TITLE]])</f>
        <v>teachers service commission</v>
      </c>
      <c r="E58" s="2" t="str">
        <f>PROPER(Table1[[#This Row],[TITLE]])</f>
        <v>Teachers Service Commission</v>
      </c>
      <c r="F58" s="4" t="s">
        <v>248</v>
      </c>
      <c r="G58" s="4" t="s">
        <v>249</v>
      </c>
      <c r="H58" s="4" t="str">
        <f>TRIM(Table1[[#This Row],[PROGRAMME TITLE ]])</f>
        <v>Governance &amp; Standards</v>
      </c>
      <c r="I58" s="13">
        <f>LEN(Table1[[#This Row],[PROGRAMME TITLE ]])</f>
        <v>24</v>
      </c>
      <c r="J58" s="4">
        <f>LEN(Table1[[#This Row],[Column4]])</f>
        <v>22</v>
      </c>
      <c r="K58" s="17">
        <v>2</v>
      </c>
      <c r="L58" s="5">
        <v>52510500</v>
      </c>
      <c r="M58" s="4">
        <v>0</v>
      </c>
      <c r="N58" s="6">
        <v>52510500</v>
      </c>
    </row>
    <row r="59" spans="1:14" x14ac:dyDescent="0.25">
      <c r="A59" s="3">
        <v>209</v>
      </c>
      <c r="B59" s="2" t="s">
        <v>12</v>
      </c>
      <c r="C59" s="2" t="str">
        <f>UPPER(Table1[[#This Row],[TITLE]])</f>
        <v>TEACHERS SERVICE COMMISSION</v>
      </c>
      <c r="D59" s="2" t="str">
        <f>LOWER(Table1[[#This Row],[TITLE]])</f>
        <v>teachers service commission</v>
      </c>
      <c r="E59" s="2" t="str">
        <f>PROPER(Table1[[#This Row],[TITLE]])</f>
        <v>Teachers Service Commission</v>
      </c>
      <c r="F59" s="4" t="s">
        <v>250</v>
      </c>
      <c r="G59" s="4" t="s">
        <v>91</v>
      </c>
      <c r="H59" s="4" t="str">
        <f>TRIM(Table1[[#This Row],[PROGRAMME TITLE ]])</f>
        <v>General Admin, Planning &amp; Support</v>
      </c>
      <c r="I59" s="13">
        <f>LEN(Table1[[#This Row],[PROGRAMME TITLE ]])</f>
        <v>35</v>
      </c>
      <c r="J59" s="4">
        <f>LEN(Table1[[#This Row],[Column4]])</f>
        <v>33</v>
      </c>
      <c r="K59" s="17">
        <v>2</v>
      </c>
      <c r="L59" s="5">
        <v>4293072731</v>
      </c>
      <c r="M59" s="5">
        <v>135000000</v>
      </c>
      <c r="N59" s="6">
        <v>4428072731</v>
      </c>
    </row>
    <row r="60" spans="1:14" x14ac:dyDescent="0.25">
      <c r="A60" s="3">
        <v>133</v>
      </c>
      <c r="B60" s="2" t="s">
        <v>28</v>
      </c>
      <c r="C60" s="2" t="str">
        <f>UPPER(Table1[[#This Row],[TITLE]])</f>
        <v>STATE DEPT FOR INTERIOR</v>
      </c>
      <c r="D60" s="2" t="str">
        <f>LOWER(Table1[[#This Row],[TITLE]])</f>
        <v>state dept for interior</v>
      </c>
      <c r="E60" s="2" t="str">
        <f>PROPER(Table1[[#This Row],[TITLE]])</f>
        <v>State Dept For Interior</v>
      </c>
      <c r="F60" s="4" t="s">
        <v>60</v>
      </c>
      <c r="G60" s="4" t="s">
        <v>61</v>
      </c>
      <c r="H60" s="4" t="str">
        <f>TRIM(Table1[[#This Row],[PROGRAMME TITLE ]])</f>
        <v>Policing Services</v>
      </c>
      <c r="I60" s="13">
        <f>LEN(Table1[[#This Row],[PROGRAMME TITLE ]])</f>
        <v>21</v>
      </c>
      <c r="J60" s="4">
        <f>LEN(Table1[[#This Row],[Column4]])</f>
        <v>17</v>
      </c>
      <c r="K60" s="17">
        <v>4</v>
      </c>
      <c r="L60" s="5">
        <v>62856848828</v>
      </c>
      <c r="M60" s="5">
        <v>3368695100</v>
      </c>
      <c r="N60" s="6">
        <v>66225543928</v>
      </c>
    </row>
    <row r="61" spans="1:14" x14ac:dyDescent="0.25">
      <c r="A61" s="3">
        <v>133</v>
      </c>
      <c r="B61" s="2" t="s">
        <v>28</v>
      </c>
      <c r="C61" s="2" t="str">
        <f>UPPER(Table1[[#This Row],[TITLE]])</f>
        <v>STATE DEPT FOR INTERIOR</v>
      </c>
      <c r="D61" s="2" t="str">
        <f>LOWER(Table1[[#This Row],[TITLE]])</f>
        <v>state dept for interior</v>
      </c>
      <c r="E61" s="2" t="str">
        <f>PROPER(Table1[[#This Row],[TITLE]])</f>
        <v>State Dept For Interior</v>
      </c>
      <c r="F61" s="4" t="s">
        <v>62</v>
      </c>
      <c r="G61" s="4" t="s">
        <v>63</v>
      </c>
      <c r="H61" s="4" t="str">
        <f>TRIM(Table1[[#This Row],[PROGRAMME TITLE ]])</f>
        <v>National Government Admin &amp; Field Services</v>
      </c>
      <c r="I61" s="13">
        <f>LEN(Table1[[#This Row],[PROGRAMME TITLE ]])</f>
        <v>44</v>
      </c>
      <c r="J61" s="4">
        <f>LEN(Table1[[#This Row],[Column4]])</f>
        <v>42</v>
      </c>
      <c r="K61" s="17">
        <v>2</v>
      </c>
      <c r="L61" s="5">
        <v>11564384828</v>
      </c>
      <c r="M61" s="5">
        <v>550191000</v>
      </c>
      <c r="N61" s="6">
        <v>12114575828</v>
      </c>
    </row>
    <row r="62" spans="1:14" x14ac:dyDescent="0.25">
      <c r="A62" s="3">
        <v>134</v>
      </c>
      <c r="B62" s="2" t="s">
        <v>49</v>
      </c>
      <c r="C62" s="2" t="str">
        <f>UPPER(Table1[[#This Row],[TITLE]])</f>
        <v>STATE DEPT FOR COORDINATION OF NATIONAL GOVT</v>
      </c>
      <c r="D62" s="2" t="str">
        <f>LOWER(Table1[[#This Row],[TITLE]])</f>
        <v>state dept for coordination of national govt</v>
      </c>
      <c r="E62" s="2" t="str">
        <f>PROPER(Table1[[#This Row],[TITLE]])</f>
        <v>State Dept For Coordination Of National Govt</v>
      </c>
      <c r="F62" s="4" t="s">
        <v>62</v>
      </c>
      <c r="G62" s="4" t="s">
        <v>68</v>
      </c>
      <c r="H62" s="4" t="str">
        <f>TRIM(Table1[[#This Row],[PROGRAMME TITLE ]])</f>
        <v>National Government Admin &amp; Field Services</v>
      </c>
      <c r="I62" s="13">
        <f>LEN(Table1[[#This Row],[PROGRAMME TITLE ]])</f>
        <v>43</v>
      </c>
      <c r="J62" s="4">
        <f>LEN(Table1[[#This Row],[Column4]])</f>
        <v>42</v>
      </c>
      <c r="K62" s="17">
        <v>1</v>
      </c>
      <c r="L62" s="5">
        <v>50119337</v>
      </c>
      <c r="M62" s="4">
        <v>0</v>
      </c>
      <c r="N62" s="6">
        <v>50119337</v>
      </c>
    </row>
    <row r="63" spans="1:14" x14ac:dyDescent="0.25">
      <c r="A63" s="3">
        <v>133</v>
      </c>
      <c r="B63" s="2" t="s">
        <v>28</v>
      </c>
      <c r="C63" s="2" t="str">
        <f>UPPER(Table1[[#This Row],[TITLE]])</f>
        <v>STATE DEPT FOR INTERIOR</v>
      </c>
      <c r="D63" s="2" t="str">
        <f>LOWER(Table1[[#This Row],[TITLE]])</f>
        <v>state dept for interior</v>
      </c>
      <c r="E63" s="2" t="str">
        <f>PROPER(Table1[[#This Row],[TITLE]])</f>
        <v>State Dept For Interior</v>
      </c>
      <c r="F63" s="4" t="s">
        <v>64</v>
      </c>
      <c r="G63" s="4" t="s">
        <v>65</v>
      </c>
      <c r="H63" s="4" t="str">
        <f>TRIM(Table1[[#This Row],[PROGRAMME TITLE ]])</f>
        <v>Government Printing Services</v>
      </c>
      <c r="I63" s="13">
        <f>LEN(Table1[[#This Row],[PROGRAMME TITLE ]])</f>
        <v>30</v>
      </c>
      <c r="J63" s="4">
        <f>LEN(Table1[[#This Row],[Column4]])</f>
        <v>28</v>
      </c>
      <c r="K63" s="17">
        <v>2</v>
      </c>
      <c r="L63" s="5">
        <v>557676736</v>
      </c>
      <c r="M63" s="5">
        <v>80000000</v>
      </c>
      <c r="N63" s="6">
        <v>637676736</v>
      </c>
    </row>
    <row r="64" spans="1:14" x14ac:dyDescent="0.25">
      <c r="A64" s="3">
        <v>134</v>
      </c>
      <c r="B64" s="2" t="s">
        <v>49</v>
      </c>
      <c r="C64" s="2" t="str">
        <f>UPPER(Table1[[#This Row],[TITLE]])</f>
        <v>STATE DEPT FOR COORDINATION OF NATIONAL GOVT</v>
      </c>
      <c r="D64" s="2" t="str">
        <f>LOWER(Table1[[#This Row],[TITLE]])</f>
        <v>state dept for coordination of national govt</v>
      </c>
      <c r="E64" s="2" t="str">
        <f>PROPER(Table1[[#This Row],[TITLE]])</f>
        <v>State Dept For Coordination Of National Govt</v>
      </c>
      <c r="F64" s="4" t="s">
        <v>69</v>
      </c>
      <c r="G64" s="4" t="s">
        <v>70</v>
      </c>
      <c r="H64" s="4" t="str">
        <f>TRIM(Table1[[#This Row],[PROGRAMME TITLE ]])</f>
        <v>Correctional Services</v>
      </c>
      <c r="I64" s="13">
        <f>LEN(Table1[[#This Row],[PROGRAMME TITLE ]])</f>
        <v>24</v>
      </c>
      <c r="J64" s="4">
        <f>LEN(Table1[[#This Row],[Column4]])</f>
        <v>21</v>
      </c>
      <c r="K64" s="17">
        <v>3</v>
      </c>
      <c r="L64" s="5">
        <v>15361251482</v>
      </c>
      <c r="M64" s="5">
        <v>657116200</v>
      </c>
      <c r="N64" s="6">
        <v>16018367682</v>
      </c>
    </row>
    <row r="65" spans="1:14" x14ac:dyDescent="0.25">
      <c r="A65" s="3">
        <v>133</v>
      </c>
      <c r="B65" s="2" t="s">
        <v>28</v>
      </c>
      <c r="C65" s="2" t="str">
        <f>UPPER(Table1[[#This Row],[TITLE]])</f>
        <v>STATE DEPT FOR INTERIOR</v>
      </c>
      <c r="D65" s="2" t="str">
        <f>LOWER(Table1[[#This Row],[TITLE]])</f>
        <v>state dept for interior</v>
      </c>
      <c r="E65" s="2" t="str">
        <f>PROPER(Table1[[#This Row],[TITLE]])</f>
        <v>State Dept For Interior</v>
      </c>
      <c r="F65" s="4" t="s">
        <v>66</v>
      </c>
      <c r="G65" s="4" t="s">
        <v>67</v>
      </c>
      <c r="H65" s="4" t="str">
        <f>TRIM(Table1[[#This Row],[PROGRAMME TITLE ]])</f>
        <v>Population Management Services</v>
      </c>
      <c r="I65" s="13">
        <f>LEN(Table1[[#This Row],[PROGRAMME TITLE ]])</f>
        <v>31</v>
      </c>
      <c r="J65" s="4">
        <f>LEN(Table1[[#This Row],[Column4]])</f>
        <v>30</v>
      </c>
      <c r="K65" s="17">
        <v>1</v>
      </c>
      <c r="L65" s="5">
        <v>3912447902</v>
      </c>
      <c r="M65" s="5">
        <v>699135000</v>
      </c>
      <c r="N65" s="6">
        <v>4611582902</v>
      </c>
    </row>
    <row r="66" spans="1:14" x14ac:dyDescent="0.25">
      <c r="A66" s="3">
        <v>120</v>
      </c>
      <c r="B66" s="2" t="s">
        <v>39</v>
      </c>
      <c r="C66" s="2" t="str">
        <f>UPPER(Table1[[#This Row],[TITLE]])</f>
        <v>ATTORNEY-GENERAL/DEPT OF JUSTICE</v>
      </c>
      <c r="D66" s="2" t="str">
        <f>LOWER(Table1[[#This Row],[TITLE]])</f>
        <v>attorney-general/dept of justice</v>
      </c>
      <c r="E66" s="2" t="str">
        <f>PROPER(Table1[[#This Row],[TITLE]])</f>
        <v>Attorney-General/Dept Of Justice</v>
      </c>
      <c r="F66" s="4" t="s">
        <v>215</v>
      </c>
      <c r="G66" s="4" t="s">
        <v>216</v>
      </c>
      <c r="H66" s="4" t="str">
        <f>TRIM(Table1[[#This Row],[PROGRAMME TITLE ]])</f>
        <v>Legal Services to Government &amp; the Public</v>
      </c>
      <c r="I66" s="13">
        <f>LEN(Table1[[#This Row],[PROGRAMME TITLE ]])</f>
        <v>43</v>
      </c>
      <c r="J66" s="4">
        <f>LEN(Table1[[#This Row],[Column4]])</f>
        <v>41</v>
      </c>
      <c r="K66" s="17">
        <v>2</v>
      </c>
      <c r="L66" s="5">
        <v>832502688</v>
      </c>
      <c r="M66" s="5">
        <v>40350000</v>
      </c>
      <c r="N66" s="6">
        <v>872852688</v>
      </c>
    </row>
    <row r="67" spans="1:14" x14ac:dyDescent="0.25">
      <c r="A67" s="3">
        <v>120</v>
      </c>
      <c r="B67" s="2" t="s">
        <v>39</v>
      </c>
      <c r="C67" s="2" t="str">
        <f>UPPER(Table1[[#This Row],[TITLE]])</f>
        <v>ATTORNEY-GENERAL/DEPT OF JUSTICE</v>
      </c>
      <c r="D67" s="2" t="str">
        <f>LOWER(Table1[[#This Row],[TITLE]])</f>
        <v>attorney-general/dept of justice</v>
      </c>
      <c r="E67" s="2" t="str">
        <f>PROPER(Table1[[#This Row],[TITLE]])</f>
        <v>Attorney-General/Dept Of Justice</v>
      </c>
      <c r="F67" s="4" t="s">
        <v>217</v>
      </c>
      <c r="G67" s="4" t="s">
        <v>218</v>
      </c>
      <c r="H67" s="4" t="str">
        <f>TRIM(Table1[[#This Row],[PROGRAMME TITLE ]])</f>
        <v>Constitutional Reforms</v>
      </c>
      <c r="I67" s="13">
        <f>LEN(Table1[[#This Row],[PROGRAMME TITLE ]])</f>
        <v>23</v>
      </c>
      <c r="J67" s="4">
        <f>LEN(Table1[[#This Row],[Column4]])</f>
        <v>22</v>
      </c>
      <c r="K67" s="17">
        <v>1</v>
      </c>
      <c r="L67" s="5">
        <v>819748454</v>
      </c>
      <c r="M67" s="5">
        <v>5000000</v>
      </c>
      <c r="N67" s="6">
        <v>824748454</v>
      </c>
    </row>
    <row r="68" spans="1:14" x14ac:dyDescent="0.25">
      <c r="A68" s="3">
        <v>120</v>
      </c>
      <c r="B68" s="2" t="s">
        <v>39</v>
      </c>
      <c r="C68" s="2" t="str">
        <f>UPPER(Table1[[#This Row],[TITLE]])</f>
        <v>ATTORNEY-GENERAL/DEPT OF JUSTICE</v>
      </c>
      <c r="D68" s="2" t="str">
        <f>LOWER(Table1[[#This Row],[TITLE]])</f>
        <v>attorney-general/dept of justice</v>
      </c>
      <c r="E68" s="2" t="str">
        <f>PROPER(Table1[[#This Row],[TITLE]])</f>
        <v>Attorney-General/Dept Of Justice</v>
      </c>
      <c r="F68" s="4" t="s">
        <v>219</v>
      </c>
      <c r="G68" s="4" t="s">
        <v>220</v>
      </c>
      <c r="H68" s="4" t="str">
        <f>TRIM(Table1[[#This Row],[PROGRAMME TITLE ]])</f>
        <v>Legal Education &amp; Policy</v>
      </c>
      <c r="I68" s="13">
        <f>LEN(Table1[[#This Row],[PROGRAMME TITLE ]])</f>
        <v>26</v>
      </c>
      <c r="J68" s="4">
        <f>LEN(Table1[[#This Row],[Column4]])</f>
        <v>24</v>
      </c>
      <c r="K68" s="17">
        <v>2</v>
      </c>
      <c r="L68" s="5">
        <v>506360000</v>
      </c>
      <c r="M68" s="5">
        <v>109600000</v>
      </c>
      <c r="N68" s="6">
        <v>615960000</v>
      </c>
    </row>
    <row r="69" spans="1:14" x14ac:dyDescent="0.25">
      <c r="A69" s="3">
        <v>120</v>
      </c>
      <c r="B69" s="2" t="s">
        <v>39</v>
      </c>
      <c r="C69" s="2" t="str">
        <f>UPPER(Table1[[#This Row],[TITLE]])</f>
        <v>ATTORNEY-GENERAL/DEPT OF JUSTICE</v>
      </c>
      <c r="D69" s="2" t="str">
        <f>LOWER(Table1[[#This Row],[TITLE]])</f>
        <v>attorney-general/dept of justice</v>
      </c>
      <c r="E69" s="2" t="str">
        <f>PROPER(Table1[[#This Row],[TITLE]])</f>
        <v>Attorney-General/Dept Of Justice</v>
      </c>
      <c r="F69" s="4" t="s">
        <v>221</v>
      </c>
      <c r="G69" s="4" t="s">
        <v>103</v>
      </c>
      <c r="H69" s="4" t="str">
        <f>TRIM(Table1[[#This Row],[PROGRAMME TITLE ]])</f>
        <v>General Admin, Planning &amp; Support</v>
      </c>
      <c r="I69" s="13">
        <f>LEN(Table1[[#This Row],[PROGRAMME TITLE ]])</f>
        <v>36</v>
      </c>
      <c r="J69" s="4">
        <f>LEN(Table1[[#This Row],[Column4]])</f>
        <v>33</v>
      </c>
      <c r="K69" s="17">
        <v>3</v>
      </c>
      <c r="L69" s="5">
        <v>620875549</v>
      </c>
      <c r="M69" s="5">
        <v>379225000</v>
      </c>
      <c r="N69" s="6">
        <v>1000100549</v>
      </c>
    </row>
    <row r="70" spans="1:14" x14ac:dyDescent="0.25">
      <c r="A70" s="3">
        <v>122</v>
      </c>
      <c r="B70" s="2" t="s">
        <v>42</v>
      </c>
      <c r="C70" s="2" t="str">
        <f>UPPER(Table1[[#This Row],[TITLE]])</f>
        <v>ETHICS &amp; ANTI-CORRUPTION COMMISSION</v>
      </c>
      <c r="D70" s="2" t="str">
        <f>LOWER(Table1[[#This Row],[TITLE]])</f>
        <v>ethics &amp; anti-corruption commission</v>
      </c>
      <c r="E70" s="2" t="str">
        <f>PROPER(Table1[[#This Row],[TITLE]])</f>
        <v>Ethics &amp; Anti-Corruption Commission</v>
      </c>
      <c r="F70" s="4" t="s">
        <v>222</v>
      </c>
      <c r="G70" s="4" t="s">
        <v>223</v>
      </c>
      <c r="H70" s="4" t="str">
        <f>TRIM(Table1[[#This Row],[PROGRAMME TITLE ]])</f>
        <v>Ethics &amp; Anti-Corruption</v>
      </c>
      <c r="I70" s="13">
        <f>LEN(Table1[[#This Row],[PROGRAMME TITLE ]])</f>
        <v>27</v>
      </c>
      <c r="J70" s="4">
        <f>LEN(Table1[[#This Row],[Column4]])</f>
        <v>24</v>
      </c>
      <c r="K70" s="17">
        <v>3</v>
      </c>
      <c r="L70" s="5">
        <v>1546000000</v>
      </c>
      <c r="M70" s="5">
        <v>277600000</v>
      </c>
      <c r="N70" s="6">
        <v>1823600000</v>
      </c>
    </row>
    <row r="71" spans="1:14" x14ac:dyDescent="0.25">
      <c r="A71" s="3">
        <v>124</v>
      </c>
      <c r="B71" s="2" t="s">
        <v>40</v>
      </c>
      <c r="C71" s="2" t="str">
        <f>UPPER(Table1[[#This Row],[TITLE]])</f>
        <v>DIRECTOR OF PUBLIC PROSECUTIONS</v>
      </c>
      <c r="D71" s="2" t="str">
        <f>LOWER(Table1[[#This Row],[TITLE]])</f>
        <v>director of public prosecutions</v>
      </c>
      <c r="E71" s="2" t="str">
        <f>PROPER(Table1[[#This Row],[TITLE]])</f>
        <v>Director Of Public Prosecutions</v>
      </c>
      <c r="F71" s="4" t="s">
        <v>225</v>
      </c>
      <c r="G71" s="4" t="s">
        <v>226</v>
      </c>
      <c r="H71" s="4" t="str">
        <f>TRIM(Table1[[#This Row],[PROGRAMME TITLE ]])</f>
        <v>Public Prosecution Services</v>
      </c>
      <c r="I71" s="13">
        <f>LEN(Table1[[#This Row],[PROGRAMME TITLE ]])</f>
        <v>30</v>
      </c>
      <c r="J71" s="4">
        <f>LEN(Table1[[#This Row],[Column4]])</f>
        <v>27</v>
      </c>
      <c r="K71" s="17">
        <v>3</v>
      </c>
      <c r="L71" s="5">
        <v>1732481263</v>
      </c>
      <c r="M71" s="5">
        <v>119300000</v>
      </c>
      <c r="N71" s="6">
        <v>1851781263</v>
      </c>
    </row>
    <row r="72" spans="1:14" x14ac:dyDescent="0.25">
      <c r="A72" s="3">
        <v>125</v>
      </c>
      <c r="B72" s="2" t="s">
        <v>5</v>
      </c>
      <c r="C72" s="2" t="str">
        <f>UPPER(Table1[[#This Row],[TITLE]])</f>
        <v>COMMISSION FOR THE IMPLEMENTATION OF THE CONSTITUTION</v>
      </c>
      <c r="D72" s="2" t="str">
        <f>LOWER(Table1[[#This Row],[TITLE]])</f>
        <v>commission for the implementation of the constitution</v>
      </c>
      <c r="E72" s="2" t="str">
        <f>PROPER(Table1[[#This Row],[TITLE]])</f>
        <v>Commission For The Implementation Of The Constitution</v>
      </c>
      <c r="F72" s="4" t="s">
        <v>227</v>
      </c>
      <c r="G72" s="4" t="s">
        <v>228</v>
      </c>
      <c r="H72" s="4" t="str">
        <f>TRIM(Table1[[#This Row],[PROGRAMME TITLE ]])</f>
        <v>Implementation of the Constitution</v>
      </c>
      <c r="I72" s="13">
        <f>LEN(Table1[[#This Row],[PROGRAMME TITLE ]])</f>
        <v>36</v>
      </c>
      <c r="J72" s="4">
        <f>LEN(Table1[[#This Row],[Column4]])</f>
        <v>34</v>
      </c>
      <c r="K72" s="17">
        <v>2</v>
      </c>
      <c r="L72" s="5">
        <v>306000000</v>
      </c>
      <c r="M72" s="4">
        <v>0</v>
      </c>
      <c r="N72" s="6">
        <v>306000000</v>
      </c>
    </row>
    <row r="73" spans="1:14" x14ac:dyDescent="0.25">
      <c r="A73" s="3">
        <v>126</v>
      </c>
      <c r="B73" s="2" t="s">
        <v>6</v>
      </c>
      <c r="C73" s="2" t="str">
        <f>UPPER(Table1[[#This Row],[TITLE]])</f>
        <v>REGISTRAR OF POLITICAL PARTIES</v>
      </c>
      <c r="D73" s="2" t="str">
        <f>LOWER(Table1[[#This Row],[TITLE]])</f>
        <v>registrar of political parties</v>
      </c>
      <c r="E73" s="2" t="str">
        <f>PROPER(Table1[[#This Row],[TITLE]])</f>
        <v>Registrar Of Political Parties</v>
      </c>
      <c r="F73" s="4" t="s">
        <v>229</v>
      </c>
      <c r="G73" s="4" t="s">
        <v>263</v>
      </c>
      <c r="H73" s="4" t="str">
        <f>TRIM(Table1[[#This Row],[PROGRAMME TITLE ]])</f>
        <v>Regulation &amp; Funding of Political Parties</v>
      </c>
      <c r="I73" s="13">
        <f>LEN(Table1[[#This Row],[PROGRAMME TITLE ]])</f>
        <v>42</v>
      </c>
      <c r="J73" s="4">
        <f>LEN(Table1[[#This Row],[Column4]])</f>
        <v>41</v>
      </c>
      <c r="K73" s="17">
        <v>1</v>
      </c>
      <c r="L73" s="5">
        <v>466960949</v>
      </c>
      <c r="M73" s="4">
        <v>0</v>
      </c>
      <c r="N73" s="6">
        <v>466960949</v>
      </c>
    </row>
    <row r="74" spans="1:14" x14ac:dyDescent="0.25">
      <c r="A74" s="3">
        <v>127</v>
      </c>
      <c r="B74" s="2" t="s">
        <v>7</v>
      </c>
      <c r="C74" s="2" t="str">
        <f>UPPER(Table1[[#This Row],[TITLE]])</f>
        <v>WITNESS PROTECTION AGENCY</v>
      </c>
      <c r="D74" s="2" t="str">
        <f>LOWER(Table1[[#This Row],[TITLE]])</f>
        <v>witness protection agency</v>
      </c>
      <c r="E74" s="2" t="str">
        <f>PROPER(Table1[[#This Row],[TITLE]])</f>
        <v>Witness Protection Agency</v>
      </c>
      <c r="F74" s="4" t="s">
        <v>230</v>
      </c>
      <c r="G74" s="4" t="s">
        <v>231</v>
      </c>
      <c r="H74" s="4" t="str">
        <f>TRIM(Table1[[#This Row],[PROGRAMME TITLE ]])</f>
        <v>Witness Protection</v>
      </c>
      <c r="I74" s="13">
        <f>LEN(Table1[[#This Row],[PROGRAMME TITLE ]])</f>
        <v>21</v>
      </c>
      <c r="J74" s="4">
        <f>LEN(Table1[[#This Row],[Column4]])</f>
        <v>18</v>
      </c>
      <c r="K74" s="17">
        <v>3</v>
      </c>
      <c r="L74" s="5">
        <v>169675000</v>
      </c>
      <c r="M74" s="4">
        <v>0</v>
      </c>
      <c r="N74" s="6">
        <v>169675000</v>
      </c>
    </row>
    <row r="75" spans="1:14" x14ac:dyDescent="0.25">
      <c r="A75" s="3">
        <v>201</v>
      </c>
      <c r="B75" s="2" t="s">
        <v>8</v>
      </c>
      <c r="C75" s="2" t="str">
        <f>UPPER(Table1[[#This Row],[TITLE]])</f>
        <v>KENYA NATIONAL COMMISSION ON HUMAN RIGHTS</v>
      </c>
      <c r="D75" s="2" t="str">
        <f>LOWER(Table1[[#This Row],[TITLE]])</f>
        <v>kenya national commission on human rights</v>
      </c>
      <c r="E75" s="2" t="str">
        <f>PROPER(Table1[[#This Row],[TITLE]])</f>
        <v>Kenya National Commission On Human Rights</v>
      </c>
      <c r="F75" s="4" t="s">
        <v>232</v>
      </c>
      <c r="G75" s="4" t="s">
        <v>233</v>
      </c>
      <c r="H75" s="4" t="str">
        <f>TRIM(Table1[[#This Row],[PROGRAMME TITLE ]])</f>
        <v>Protection &amp; Promotion of Human Rights Total</v>
      </c>
      <c r="I75" s="13">
        <f>LEN(Table1[[#This Row],[PROGRAMME TITLE ]])</f>
        <v>46</v>
      </c>
      <c r="J75" s="4">
        <f>LEN(Table1[[#This Row],[Column4]])</f>
        <v>44</v>
      </c>
      <c r="K75" s="17">
        <v>2</v>
      </c>
      <c r="L75" s="5">
        <v>256344838</v>
      </c>
      <c r="M75" s="4">
        <v>0</v>
      </c>
      <c r="N75" s="6">
        <v>256344838</v>
      </c>
    </row>
    <row r="76" spans="1:14" x14ac:dyDescent="0.25">
      <c r="A76" s="3">
        <v>203</v>
      </c>
      <c r="B76" s="2" t="s">
        <v>41</v>
      </c>
      <c r="C76" s="2" t="str">
        <f>UPPER(Table1[[#This Row],[TITLE]])</f>
        <v>INDEPENDENT ELECTORAL &amp; BOUNDARIES COMMISSION</v>
      </c>
      <c r="D76" s="2" t="str">
        <f>LOWER(Table1[[#This Row],[TITLE]])</f>
        <v>independent electoral &amp; boundaries commission</v>
      </c>
      <c r="E76" s="2" t="str">
        <f>PROPER(Table1[[#This Row],[TITLE]])</f>
        <v>Independent Electoral &amp; Boundaries Commission</v>
      </c>
      <c r="F76" s="4" t="s">
        <v>236</v>
      </c>
      <c r="G76" s="4" t="s">
        <v>237</v>
      </c>
      <c r="H76" s="4" t="str">
        <f>TRIM(Table1[[#This Row],[PROGRAMME TITLE ]])</f>
        <v>Management of Electoral Processes</v>
      </c>
      <c r="I76" s="13">
        <f>LEN(Table1[[#This Row],[PROGRAMME TITLE ]])</f>
        <v>35</v>
      </c>
      <c r="J76" s="4">
        <f>LEN(Table1[[#This Row],[Column4]])</f>
        <v>33</v>
      </c>
      <c r="K76" s="17">
        <v>2</v>
      </c>
      <c r="L76" s="5">
        <v>3000099681</v>
      </c>
      <c r="M76" s="5">
        <v>91280000</v>
      </c>
      <c r="N76" s="6">
        <v>3091379681</v>
      </c>
    </row>
    <row r="77" spans="1:14" x14ac:dyDescent="0.25">
      <c r="A77" s="3">
        <v>210</v>
      </c>
      <c r="B77" s="2" t="s">
        <v>13</v>
      </c>
      <c r="C77" s="2" t="str">
        <f>UPPER(Table1[[#This Row],[TITLE]])</f>
        <v>NATIONAL POLICE SERVICE COMMISSION</v>
      </c>
      <c r="D77" s="2" t="str">
        <f>LOWER(Table1[[#This Row],[TITLE]])</f>
        <v>national police service commission</v>
      </c>
      <c r="E77" s="2" t="str">
        <f>PROPER(Table1[[#This Row],[TITLE]])</f>
        <v>National Police Service Commission</v>
      </c>
      <c r="F77" s="4" t="s">
        <v>251</v>
      </c>
      <c r="G77" s="4" t="s">
        <v>252</v>
      </c>
      <c r="H77" s="4" t="str">
        <f>TRIM(Table1[[#This Row],[PROGRAMME TITLE ]])</f>
        <v>National Police Service HR Management</v>
      </c>
      <c r="I77" s="13">
        <f>LEN(Table1[[#This Row],[PROGRAMME TITLE ]])</f>
        <v>40</v>
      </c>
      <c r="J77" s="4">
        <f>LEN(Table1[[#This Row],[Column4]])</f>
        <v>37</v>
      </c>
      <c r="K77" s="17">
        <v>3</v>
      </c>
      <c r="L77" s="5">
        <v>278119240</v>
      </c>
      <c r="M77" s="4">
        <v>0</v>
      </c>
      <c r="N77" s="6">
        <v>278119240</v>
      </c>
    </row>
    <row r="78" spans="1:14" x14ac:dyDescent="0.25">
      <c r="A78" s="3">
        <v>214</v>
      </c>
      <c r="B78" s="2" t="s">
        <v>44</v>
      </c>
      <c r="C78" s="2" t="str">
        <f>UPPER(Table1[[#This Row],[TITLE]])</f>
        <v>NATIONAL GENDER &amp; EQUALITY COMMISSION</v>
      </c>
      <c r="D78" s="2" t="str">
        <f>LOWER(Table1[[#This Row],[TITLE]])</f>
        <v>national gender &amp; equality commission</v>
      </c>
      <c r="E78" s="2" t="str">
        <f>PROPER(Table1[[#This Row],[TITLE]])</f>
        <v>National Gender &amp; Equality Commission</v>
      </c>
      <c r="F78" s="4" t="s">
        <v>259</v>
      </c>
      <c r="G78" s="4" t="s">
        <v>262</v>
      </c>
      <c r="H78" s="4" t="str">
        <f>TRIM(Table1[[#This Row],[PROGRAMME TITLE ]])</f>
        <v>Equality &amp; Freedom from Discrimination</v>
      </c>
      <c r="I78" s="13">
        <f>LEN(Table1[[#This Row],[PROGRAMME TITLE ]])</f>
        <v>41</v>
      </c>
      <c r="J78" s="4">
        <f>LEN(Table1[[#This Row],[Column4]])</f>
        <v>38</v>
      </c>
      <c r="K78" s="17">
        <v>3</v>
      </c>
      <c r="L78" s="5">
        <v>189250930</v>
      </c>
      <c r="M78" s="4">
        <v>0</v>
      </c>
      <c r="N78" s="6">
        <v>189250930</v>
      </c>
    </row>
    <row r="79" spans="1:14" x14ac:dyDescent="0.25">
      <c r="A79" s="3">
        <v>215</v>
      </c>
      <c r="B79" s="2" t="s">
        <v>16</v>
      </c>
      <c r="C79" s="2" t="str">
        <f>UPPER(Table1[[#This Row],[TITLE]])</f>
        <v>INDEPENDENT POLICE OVERSIGHT AUTHORITY</v>
      </c>
      <c r="D79" s="2" t="str">
        <f>LOWER(Table1[[#This Row],[TITLE]])</f>
        <v>independent police oversight authority</v>
      </c>
      <c r="E79" s="2" t="str">
        <f>PROPER(Table1[[#This Row],[TITLE]])</f>
        <v>Independent Police Oversight Authority</v>
      </c>
      <c r="F79" s="4" t="s">
        <v>260</v>
      </c>
      <c r="G79" s="4" t="s">
        <v>261</v>
      </c>
      <c r="H79" s="4" t="str">
        <f>TRIM(Table1[[#This Row],[PROGRAMME TITLE ]])</f>
        <v>Policing Oversight Services</v>
      </c>
      <c r="I79" s="13">
        <f>LEN(Table1[[#This Row],[PROGRAMME TITLE ]])</f>
        <v>29</v>
      </c>
      <c r="J79" s="4">
        <f>LEN(Table1[[#This Row],[Column4]])</f>
        <v>27</v>
      </c>
      <c r="K79" s="17">
        <v>2</v>
      </c>
      <c r="L79" s="5">
        <v>205121165</v>
      </c>
      <c r="M79" s="4">
        <v>0</v>
      </c>
      <c r="N79" s="6">
        <v>205121165</v>
      </c>
    </row>
    <row r="80" spans="1:14" x14ac:dyDescent="0.25">
      <c r="A80" s="3">
        <v>101</v>
      </c>
      <c r="B80" s="2" t="s">
        <v>3</v>
      </c>
      <c r="C80" s="2" t="str">
        <f>UPPER(Table1[[#This Row],[TITLE]])</f>
        <v>THE PRESIDENCY</v>
      </c>
      <c r="D80" s="2" t="str">
        <f>LOWER(Table1[[#This Row],[TITLE]])</f>
        <v>the presidency</v>
      </c>
      <c r="E80" s="2" t="str">
        <f>PROPER(Table1[[#This Row],[TITLE]])</f>
        <v>The Presidency</v>
      </c>
      <c r="F80" s="4" t="s">
        <v>50</v>
      </c>
      <c r="G80" s="4" t="s">
        <v>51</v>
      </c>
      <c r="H80" s="4" t="str">
        <f>TRIM(Table1[[#This Row],[PROGRAMME TITLE ]])</f>
        <v>General Admin Planning &amp; Support</v>
      </c>
      <c r="I80" s="13">
        <f>LEN(Table1[[#This Row],[PROGRAMME TITLE ]])</f>
        <v>34</v>
      </c>
      <c r="J80" s="4">
        <f>LEN(Table1[[#This Row],[Column4]])</f>
        <v>32</v>
      </c>
      <c r="K80" s="17">
        <v>2</v>
      </c>
      <c r="L80" s="5">
        <v>419386446</v>
      </c>
      <c r="M80" s="4">
        <v>0</v>
      </c>
      <c r="N80" s="6">
        <v>419386446</v>
      </c>
    </row>
    <row r="81" spans="1:14" x14ac:dyDescent="0.25">
      <c r="A81" s="3">
        <v>101</v>
      </c>
      <c r="B81" s="2" t="s">
        <v>3</v>
      </c>
      <c r="C81" s="2" t="str">
        <f>UPPER(Table1[[#This Row],[TITLE]])</f>
        <v>THE PRESIDENCY</v>
      </c>
      <c r="D81" s="2" t="str">
        <f>LOWER(Table1[[#This Row],[TITLE]])</f>
        <v>the presidency</v>
      </c>
      <c r="E81" s="2" t="str">
        <f>PROPER(Table1[[#This Row],[TITLE]])</f>
        <v>The Presidency</v>
      </c>
      <c r="F81" s="4" t="s">
        <v>52</v>
      </c>
      <c r="G81" s="4" t="s">
        <v>53</v>
      </c>
      <c r="H81" s="4" t="str">
        <f>TRIM(Table1[[#This Row],[PROGRAMME TITLE ]])</f>
        <v>Cabinet Affairs</v>
      </c>
      <c r="I81" s="13">
        <f>LEN(Table1[[#This Row],[PROGRAMME TITLE ]])</f>
        <v>16</v>
      </c>
      <c r="J81" s="4">
        <f>LEN(Table1[[#This Row],[Column4]])</f>
        <v>15</v>
      </c>
      <c r="K81" s="17">
        <v>1</v>
      </c>
      <c r="L81" s="5">
        <v>377955230</v>
      </c>
      <c r="M81" s="5">
        <v>115000000</v>
      </c>
      <c r="N81" s="6">
        <v>492955230</v>
      </c>
    </row>
    <row r="82" spans="1:14" x14ac:dyDescent="0.25">
      <c r="A82" s="3">
        <v>101</v>
      </c>
      <c r="B82" s="2" t="s">
        <v>3</v>
      </c>
      <c r="C82" s="2" t="str">
        <f>UPPER(Table1[[#This Row],[TITLE]])</f>
        <v>THE PRESIDENCY</v>
      </c>
      <c r="D82" s="2" t="str">
        <f>LOWER(Table1[[#This Row],[TITLE]])</f>
        <v>the presidency</v>
      </c>
      <c r="E82" s="2" t="str">
        <f>PROPER(Table1[[#This Row],[TITLE]])</f>
        <v>The Presidency</v>
      </c>
      <c r="F82" s="4" t="s">
        <v>54</v>
      </c>
      <c r="G82" s="4" t="s">
        <v>55</v>
      </c>
      <c r="H82" s="4" t="str">
        <f>TRIM(Table1[[#This Row],[PROGRAMME TITLE ]])</f>
        <v>Government Advisory Services</v>
      </c>
      <c r="I82" s="13">
        <f>LEN(Table1[[#This Row],[PROGRAMME TITLE ]])</f>
        <v>29</v>
      </c>
      <c r="J82" s="4">
        <f>LEN(Table1[[#This Row],[Column4]])</f>
        <v>28</v>
      </c>
      <c r="K82" s="17">
        <v>1</v>
      </c>
      <c r="L82" s="5">
        <v>402349240</v>
      </c>
      <c r="M82" s="4">
        <v>0</v>
      </c>
      <c r="N82" s="6">
        <v>402349240</v>
      </c>
    </row>
    <row r="83" spans="1:14" x14ac:dyDescent="0.25">
      <c r="A83" s="3">
        <v>101</v>
      </c>
      <c r="B83" s="2" t="s">
        <v>3</v>
      </c>
      <c r="C83" s="2" t="str">
        <f>UPPER(Table1[[#This Row],[TITLE]])</f>
        <v>THE PRESIDENCY</v>
      </c>
      <c r="D83" s="2" t="str">
        <f>LOWER(Table1[[#This Row],[TITLE]])</f>
        <v>the presidency</v>
      </c>
      <c r="E83" s="2" t="str">
        <f>PROPER(Table1[[#This Row],[TITLE]])</f>
        <v>The Presidency</v>
      </c>
      <c r="F83" s="4" t="s">
        <v>56</v>
      </c>
      <c r="G83" s="4" t="s">
        <v>57</v>
      </c>
      <c r="H83" s="4" t="str">
        <f>TRIM(Table1[[#This Row],[PROGRAMME TITLE ]])</f>
        <v>State House Affairs</v>
      </c>
      <c r="I83" s="13">
        <f>LEN(Table1[[#This Row],[PROGRAMME TITLE ]])</f>
        <v>21</v>
      </c>
      <c r="J83" s="4">
        <f>LEN(Table1[[#This Row],[Column4]])</f>
        <v>19</v>
      </c>
      <c r="K83" s="17">
        <v>2</v>
      </c>
      <c r="L83" s="5">
        <v>1363141612</v>
      </c>
      <c r="M83" s="5">
        <v>566000000</v>
      </c>
      <c r="N83" s="6">
        <v>1929141612</v>
      </c>
    </row>
    <row r="84" spans="1:14" x14ac:dyDescent="0.25">
      <c r="A84" s="3">
        <v>101</v>
      </c>
      <c r="B84" s="2" t="s">
        <v>3</v>
      </c>
      <c r="C84" s="2" t="str">
        <f>UPPER(Table1[[#This Row],[TITLE]])</f>
        <v>THE PRESIDENCY</v>
      </c>
      <c r="D84" s="2" t="str">
        <f>LOWER(Table1[[#This Row],[TITLE]])</f>
        <v>the presidency</v>
      </c>
      <c r="E84" s="2" t="str">
        <f>PROPER(Table1[[#This Row],[TITLE]])</f>
        <v>The Presidency</v>
      </c>
      <c r="F84" s="4" t="s">
        <v>58</v>
      </c>
      <c r="G84" s="4" t="s">
        <v>59</v>
      </c>
      <c r="H84" s="4" t="str">
        <f>TRIM(Table1[[#This Row],[PROGRAMME TITLE ]])</f>
        <v>Leadership &amp; Coordination of MDAs</v>
      </c>
      <c r="I84" s="13">
        <f>LEN(Table1[[#This Row],[PROGRAMME TITLE ]])</f>
        <v>36</v>
      </c>
      <c r="J84" s="4">
        <f>LEN(Table1[[#This Row],[Column4]])</f>
        <v>33</v>
      </c>
      <c r="K84" s="17">
        <v>3</v>
      </c>
      <c r="L84" s="5">
        <v>900191069</v>
      </c>
      <c r="M84" s="5">
        <v>105500000</v>
      </c>
      <c r="N84" s="6">
        <v>1005691069</v>
      </c>
    </row>
    <row r="85" spans="1:14" x14ac:dyDescent="0.25">
      <c r="A85" s="3">
        <v>135</v>
      </c>
      <c r="B85" s="2" t="s">
        <v>29</v>
      </c>
      <c r="C85" s="2" t="str">
        <f>UPPER(Table1[[#This Row],[TITLE]])</f>
        <v>STATE DEPT FOR PLANNING</v>
      </c>
      <c r="D85" s="2" t="str">
        <f>LOWER(Table1[[#This Row],[TITLE]])</f>
        <v>state dept for planning</v>
      </c>
      <c r="E85" s="2" t="str">
        <f>PROPER(Table1[[#This Row],[TITLE]])</f>
        <v>State Dept For Planning</v>
      </c>
      <c r="F85" s="4" t="s">
        <v>71</v>
      </c>
      <c r="G85" s="4" t="s">
        <v>72</v>
      </c>
      <c r="H85" s="4" t="str">
        <f>TRIM(Table1[[#This Row],[PROGRAMME TITLE ]])</f>
        <v>Economic Policy &amp; National Planning</v>
      </c>
      <c r="I85" s="13">
        <f>LEN(Table1[[#This Row],[PROGRAMME TITLE ]])</f>
        <v>37</v>
      </c>
      <c r="J85" s="4">
        <f>LEN(Table1[[#This Row],[Column4]])</f>
        <v>35</v>
      </c>
      <c r="K85" s="17">
        <v>2</v>
      </c>
      <c r="L85" s="5">
        <v>1137878355</v>
      </c>
      <c r="M85" s="5">
        <v>33564661709</v>
      </c>
      <c r="N85" s="6">
        <v>34702540064</v>
      </c>
    </row>
    <row r="86" spans="1:14" x14ac:dyDescent="0.25">
      <c r="A86" s="3">
        <v>135</v>
      </c>
      <c r="B86" s="2" t="s">
        <v>29</v>
      </c>
      <c r="C86" s="2" t="str">
        <f>UPPER(Table1[[#This Row],[TITLE]])</f>
        <v>STATE DEPT FOR PLANNING</v>
      </c>
      <c r="D86" s="2" t="str">
        <f>LOWER(Table1[[#This Row],[TITLE]])</f>
        <v>state dept for planning</v>
      </c>
      <c r="E86" s="2" t="str">
        <f>PROPER(Table1[[#This Row],[TITLE]])</f>
        <v>State Dept For Planning</v>
      </c>
      <c r="F86" s="4" t="s">
        <v>73</v>
      </c>
      <c r="G86" s="4" t="s">
        <v>74</v>
      </c>
      <c r="H86" s="4" t="str">
        <f>TRIM(Table1[[#This Row],[PROGRAMME TITLE ]])</f>
        <v>National Statistical Information Services</v>
      </c>
      <c r="I86" s="13">
        <f>LEN(Table1[[#This Row],[PROGRAMME TITLE ]])</f>
        <v>43</v>
      </c>
      <c r="J86" s="4">
        <f>LEN(Table1[[#This Row],[Column4]])</f>
        <v>41</v>
      </c>
      <c r="K86" s="17">
        <v>2</v>
      </c>
      <c r="L86" s="5">
        <v>748980000</v>
      </c>
      <c r="M86" s="5">
        <v>98400000</v>
      </c>
      <c r="N86" s="6">
        <v>847380000</v>
      </c>
    </row>
    <row r="87" spans="1:14" x14ac:dyDescent="0.25">
      <c r="A87" s="3">
        <v>135</v>
      </c>
      <c r="B87" s="2" t="s">
        <v>29</v>
      </c>
      <c r="C87" s="2" t="str">
        <f>UPPER(Table1[[#This Row],[TITLE]])</f>
        <v>STATE DEPT FOR PLANNING</v>
      </c>
      <c r="D87" s="2" t="str">
        <f>LOWER(Table1[[#This Row],[TITLE]])</f>
        <v>state dept for planning</v>
      </c>
      <c r="E87" s="2" t="str">
        <f>PROPER(Table1[[#This Row],[TITLE]])</f>
        <v>State Dept For Planning</v>
      </c>
      <c r="F87" s="4" t="s">
        <v>75</v>
      </c>
      <c r="G87" s="4" t="s">
        <v>76</v>
      </c>
      <c r="H87" s="4" t="str">
        <f>TRIM(Table1[[#This Row],[PROGRAMME TITLE ]])</f>
        <v>Monitoring &amp; Evaluation Services</v>
      </c>
      <c r="I87" s="13">
        <f>LEN(Table1[[#This Row],[PROGRAMME TITLE ]])</f>
        <v>34</v>
      </c>
      <c r="J87" s="4">
        <f>LEN(Table1[[#This Row],[Column4]])</f>
        <v>32</v>
      </c>
      <c r="K87" s="17">
        <v>2</v>
      </c>
      <c r="L87" s="5">
        <v>419176411</v>
      </c>
      <c r="M87" s="5">
        <v>103388000</v>
      </c>
      <c r="N87" s="6">
        <v>522564411</v>
      </c>
    </row>
    <row r="88" spans="1:14" x14ac:dyDescent="0.25">
      <c r="A88" s="3">
        <v>135</v>
      </c>
      <c r="B88" s="2" t="s">
        <v>29</v>
      </c>
      <c r="C88" s="2" t="str">
        <f>UPPER(Table1[[#This Row],[TITLE]])</f>
        <v>STATE DEPT FOR PLANNING</v>
      </c>
      <c r="D88" s="2" t="str">
        <f>LOWER(Table1[[#This Row],[TITLE]])</f>
        <v>state dept for planning</v>
      </c>
      <c r="E88" s="2" t="str">
        <f>PROPER(Table1[[#This Row],[TITLE]])</f>
        <v>State Dept For Planning</v>
      </c>
      <c r="F88" s="4" t="s">
        <v>77</v>
      </c>
      <c r="G88" s="4" t="s">
        <v>91</v>
      </c>
      <c r="H88" s="4" t="str">
        <f>TRIM(Table1[[#This Row],[PROGRAMME TITLE ]])</f>
        <v>General Admin, Planning &amp; Support</v>
      </c>
      <c r="I88" s="13">
        <f>LEN(Table1[[#This Row],[PROGRAMME TITLE ]])</f>
        <v>35</v>
      </c>
      <c r="J88" s="4">
        <f>LEN(Table1[[#This Row],[Column4]])</f>
        <v>33</v>
      </c>
      <c r="K88" s="17">
        <v>2</v>
      </c>
      <c r="L88" s="5">
        <v>517258503</v>
      </c>
      <c r="M88" s="5">
        <v>143575000</v>
      </c>
      <c r="N88" s="6">
        <v>660833503</v>
      </c>
    </row>
    <row r="89" spans="1:14" x14ac:dyDescent="0.25">
      <c r="A89" s="3">
        <v>135</v>
      </c>
      <c r="B89" s="2" t="s">
        <v>29</v>
      </c>
      <c r="C89" s="2" t="str">
        <f>UPPER(Table1[[#This Row],[TITLE]])</f>
        <v>STATE DEPT FOR PLANNING</v>
      </c>
      <c r="D89" s="2" t="str">
        <f>LOWER(Table1[[#This Row],[TITLE]])</f>
        <v>state dept for planning</v>
      </c>
      <c r="E89" s="2" t="str">
        <f>PROPER(Table1[[#This Row],[TITLE]])</f>
        <v>State Dept For Planning</v>
      </c>
      <c r="F89" s="4" t="s">
        <v>78</v>
      </c>
      <c r="G89" s="4" t="s">
        <v>79</v>
      </c>
      <c r="H89" s="4" t="str">
        <f>TRIM(Table1[[#This Row],[PROGRAMME TITLE ]])</f>
        <v>Public Service Transformation</v>
      </c>
      <c r="I89" s="13">
        <f>LEN(Table1[[#This Row],[PROGRAMME TITLE ]])</f>
        <v>31</v>
      </c>
      <c r="J89" s="4">
        <f>LEN(Table1[[#This Row],[Column4]])</f>
        <v>29</v>
      </c>
      <c r="K89" s="17">
        <v>2</v>
      </c>
      <c r="L89" s="5">
        <v>6224881648</v>
      </c>
      <c r="M89" s="5">
        <v>3276380597</v>
      </c>
      <c r="N89" s="6">
        <v>9501262245</v>
      </c>
    </row>
    <row r="90" spans="1:14" x14ac:dyDescent="0.25">
      <c r="A90" s="3">
        <v>135</v>
      </c>
      <c r="B90" s="2" t="s">
        <v>29</v>
      </c>
      <c r="C90" s="2" t="str">
        <f>UPPER(Table1[[#This Row],[TITLE]])</f>
        <v>STATE DEPT FOR PLANNING</v>
      </c>
      <c r="D90" s="2" t="str">
        <f>LOWER(Table1[[#This Row],[TITLE]])</f>
        <v>state dept for planning</v>
      </c>
      <c r="E90" s="2" t="str">
        <f>PROPER(Table1[[#This Row],[TITLE]])</f>
        <v>State Dept For Planning</v>
      </c>
      <c r="F90" s="4" t="s">
        <v>80</v>
      </c>
      <c r="G90" s="4" t="s">
        <v>81</v>
      </c>
      <c r="H90" s="4" t="str">
        <f>TRIM(Table1[[#This Row],[PROGRAMME TITLE ]])</f>
        <v>Gender &amp; Youth Empowerment</v>
      </c>
      <c r="I90" s="13">
        <f>LEN(Table1[[#This Row],[PROGRAMME TITLE ]])</f>
        <v>29</v>
      </c>
      <c r="J90" s="4">
        <f>LEN(Table1[[#This Row],[Column4]])</f>
        <v>26</v>
      </c>
      <c r="K90" s="17">
        <v>3</v>
      </c>
      <c r="L90" s="5">
        <v>6211895708</v>
      </c>
      <c r="M90" s="5">
        <v>13897928087</v>
      </c>
      <c r="N90" s="6">
        <v>20109823795</v>
      </c>
    </row>
    <row r="91" spans="1:14" x14ac:dyDescent="0.25">
      <c r="A91" s="3">
        <v>136</v>
      </c>
      <c r="B91" s="2" t="s">
        <v>273</v>
      </c>
      <c r="C91" s="2" t="str">
        <f>UPPER(Table1[[#This Row],[TITLE]])</f>
        <v>STATE DEPT FOR DEVOLUTIONT</v>
      </c>
      <c r="D91" s="2" t="str">
        <f>LOWER(Table1[[#This Row],[TITLE]])</f>
        <v>state dept for devolutiont</v>
      </c>
      <c r="E91" s="2" t="str">
        <f>PROPER(Table1[[#This Row],[TITLE]])</f>
        <v>State Dept For Devolutiont</v>
      </c>
      <c r="F91" s="4" t="s">
        <v>82</v>
      </c>
      <c r="G91" s="4" t="s">
        <v>83</v>
      </c>
      <c r="H91" s="4" t="str">
        <f>TRIM(Table1[[#This Row],[PROGRAMME TITLE ]])</f>
        <v>Devolution Services</v>
      </c>
      <c r="I91" s="13">
        <f>LEN(Table1[[#This Row],[PROGRAMME TITLE ]])</f>
        <v>20</v>
      </c>
      <c r="J91" s="4">
        <f>LEN(Table1[[#This Row],[Column4]])</f>
        <v>19</v>
      </c>
      <c r="K91" s="17">
        <v>1</v>
      </c>
      <c r="L91" s="5">
        <v>943960612</v>
      </c>
      <c r="M91" s="5">
        <v>9720000</v>
      </c>
      <c r="N91" s="6">
        <v>953680612</v>
      </c>
    </row>
    <row r="92" spans="1:14" x14ac:dyDescent="0.25">
      <c r="A92" s="3">
        <v>136</v>
      </c>
      <c r="B92" s="2" t="s">
        <v>30</v>
      </c>
      <c r="C92" s="2" t="str">
        <f>UPPER(Table1[[#This Row],[TITLE]])</f>
        <v>STATE DEPT FOR DEVOLUTION</v>
      </c>
      <c r="D92" s="2" t="str">
        <f>LOWER(Table1[[#This Row],[TITLE]])</f>
        <v>state dept for devolution</v>
      </c>
      <c r="E92" s="2" t="str">
        <f>PROPER(Table1[[#This Row],[TITLE]])</f>
        <v>State Dept For Devolution</v>
      </c>
      <c r="F92" s="4" t="s">
        <v>84</v>
      </c>
      <c r="G92" s="4" t="s">
        <v>85</v>
      </c>
      <c r="H92" s="4" t="str">
        <f>TRIM(Table1[[#This Row],[PROGRAMME TITLE ]])</f>
        <v>Special Initiatives</v>
      </c>
      <c r="I92" s="13">
        <f>LEN(Table1[[#This Row],[PROGRAMME TITLE ]])</f>
        <v>21</v>
      </c>
      <c r="J92" s="4">
        <f>LEN(Table1[[#This Row],[Column4]])</f>
        <v>19</v>
      </c>
      <c r="K92" s="17">
        <v>2</v>
      </c>
      <c r="L92" s="5">
        <v>842054703</v>
      </c>
      <c r="M92" s="5">
        <v>5087414000</v>
      </c>
      <c r="N92" s="6">
        <v>5929468703</v>
      </c>
    </row>
    <row r="93" spans="1:14" s="4" customFormat="1" x14ac:dyDescent="0.25">
      <c r="A93" s="3">
        <v>105</v>
      </c>
      <c r="B93" s="2" t="s">
        <v>18</v>
      </c>
      <c r="C93" s="2" t="str">
        <f>UPPER(Table1[[#This Row],[TITLE]])</f>
        <v>FOREIGN AFFAIRS MINISTRY</v>
      </c>
      <c r="D93" s="2" t="str">
        <f>LOWER(Table1[[#This Row],[TITLE]])</f>
        <v>foreign affairs ministry</v>
      </c>
      <c r="E93" s="2" t="str">
        <f>PROPER(Table1[[#This Row],[TITLE]])</f>
        <v>Foreign Affairs Ministry</v>
      </c>
      <c r="F93" s="4" t="s">
        <v>92</v>
      </c>
      <c r="G93" s="4" t="s">
        <v>91</v>
      </c>
      <c r="H93" s="4" t="str">
        <f>TRIM(Table1[[#This Row],[PROGRAMME TITLE ]])</f>
        <v>General Admin, Planning &amp; Support</v>
      </c>
      <c r="I93" s="13">
        <f>LEN(Table1[[#This Row],[PROGRAMME TITLE ]])</f>
        <v>35</v>
      </c>
      <c r="J93" s="4">
        <f>LEN(Table1[[#This Row],[Column4]])</f>
        <v>33</v>
      </c>
      <c r="K93" s="17">
        <v>2</v>
      </c>
      <c r="L93" s="5">
        <v>2634835944</v>
      </c>
      <c r="M93" s="5">
        <v>400000000</v>
      </c>
      <c r="N93" s="6">
        <v>3034835944</v>
      </c>
    </row>
    <row r="94" spans="1:14" x14ac:dyDescent="0.25">
      <c r="A94" s="3">
        <v>105</v>
      </c>
      <c r="B94" s="2" t="s">
        <v>18</v>
      </c>
      <c r="C94" s="2" t="str">
        <f>UPPER(Table1[[#This Row],[TITLE]])</f>
        <v>FOREIGN AFFAIRS MINISTRY</v>
      </c>
      <c r="D94" s="2" t="str">
        <f>LOWER(Table1[[#This Row],[TITLE]])</f>
        <v>foreign affairs ministry</v>
      </c>
      <c r="E94" s="2" t="str">
        <f>PROPER(Table1[[#This Row],[TITLE]])</f>
        <v>Foreign Affairs Ministry</v>
      </c>
      <c r="F94" s="4" t="s">
        <v>93</v>
      </c>
      <c r="G94" s="4" t="s">
        <v>266</v>
      </c>
      <c r="H94" s="4" t="str">
        <f>TRIM(Table1[[#This Row],[PROGRAMME TITLE ]])</f>
        <v>Foreign Relations &amp; Diplomacy</v>
      </c>
      <c r="I94" s="13">
        <f>LEN(Table1[[#This Row],[PROGRAMME TITLE ]])</f>
        <v>31</v>
      </c>
      <c r="J94" s="4">
        <f>LEN(Table1[[#This Row],[Column4]])</f>
        <v>29</v>
      </c>
      <c r="K94" s="17">
        <v>2</v>
      </c>
      <c r="L94" s="5">
        <v>8038637062</v>
      </c>
      <c r="M94" s="5">
        <v>1160000000</v>
      </c>
      <c r="N94" s="6">
        <v>9198637062</v>
      </c>
    </row>
    <row r="95" spans="1:14" x14ac:dyDescent="0.25">
      <c r="A95" s="3">
        <v>105</v>
      </c>
      <c r="B95" s="2" t="s">
        <v>18</v>
      </c>
      <c r="C95" s="2" t="str">
        <f>UPPER(Table1[[#This Row],[TITLE]])</f>
        <v>FOREIGN AFFAIRS MINISTRY</v>
      </c>
      <c r="D95" s="2" t="str">
        <f>LOWER(Table1[[#This Row],[TITLE]])</f>
        <v>foreign affairs ministry</v>
      </c>
      <c r="E95" s="2" t="str">
        <f>PROPER(Table1[[#This Row],[TITLE]])</f>
        <v>Foreign Affairs Ministry</v>
      </c>
      <c r="F95" s="4" t="s">
        <v>94</v>
      </c>
      <c r="G95" s="4" t="s">
        <v>95</v>
      </c>
      <c r="H95" s="4" t="str">
        <f>TRIM(Table1[[#This Row],[PROGRAMME TITLE ]])</f>
        <v>International Trade &amp; Investments Promotion</v>
      </c>
      <c r="I95" s="13">
        <f>LEN(Table1[[#This Row],[PROGRAMME TITLE ]])</f>
        <v>45</v>
      </c>
      <c r="J95" s="4">
        <f>LEN(Table1[[#This Row],[Column4]])</f>
        <v>43</v>
      </c>
      <c r="K95" s="17">
        <v>2</v>
      </c>
      <c r="L95" s="5">
        <v>220366937</v>
      </c>
      <c r="M95" s="4">
        <v>0</v>
      </c>
      <c r="N95" s="6">
        <v>220366937</v>
      </c>
    </row>
    <row r="96" spans="1:14" x14ac:dyDescent="0.25">
      <c r="A96" s="3">
        <v>107</v>
      </c>
      <c r="B96" s="2" t="s">
        <v>19</v>
      </c>
      <c r="C96" s="2" t="str">
        <f>UPPER(Table1[[#This Row],[TITLE]])</f>
        <v>NATIONAL TREASURY</v>
      </c>
      <c r="D96" s="2" t="str">
        <f>LOWER(Table1[[#This Row],[TITLE]])</f>
        <v>national treasury</v>
      </c>
      <c r="E96" s="2" t="str">
        <f>PROPER(Table1[[#This Row],[TITLE]])</f>
        <v>National Treasury</v>
      </c>
      <c r="F96" s="4" t="s">
        <v>112</v>
      </c>
      <c r="G96" s="4" t="s">
        <v>91</v>
      </c>
      <c r="H96" s="4" t="str">
        <f>TRIM(Table1[[#This Row],[PROGRAMME TITLE ]])</f>
        <v>General Admin, Planning &amp; Support</v>
      </c>
      <c r="I96" s="13">
        <f>LEN(Table1[[#This Row],[PROGRAMME TITLE ]])</f>
        <v>35</v>
      </c>
      <c r="J96" s="4">
        <f>LEN(Table1[[#This Row],[Column4]])</f>
        <v>33</v>
      </c>
      <c r="K96" s="17">
        <v>2</v>
      </c>
      <c r="L96" s="5">
        <v>34977535637</v>
      </c>
      <c r="M96" s="5">
        <v>2592525000</v>
      </c>
      <c r="N96" s="6">
        <v>37570060637</v>
      </c>
    </row>
    <row r="97" spans="1:14" x14ac:dyDescent="0.25">
      <c r="A97" s="3">
        <v>107</v>
      </c>
      <c r="B97" s="2" t="s">
        <v>19</v>
      </c>
      <c r="C97" s="2" t="str">
        <f>UPPER(Table1[[#This Row],[TITLE]])</f>
        <v>NATIONAL TREASURY</v>
      </c>
      <c r="D97" s="2" t="str">
        <f>LOWER(Table1[[#This Row],[TITLE]])</f>
        <v>national treasury</v>
      </c>
      <c r="E97" s="2" t="str">
        <f>PROPER(Table1[[#This Row],[TITLE]])</f>
        <v>National Treasury</v>
      </c>
      <c r="F97" s="4" t="s">
        <v>113</v>
      </c>
      <c r="G97" s="4" t="s">
        <v>114</v>
      </c>
      <c r="H97" s="4" t="str">
        <f>TRIM(Table1[[#This Row],[PROGRAMME TITLE ]])</f>
        <v>Public Financial Management</v>
      </c>
      <c r="I97" s="13">
        <f>LEN(Table1[[#This Row],[PROGRAMME TITLE ]])</f>
        <v>29</v>
      </c>
      <c r="J97" s="4">
        <f>LEN(Table1[[#This Row],[Column4]])</f>
        <v>27</v>
      </c>
      <c r="K97" s="17">
        <v>2</v>
      </c>
      <c r="L97" s="5">
        <v>3316852270</v>
      </c>
      <c r="M97" s="5">
        <v>30053170650</v>
      </c>
      <c r="N97" s="6">
        <v>33370022920</v>
      </c>
    </row>
    <row r="98" spans="1:14" x14ac:dyDescent="0.25">
      <c r="A98" s="3">
        <v>107</v>
      </c>
      <c r="B98" s="2" t="s">
        <v>19</v>
      </c>
      <c r="C98" s="2" t="str">
        <f>UPPER(Table1[[#This Row],[TITLE]])</f>
        <v>NATIONAL TREASURY</v>
      </c>
      <c r="D98" s="2" t="str">
        <f>LOWER(Table1[[#This Row],[TITLE]])</f>
        <v>national treasury</v>
      </c>
      <c r="E98" s="2" t="str">
        <f>PROPER(Table1[[#This Row],[TITLE]])</f>
        <v>National Treasury</v>
      </c>
      <c r="F98" s="4" t="s">
        <v>115</v>
      </c>
      <c r="G98" s="4" t="s">
        <v>116</v>
      </c>
      <c r="H98" s="4" t="str">
        <f>TRIM(Table1[[#This Row],[PROGRAMME TITLE ]])</f>
        <v>Economic &amp; Financial Policy Formulation</v>
      </c>
      <c r="I98" s="13">
        <f>LEN(Table1[[#This Row],[PROGRAMME TITLE ]])</f>
        <v>40</v>
      </c>
      <c r="J98" s="4">
        <f>LEN(Table1[[#This Row],[Column4]])</f>
        <v>39</v>
      </c>
      <c r="K98" s="17">
        <v>1</v>
      </c>
      <c r="L98" s="5">
        <v>1031612093</v>
      </c>
      <c r="M98" s="5">
        <v>1108515610</v>
      </c>
      <c r="N98" s="6">
        <v>2140127703</v>
      </c>
    </row>
    <row r="99" spans="1:14" x14ac:dyDescent="0.25">
      <c r="A99" s="3">
        <v>107</v>
      </c>
      <c r="B99" s="2" t="s">
        <v>19</v>
      </c>
      <c r="C99" s="2" t="str">
        <f>UPPER(Table1[[#This Row],[TITLE]])</f>
        <v>NATIONAL TREASURY</v>
      </c>
      <c r="D99" s="2" t="str">
        <f>LOWER(Table1[[#This Row],[TITLE]])</f>
        <v>national treasury</v>
      </c>
      <c r="E99" s="2" t="str">
        <f>PROPER(Table1[[#This Row],[TITLE]])</f>
        <v>National Treasury</v>
      </c>
      <c r="F99" s="4" t="s">
        <v>117</v>
      </c>
      <c r="G99" s="4" t="s">
        <v>118</v>
      </c>
      <c r="H99" s="4" t="str">
        <f>TRIM(Table1[[#This Row],[PROGRAMME TITLE ]])</f>
        <v>Market Competition</v>
      </c>
      <c r="I99" s="13">
        <f>LEN(Table1[[#This Row],[PROGRAMME TITLE ]])</f>
        <v>20</v>
      </c>
      <c r="J99" s="4">
        <f>LEN(Table1[[#This Row],[Column4]])</f>
        <v>18</v>
      </c>
      <c r="K99" s="17">
        <v>2</v>
      </c>
      <c r="L99" s="5">
        <v>290000000</v>
      </c>
      <c r="M99" s="4">
        <v>0</v>
      </c>
      <c r="N99" s="6">
        <v>290000000</v>
      </c>
    </row>
    <row r="100" spans="1:14" x14ac:dyDescent="0.25">
      <c r="A100" s="3">
        <v>206</v>
      </c>
      <c r="B100" s="2" t="s">
        <v>10</v>
      </c>
      <c r="C100" s="2" t="str">
        <f>UPPER(Table1[[#This Row],[TITLE]])</f>
        <v>THE COMMISSION ON REVENUE ALLOCATION</v>
      </c>
      <c r="D100" s="2" t="str">
        <f>LOWER(Table1[[#This Row],[TITLE]])</f>
        <v>the commission on revenue allocation</v>
      </c>
      <c r="E100" s="2" t="str">
        <f>PROPER(Table1[[#This Row],[TITLE]])</f>
        <v>The Commission On Revenue Allocation</v>
      </c>
      <c r="F100" s="4" t="s">
        <v>238</v>
      </c>
      <c r="G100" s="4" t="s">
        <v>239</v>
      </c>
      <c r="H100" s="4" t="str">
        <f>TRIM(Table1[[#This Row],[PROGRAMME TITLE ]])</f>
        <v>Inter-Governmental Revenue &amp; Financial Matters</v>
      </c>
      <c r="I100" s="13">
        <f>LEN(Table1[[#This Row],[PROGRAMME TITLE ]])</f>
        <v>48</v>
      </c>
      <c r="J100" s="4">
        <f>LEN(Table1[[#This Row],[Column4]])</f>
        <v>46</v>
      </c>
      <c r="K100" s="17">
        <v>2</v>
      </c>
      <c r="L100" s="5">
        <v>264815482</v>
      </c>
      <c r="M100" s="4">
        <v>0</v>
      </c>
      <c r="N100" s="6">
        <v>264815482</v>
      </c>
    </row>
    <row r="101" spans="1:14" x14ac:dyDescent="0.25">
      <c r="A101" s="3">
        <v>207</v>
      </c>
      <c r="B101" s="2" t="s">
        <v>11</v>
      </c>
      <c r="C101" s="2" t="str">
        <f>UPPER(Table1[[#This Row],[TITLE]])</f>
        <v>PUBLIC SERVICE COMMISSION</v>
      </c>
      <c r="D101" s="2" t="str">
        <f>LOWER(Table1[[#This Row],[TITLE]])</f>
        <v>public service commission</v>
      </c>
      <c r="E101" s="2" t="str">
        <f>PROPER(Table1[[#This Row],[TITLE]])</f>
        <v>Public Service Commission</v>
      </c>
      <c r="F101" s="4" t="s">
        <v>240</v>
      </c>
      <c r="G101" s="4" t="s">
        <v>129</v>
      </c>
      <c r="H101" s="4" t="str">
        <f>TRIM(Table1[[#This Row],[PROGRAMME TITLE ]])</f>
        <v>General Admin, Planning &amp; Support</v>
      </c>
      <c r="I101" s="13">
        <f>LEN(Table1[[#This Row],[PROGRAMME TITLE ]])</f>
        <v>34</v>
      </c>
      <c r="J101" s="4">
        <f>LEN(Table1[[#This Row],[Column4]])</f>
        <v>33</v>
      </c>
      <c r="K101" s="17">
        <v>1</v>
      </c>
      <c r="L101" s="5">
        <v>594000002</v>
      </c>
      <c r="M101" s="5">
        <v>225000000</v>
      </c>
      <c r="N101" s="6">
        <v>819000002</v>
      </c>
    </row>
    <row r="102" spans="1:14" x14ac:dyDescent="0.25">
      <c r="A102" s="3">
        <v>207</v>
      </c>
      <c r="B102" s="2" t="s">
        <v>11</v>
      </c>
      <c r="C102" s="2" t="str">
        <f>UPPER(Table1[[#This Row],[TITLE]])</f>
        <v>PUBLIC SERVICE COMMISSION</v>
      </c>
      <c r="D102" s="2" t="str">
        <f>LOWER(Table1[[#This Row],[TITLE]])</f>
        <v>public service commission</v>
      </c>
      <c r="E102" s="2" t="str">
        <f>PROPER(Table1[[#This Row],[TITLE]])</f>
        <v>Public Service Commission</v>
      </c>
      <c r="F102" s="4" t="s">
        <v>241</v>
      </c>
      <c r="G102" s="4" t="s">
        <v>269</v>
      </c>
      <c r="H102" s="4" t="str">
        <f>TRIM(Table1[[#This Row],[PROGRAMME TITLE ]])</f>
        <v>Human Resource Management &amp; Development</v>
      </c>
      <c r="I102" s="13">
        <f>LEN(Table1[[#This Row],[PROGRAMME TITLE ]])</f>
        <v>40</v>
      </c>
      <c r="J102" s="4">
        <f>LEN(Table1[[#This Row],[Column4]])</f>
        <v>39</v>
      </c>
      <c r="K102" s="17">
        <v>1</v>
      </c>
      <c r="L102" s="5">
        <v>191179689</v>
      </c>
      <c r="M102" s="4">
        <v>0</v>
      </c>
      <c r="N102" s="6">
        <v>191179689</v>
      </c>
    </row>
    <row r="103" spans="1:14" x14ac:dyDescent="0.25">
      <c r="A103" s="3">
        <v>207</v>
      </c>
      <c r="B103" s="2" t="s">
        <v>11</v>
      </c>
      <c r="C103" s="2" t="str">
        <f>UPPER(Table1[[#This Row],[TITLE]])</f>
        <v>PUBLIC SERVICE COMMISSION</v>
      </c>
      <c r="D103" s="2" t="str">
        <f>LOWER(Table1[[#This Row],[TITLE]])</f>
        <v>public service commission</v>
      </c>
      <c r="E103" s="2" t="str">
        <f>PROPER(Table1[[#This Row],[TITLE]])</f>
        <v>Public Service Commission</v>
      </c>
      <c r="F103" s="4" t="s">
        <v>242</v>
      </c>
      <c r="G103" s="4" t="s">
        <v>243</v>
      </c>
      <c r="H103" s="4" t="str">
        <f>TRIM(Table1[[#This Row],[PROGRAMME TITLE ]])</f>
        <v>Governance &amp; National Values</v>
      </c>
      <c r="I103" s="13">
        <f>LEN(Table1[[#This Row],[PROGRAMME TITLE ]])</f>
        <v>30</v>
      </c>
      <c r="J103" s="4">
        <f>LEN(Table1[[#This Row],[Column4]])</f>
        <v>28</v>
      </c>
      <c r="K103" s="17">
        <v>2</v>
      </c>
      <c r="L103" s="5">
        <v>97024622</v>
      </c>
      <c r="M103" s="4">
        <v>0</v>
      </c>
      <c r="N103" s="6">
        <v>97024622</v>
      </c>
    </row>
    <row r="104" spans="1:14" x14ac:dyDescent="0.25">
      <c r="A104" s="3">
        <v>208</v>
      </c>
      <c r="B104" s="2" t="s">
        <v>43</v>
      </c>
      <c r="C104" s="2" t="str">
        <f>UPPER(Table1[[#This Row],[TITLE]])</f>
        <v>SALARIES &amp; REMUNERATION COMMISSION</v>
      </c>
      <c r="D104" s="2" t="str">
        <f>LOWER(Table1[[#This Row],[TITLE]])</f>
        <v>salaries &amp; remuneration commission</v>
      </c>
      <c r="E104" s="2" t="str">
        <f>PROPER(Table1[[#This Row],[TITLE]])</f>
        <v>Salaries &amp; Remuneration Commission</v>
      </c>
      <c r="F104" s="4" t="s">
        <v>244</v>
      </c>
      <c r="G104" s="4" t="s">
        <v>245</v>
      </c>
      <c r="H104" s="4" t="str">
        <f>TRIM(Table1[[#This Row],[PROGRAMME TITLE ]])</f>
        <v>Salaries &amp; Remuneration Management</v>
      </c>
      <c r="I104" s="13">
        <f>LEN(Table1[[#This Row],[PROGRAMME TITLE ]])</f>
        <v>36</v>
      </c>
      <c r="J104" s="4">
        <f>LEN(Table1[[#This Row],[Column4]])</f>
        <v>34</v>
      </c>
      <c r="K104" s="17">
        <v>2</v>
      </c>
      <c r="L104" s="5">
        <v>340649493</v>
      </c>
      <c r="M104" s="4">
        <v>0</v>
      </c>
      <c r="N104" s="6">
        <v>340649493</v>
      </c>
    </row>
    <row r="105" spans="1:14" x14ac:dyDescent="0.25">
      <c r="A105" s="3">
        <v>211</v>
      </c>
      <c r="B105" s="2" t="s">
        <v>14</v>
      </c>
      <c r="C105" s="2" t="str">
        <f>UPPER(Table1[[#This Row],[TITLE]])</f>
        <v>AUDITOR-GENERAL</v>
      </c>
      <c r="D105" s="2" t="str">
        <f>LOWER(Table1[[#This Row],[TITLE]])</f>
        <v>auditor-general</v>
      </c>
      <c r="E105" s="2" t="str">
        <f>PROPER(Table1[[#This Row],[TITLE]])</f>
        <v>Auditor-General</v>
      </c>
      <c r="F105" s="4" t="s">
        <v>253</v>
      </c>
      <c r="G105" s="4" t="s">
        <v>254</v>
      </c>
      <c r="H105" s="4" t="str">
        <f>TRIM(Table1[[#This Row],[PROGRAMME TITLE ]])</f>
        <v>Audit Services</v>
      </c>
      <c r="I105" s="13">
        <f>LEN(Table1[[#This Row],[PROGRAMME TITLE ]])</f>
        <v>17</v>
      </c>
      <c r="J105" s="4">
        <f>LEN(Table1[[#This Row],[Column4]])</f>
        <v>14</v>
      </c>
      <c r="K105" s="17">
        <v>3</v>
      </c>
      <c r="L105" s="5">
        <v>2311015700</v>
      </c>
      <c r="M105" s="5">
        <v>405000000</v>
      </c>
      <c r="N105" s="6">
        <v>2716015700</v>
      </c>
    </row>
    <row r="106" spans="1:14" x14ac:dyDescent="0.25">
      <c r="A106" s="3">
        <v>212</v>
      </c>
      <c r="B106" s="2" t="s">
        <v>15</v>
      </c>
      <c r="C106" s="2" t="str">
        <f>UPPER(Table1[[#This Row],[TITLE]])</f>
        <v>CONTROLLER OF BUDGET</v>
      </c>
      <c r="D106" s="2" t="str">
        <f>LOWER(Table1[[#This Row],[TITLE]])</f>
        <v>controller of budget</v>
      </c>
      <c r="E106" s="2" t="str">
        <f>PROPER(Table1[[#This Row],[TITLE]])</f>
        <v>Controller Of Budget</v>
      </c>
      <c r="F106" s="4" t="s">
        <v>255</v>
      </c>
      <c r="G106" s="4" t="s">
        <v>256</v>
      </c>
      <c r="H106" s="4" t="str">
        <f>TRIM(Table1[[#This Row],[PROGRAMME TITLE ]])</f>
        <v>Control &amp; Management of Public Finances</v>
      </c>
      <c r="I106" s="13">
        <f>LEN(Table1[[#This Row],[PROGRAMME TITLE ]])</f>
        <v>41</v>
      </c>
      <c r="J106" s="4">
        <f>LEN(Table1[[#This Row],[Column4]])</f>
        <v>39</v>
      </c>
      <c r="K106" s="17">
        <v>2</v>
      </c>
      <c r="L106" s="5">
        <v>415962741</v>
      </c>
      <c r="M106" s="4">
        <v>0</v>
      </c>
      <c r="N106" s="6">
        <v>415962741</v>
      </c>
    </row>
    <row r="107" spans="1:14" x14ac:dyDescent="0.25">
      <c r="A107" s="3">
        <v>213</v>
      </c>
      <c r="B107" s="2" t="s">
        <v>45</v>
      </c>
      <c r="C107" s="2" t="str">
        <f>UPPER(Table1[[#This Row],[TITLE]])</f>
        <v>COMMISSION ON ADMINISTRATIVE JUSTICE</v>
      </c>
      <c r="D107" s="2" t="str">
        <f>LOWER(Table1[[#This Row],[TITLE]])</f>
        <v>commission on administrative justice</v>
      </c>
      <c r="E107" s="2" t="str">
        <f>PROPER(Table1[[#This Row],[TITLE]])</f>
        <v>Commission On Administrative Justice</v>
      </c>
      <c r="F107" s="4" t="s">
        <v>257</v>
      </c>
      <c r="G107" s="4" t="s">
        <v>258</v>
      </c>
      <c r="H107" s="4" t="str">
        <f>TRIM(Table1[[#This Row],[PROGRAMME TITLE ]])</f>
        <v>Promotion of Administrative Justice</v>
      </c>
      <c r="I107" s="13">
        <f>LEN(Table1[[#This Row],[PROGRAMME TITLE ]])</f>
        <v>37</v>
      </c>
      <c r="J107" s="4">
        <f>LEN(Table1[[#This Row],[Column4]])</f>
        <v>35</v>
      </c>
      <c r="K107" s="17">
        <v>2</v>
      </c>
      <c r="L107" s="5">
        <v>272485500</v>
      </c>
      <c r="M107" s="4">
        <v>0</v>
      </c>
      <c r="N107" s="6">
        <v>272485500</v>
      </c>
    </row>
    <row r="108" spans="1:14" x14ac:dyDescent="0.25">
      <c r="A108" s="3">
        <v>104</v>
      </c>
      <c r="B108" s="2" t="s">
        <v>275</v>
      </c>
      <c r="C108" s="2" t="str">
        <f>UPPER(Table1[[#This Row],[TITLE]])</f>
        <v>DEFEND MINISTRY</v>
      </c>
      <c r="D108" s="2" t="str">
        <f>LOWER(Table1[[#This Row],[TITLE]])</f>
        <v>defend ministry</v>
      </c>
      <c r="E108" s="2" t="str">
        <f>PROPER(Table1[[#This Row],[TITLE]])</f>
        <v>Defend Ministry</v>
      </c>
      <c r="F108" s="4" t="s">
        <v>86</v>
      </c>
      <c r="G108" s="4" t="s">
        <v>87</v>
      </c>
      <c r="H108" s="4" t="str">
        <f>TRIM(Table1[[#This Row],[PROGRAMME TITLE ]])</f>
        <v>Defence</v>
      </c>
      <c r="I108" s="13">
        <f>LEN(Table1[[#This Row],[PROGRAMME TITLE ]])</f>
        <v>9</v>
      </c>
      <c r="J108" s="4">
        <f>LEN(Table1[[#This Row],[Column4]])</f>
        <v>7</v>
      </c>
      <c r="K108" s="17">
        <v>2</v>
      </c>
      <c r="L108" s="5">
        <v>71309000000</v>
      </c>
      <c r="M108" s="4">
        <v>0</v>
      </c>
      <c r="N108" s="6">
        <v>71309000000</v>
      </c>
    </row>
    <row r="109" spans="1:14" x14ac:dyDescent="0.25">
      <c r="A109" s="3">
        <v>104</v>
      </c>
      <c r="B109" s="2" t="s">
        <v>17</v>
      </c>
      <c r="C109" s="2" t="str">
        <f>UPPER(Table1[[#This Row],[TITLE]])</f>
        <v>DEFENCE MINISTRY</v>
      </c>
      <c r="D109" s="2" t="str">
        <f>LOWER(Table1[[#This Row],[TITLE]])</f>
        <v>defence ministry</v>
      </c>
      <c r="E109" s="2" t="str">
        <f>PROPER(Table1[[#This Row],[TITLE]])</f>
        <v>Defence Ministry</v>
      </c>
      <c r="F109" s="4" t="s">
        <v>88</v>
      </c>
      <c r="G109" s="4" t="s">
        <v>89</v>
      </c>
      <c r="H109" s="4" t="str">
        <f>TRIM(Table1[[#This Row],[PROGRAMME TITLE ]])</f>
        <v>Civil Aid</v>
      </c>
      <c r="I109" s="13">
        <f>LEN(Table1[[#This Row],[PROGRAMME TITLE ]])</f>
        <v>11</v>
      </c>
      <c r="J109" s="4">
        <f>LEN(Table1[[#This Row],[Column4]])</f>
        <v>9</v>
      </c>
      <c r="K109" s="17">
        <v>2</v>
      </c>
      <c r="L109" s="5">
        <v>450000000</v>
      </c>
      <c r="M109" s="4">
        <v>0</v>
      </c>
      <c r="N109" s="6">
        <v>450000000</v>
      </c>
    </row>
    <row r="110" spans="1:14" x14ac:dyDescent="0.25">
      <c r="A110" s="3">
        <v>104</v>
      </c>
      <c r="B110" s="2" t="s">
        <v>17</v>
      </c>
      <c r="C110" s="2" t="str">
        <f>UPPER(Table1[[#This Row],[TITLE]])</f>
        <v>DEFENCE MINISTRY</v>
      </c>
      <c r="D110" s="2" t="str">
        <f>LOWER(Table1[[#This Row],[TITLE]])</f>
        <v>defence ministry</v>
      </c>
      <c r="E110" s="2" t="str">
        <f>PROPER(Table1[[#This Row],[TITLE]])</f>
        <v>Defence Ministry</v>
      </c>
      <c r="F110" s="4" t="s">
        <v>90</v>
      </c>
      <c r="G110" s="4" t="s">
        <v>91</v>
      </c>
      <c r="H110" s="4" t="str">
        <f>TRIM(Table1[[#This Row],[PROGRAMME TITLE ]])</f>
        <v>General Admin, Planning &amp; Support</v>
      </c>
      <c r="I110" s="13">
        <f>LEN(Table1[[#This Row],[PROGRAMME TITLE ]])</f>
        <v>35</v>
      </c>
      <c r="J110" s="4">
        <f>LEN(Table1[[#This Row],[Column4]])</f>
        <v>33</v>
      </c>
      <c r="K110" s="17">
        <v>2</v>
      </c>
      <c r="L110" s="5">
        <v>1522000000</v>
      </c>
      <c r="M110" s="4">
        <v>0</v>
      </c>
      <c r="N110" s="6">
        <v>1522000000</v>
      </c>
    </row>
    <row r="111" spans="1:14" x14ac:dyDescent="0.25">
      <c r="A111" s="3">
        <v>123</v>
      </c>
      <c r="B111" s="2" t="s">
        <v>4</v>
      </c>
      <c r="C111" s="2" t="str">
        <f>UPPER(Table1[[#This Row],[TITLE]])</f>
        <v>NATIONAL INTELLIGENCE SERVICE</v>
      </c>
      <c r="D111" s="2" t="str">
        <f>LOWER(Table1[[#This Row],[TITLE]])</f>
        <v>national intelligence service</v>
      </c>
      <c r="E111" s="2" t="str">
        <f>PROPER(Table1[[#This Row],[TITLE]])</f>
        <v>National Intelligence Service</v>
      </c>
      <c r="F111" s="4" t="s">
        <v>224</v>
      </c>
      <c r="G111" s="4" t="s">
        <v>268</v>
      </c>
      <c r="H111" s="4" t="str">
        <f>TRIM(Table1[[#This Row],[PROGRAMME TITLE ]])</f>
        <v>National Security Intelligence</v>
      </c>
      <c r="I111" s="13">
        <f>LEN(Table1[[#This Row],[PROGRAMME TITLE ]])</f>
        <v>32</v>
      </c>
      <c r="J111" s="4">
        <f>LEN(Table1[[#This Row],[Column4]])</f>
        <v>30</v>
      </c>
      <c r="K111" s="17">
        <v>2</v>
      </c>
      <c r="L111" s="5">
        <v>17440000000</v>
      </c>
      <c r="M111" s="4">
        <v>0</v>
      </c>
      <c r="N111" s="6">
        <v>17440000000</v>
      </c>
    </row>
    <row r="112" spans="1:14" x14ac:dyDescent="0.25">
      <c r="A112" s="3">
        <v>113</v>
      </c>
      <c r="B112" s="2" t="s">
        <v>23</v>
      </c>
      <c r="C112" s="2" t="str">
        <f>UPPER(Table1[[#This Row],[TITLE]])</f>
        <v>SPORTS &amp; CULTURE MINISTRY</v>
      </c>
      <c r="D112" s="2" t="str">
        <f>LOWER(Table1[[#This Row],[TITLE]])</f>
        <v>sports &amp; culture ministry</v>
      </c>
      <c r="E112" s="2" t="str">
        <f>PROPER(Table1[[#This Row],[TITLE]])</f>
        <v>Sports &amp; Culture Ministry</v>
      </c>
      <c r="F112" s="4" t="s">
        <v>164</v>
      </c>
      <c r="G112" s="4" t="s">
        <v>165</v>
      </c>
      <c r="H112" s="4" t="str">
        <f>TRIM(Table1[[#This Row],[PROGRAMME TITLE ]])</f>
        <v>Sports</v>
      </c>
      <c r="I112" s="13">
        <f>LEN(Table1[[#This Row],[PROGRAMME TITLE ]])</f>
        <v>8</v>
      </c>
      <c r="J112" s="4">
        <f>LEN(Table1[[#This Row],[Column4]])</f>
        <v>6</v>
      </c>
      <c r="K112" s="17">
        <v>2</v>
      </c>
      <c r="L112" s="5">
        <v>546283002</v>
      </c>
      <c r="M112" s="5">
        <v>700000000</v>
      </c>
      <c r="N112" s="6">
        <v>1246283002</v>
      </c>
    </row>
    <row r="113" spans="1:14" x14ac:dyDescent="0.25">
      <c r="A113" s="3">
        <v>113</v>
      </c>
      <c r="B113" s="2" t="s">
        <v>23</v>
      </c>
      <c r="C113" s="2" t="str">
        <f>UPPER(Table1[[#This Row],[TITLE]])</f>
        <v>SPORTS &amp; CULTURE MINISTRY</v>
      </c>
      <c r="D113" s="2" t="str">
        <f>LOWER(Table1[[#This Row],[TITLE]])</f>
        <v>sports &amp; culture ministry</v>
      </c>
      <c r="E113" s="2" t="str">
        <f>PROPER(Table1[[#This Row],[TITLE]])</f>
        <v>Sports &amp; Culture Ministry</v>
      </c>
      <c r="F113" s="4" t="s">
        <v>166</v>
      </c>
      <c r="G113" s="4" t="s">
        <v>167</v>
      </c>
      <c r="H113" s="4" t="str">
        <f>TRIM(Table1[[#This Row],[PROGRAMME TITLE ]])</f>
        <v>Culture</v>
      </c>
      <c r="I113" s="13">
        <f>LEN(Table1[[#This Row],[PROGRAMME TITLE ]])</f>
        <v>8</v>
      </c>
      <c r="J113" s="4">
        <f>LEN(Table1[[#This Row],[Column4]])</f>
        <v>7</v>
      </c>
      <c r="K113" s="17">
        <v>1</v>
      </c>
      <c r="L113" s="5">
        <v>883372724</v>
      </c>
      <c r="M113" s="5">
        <v>77985340</v>
      </c>
      <c r="N113" s="6">
        <v>961358064</v>
      </c>
    </row>
    <row r="114" spans="1:14" x14ac:dyDescent="0.25">
      <c r="A114" s="3">
        <v>113</v>
      </c>
      <c r="B114" s="2" t="s">
        <v>23</v>
      </c>
      <c r="C114" s="2" t="str">
        <f>UPPER(Table1[[#This Row],[TITLE]])</f>
        <v>SPORTS &amp; CULTURE MINISTRY</v>
      </c>
      <c r="D114" s="2" t="str">
        <f>LOWER(Table1[[#This Row],[TITLE]])</f>
        <v>sports &amp; culture ministry</v>
      </c>
      <c r="E114" s="2" t="str">
        <f>PROPER(Table1[[#This Row],[TITLE]])</f>
        <v>Sports &amp; Culture Ministry</v>
      </c>
      <c r="F114" s="4" t="s">
        <v>168</v>
      </c>
      <c r="G114" s="4" t="s">
        <v>169</v>
      </c>
      <c r="H114" s="4" t="str">
        <f>TRIM(Table1[[#This Row],[PROGRAMME TITLE ]])</f>
        <v>The Arts</v>
      </c>
      <c r="I114" s="13">
        <f>LEN(Table1[[#This Row],[PROGRAMME TITLE ]])</f>
        <v>9</v>
      </c>
      <c r="J114" s="4">
        <f>LEN(Table1[[#This Row],[Column4]])</f>
        <v>8</v>
      </c>
      <c r="K114" s="17">
        <v>1</v>
      </c>
      <c r="L114" s="5">
        <v>301521392</v>
      </c>
      <c r="M114" s="5">
        <v>80000000</v>
      </c>
      <c r="N114" s="6">
        <v>381521392</v>
      </c>
    </row>
    <row r="115" spans="1:14" x14ac:dyDescent="0.25">
      <c r="A115" s="3">
        <v>113</v>
      </c>
      <c r="B115" s="2" t="s">
        <v>23</v>
      </c>
      <c r="C115" s="2" t="str">
        <f>UPPER(Table1[[#This Row],[TITLE]])</f>
        <v>SPORTS &amp; CULTURE MINISTRY</v>
      </c>
      <c r="D115" s="2" t="str">
        <f>LOWER(Table1[[#This Row],[TITLE]])</f>
        <v>sports &amp; culture ministry</v>
      </c>
      <c r="E115" s="2" t="str">
        <f>PROPER(Table1[[#This Row],[TITLE]])</f>
        <v>Sports &amp; Culture Ministry</v>
      </c>
      <c r="F115" s="4" t="s">
        <v>170</v>
      </c>
      <c r="G115" s="4" t="s">
        <v>171</v>
      </c>
      <c r="H115" s="4" t="str">
        <f>TRIM(Table1[[#This Row],[PROGRAMME TITLE ]])</f>
        <v>Library Services</v>
      </c>
      <c r="I115" s="13">
        <f>LEN(Table1[[#This Row],[PROGRAMME TITLE ]])</f>
        <v>18</v>
      </c>
      <c r="J115" s="4">
        <f>LEN(Table1[[#This Row],[Column4]])</f>
        <v>16</v>
      </c>
      <c r="K115" s="17">
        <v>2</v>
      </c>
      <c r="L115" s="5">
        <v>579819000</v>
      </c>
      <c r="M115" s="5">
        <v>500000000</v>
      </c>
      <c r="N115" s="6">
        <v>1079819000</v>
      </c>
    </row>
    <row r="116" spans="1:14" x14ac:dyDescent="0.25">
      <c r="A116" s="3">
        <v>113</v>
      </c>
      <c r="B116" s="2" t="s">
        <v>23</v>
      </c>
      <c r="C116" s="2" t="str">
        <f>UPPER(Table1[[#This Row],[TITLE]])</f>
        <v>SPORTS &amp; CULTURE MINISTRY</v>
      </c>
      <c r="D116" s="2" t="str">
        <f>LOWER(Table1[[#This Row],[TITLE]])</f>
        <v>sports &amp; culture ministry</v>
      </c>
      <c r="E116" s="2" t="str">
        <f>PROPER(Table1[[#This Row],[TITLE]])</f>
        <v>Sports &amp; Culture Ministry</v>
      </c>
      <c r="F116" s="4" t="s">
        <v>172</v>
      </c>
      <c r="G116" s="4" t="s">
        <v>91</v>
      </c>
      <c r="H116" s="4" t="str">
        <f>TRIM(Table1[[#This Row],[PROGRAMME TITLE ]])</f>
        <v>General Admin, Planning &amp; Support</v>
      </c>
      <c r="I116" s="13">
        <f>LEN(Table1[[#This Row],[PROGRAMME TITLE ]])</f>
        <v>35</v>
      </c>
      <c r="J116" s="4">
        <f>LEN(Table1[[#This Row],[Column4]])</f>
        <v>33</v>
      </c>
      <c r="K116" s="17">
        <v>2</v>
      </c>
      <c r="L116" s="5">
        <v>193457850</v>
      </c>
      <c r="M116" s="5">
        <v>10000000</v>
      </c>
      <c r="N116" s="6">
        <v>203457850</v>
      </c>
    </row>
    <row r="117" spans="1:14" x14ac:dyDescent="0.25">
      <c r="A117" s="3">
        <v>114</v>
      </c>
      <c r="B117" s="2" t="s">
        <v>24</v>
      </c>
      <c r="C117" s="2" t="str">
        <f>UPPER(Table1[[#This Row],[TITLE]])</f>
        <v>LABOUR, SOCIAL SECURITY MINISTRY</v>
      </c>
      <c r="D117" s="2" t="str">
        <f>LOWER(Table1[[#This Row],[TITLE]])</f>
        <v>labour, social security ministry</v>
      </c>
      <c r="E117" s="2" t="str">
        <f>PROPER(Table1[[#This Row],[TITLE]])</f>
        <v>Labour, Social Security Ministry</v>
      </c>
      <c r="F117" s="4" t="s">
        <v>173</v>
      </c>
      <c r="G117" s="4" t="s">
        <v>267</v>
      </c>
      <c r="H117" s="4" t="str">
        <f>TRIM(Table1[[#This Row],[PROGRAMME TITLE ]])</f>
        <v>Promotion of Best Labour Practices</v>
      </c>
      <c r="I117" s="13">
        <f>LEN(Table1[[#This Row],[PROGRAMME TITLE ]])</f>
        <v>35</v>
      </c>
      <c r="J117" s="4">
        <f>LEN(Table1[[#This Row],[Column4]])</f>
        <v>34</v>
      </c>
      <c r="K117" s="17">
        <v>1</v>
      </c>
      <c r="L117" s="5">
        <v>501483486</v>
      </c>
      <c r="M117" s="5">
        <v>221000000</v>
      </c>
      <c r="N117" s="6">
        <v>722483486</v>
      </c>
    </row>
    <row r="118" spans="1:14" x14ac:dyDescent="0.25">
      <c r="A118" s="3">
        <v>114</v>
      </c>
      <c r="B118" s="2" t="s">
        <v>24</v>
      </c>
      <c r="C118" s="2" t="str">
        <f>UPPER(Table1[[#This Row],[TITLE]])</f>
        <v>LABOUR, SOCIAL SECURITY MINISTRY</v>
      </c>
      <c r="D118" s="2" t="str">
        <f>LOWER(Table1[[#This Row],[TITLE]])</f>
        <v>labour, social security ministry</v>
      </c>
      <c r="E118" s="2" t="str">
        <f>PROPER(Table1[[#This Row],[TITLE]])</f>
        <v>Labour, Social Security Ministry</v>
      </c>
      <c r="F118" s="4" t="s">
        <v>174</v>
      </c>
      <c r="G118" s="4" t="s">
        <v>175</v>
      </c>
      <c r="H118" s="4" t="str">
        <f>TRIM(Table1[[#This Row],[PROGRAMME TITLE ]])</f>
        <v>Manpower Development</v>
      </c>
      <c r="I118" s="13">
        <f>LEN(Table1[[#This Row],[PROGRAMME TITLE ]])</f>
        <v>21</v>
      </c>
      <c r="J118" s="4">
        <f>LEN(Table1[[#This Row],[Column4]])</f>
        <v>20</v>
      </c>
      <c r="K118" s="17">
        <v>1</v>
      </c>
      <c r="L118" s="5">
        <v>585888517</v>
      </c>
      <c r="M118" s="5">
        <v>283283000</v>
      </c>
      <c r="N118" s="6">
        <v>869171517</v>
      </c>
    </row>
    <row r="119" spans="1:14" x14ac:dyDescent="0.25">
      <c r="A119" s="3">
        <v>114</v>
      </c>
      <c r="B119" s="2" t="s">
        <v>24</v>
      </c>
      <c r="C119" s="2" t="str">
        <f>UPPER(Table1[[#This Row],[TITLE]])</f>
        <v>LABOUR, SOCIAL SECURITY MINISTRY</v>
      </c>
      <c r="D119" s="2" t="str">
        <f>LOWER(Table1[[#This Row],[TITLE]])</f>
        <v>labour, social security ministry</v>
      </c>
      <c r="E119" s="2" t="str">
        <f>PROPER(Table1[[#This Row],[TITLE]])</f>
        <v>Labour, Social Security Ministry</v>
      </c>
      <c r="F119" s="4" t="s">
        <v>176</v>
      </c>
      <c r="G119" s="4" t="s">
        <v>177</v>
      </c>
      <c r="H119" s="4" t="str">
        <f>TRIM(Table1[[#This Row],[PROGRAMME TITLE ]])</f>
        <v>Social Development &amp; Children Services</v>
      </c>
      <c r="I119" s="13">
        <f>LEN(Table1[[#This Row],[PROGRAMME TITLE ]])</f>
        <v>40</v>
      </c>
      <c r="J119" s="4">
        <f>LEN(Table1[[#This Row],[Column4]])</f>
        <v>38</v>
      </c>
      <c r="K119" s="17">
        <v>2</v>
      </c>
      <c r="L119" s="5">
        <v>2576614661</v>
      </c>
      <c r="M119" s="5">
        <v>870827500</v>
      </c>
      <c r="N119" s="6">
        <v>3447442161</v>
      </c>
    </row>
    <row r="120" spans="1:14" x14ac:dyDescent="0.25">
      <c r="A120" s="3">
        <v>114</v>
      </c>
      <c r="B120" s="2" t="s">
        <v>24</v>
      </c>
      <c r="C120" s="2" t="str">
        <f>UPPER(Table1[[#This Row],[TITLE]])</f>
        <v>LABOUR, SOCIAL SECURITY MINISTRY</v>
      </c>
      <c r="D120" s="2" t="str">
        <f>LOWER(Table1[[#This Row],[TITLE]])</f>
        <v>labour, social security ministry</v>
      </c>
      <c r="E120" s="2" t="str">
        <f>PROPER(Table1[[#This Row],[TITLE]])</f>
        <v>Labour, Social Security Ministry</v>
      </c>
      <c r="F120" s="4" t="s">
        <v>178</v>
      </c>
      <c r="G120" s="4" t="s">
        <v>179</v>
      </c>
      <c r="H120" s="4" t="str">
        <f>TRIM(Table1[[#This Row],[PROGRAMME TITLE ]])</f>
        <v>National Social Safety Net</v>
      </c>
      <c r="I120" s="13">
        <f>LEN(Table1[[#This Row],[PROGRAMME TITLE ]])</f>
        <v>27</v>
      </c>
      <c r="J120" s="4">
        <f>LEN(Table1[[#This Row],[Column4]])</f>
        <v>26</v>
      </c>
      <c r="K120" s="17">
        <v>1</v>
      </c>
      <c r="L120" s="5">
        <v>4397612066</v>
      </c>
      <c r="M120" s="5">
        <v>9984553174</v>
      </c>
      <c r="N120" s="6">
        <v>14382165240</v>
      </c>
    </row>
    <row r="121" spans="1:14" x14ac:dyDescent="0.25">
      <c r="A121" s="3">
        <v>114</v>
      </c>
      <c r="B121" s="2" t="s">
        <v>24</v>
      </c>
      <c r="C121" s="2" t="str">
        <f>UPPER(Table1[[#This Row],[TITLE]])</f>
        <v>LABOUR, SOCIAL SECURITY MINISTRY</v>
      </c>
      <c r="D121" s="2" t="str">
        <f>LOWER(Table1[[#This Row],[TITLE]])</f>
        <v>labour, social security ministry</v>
      </c>
      <c r="E121" s="2" t="str">
        <f>PROPER(Table1[[#This Row],[TITLE]])</f>
        <v>Labour, Social Security Ministry</v>
      </c>
      <c r="F121" s="4" t="s">
        <v>180</v>
      </c>
      <c r="G121" s="4" t="s">
        <v>91</v>
      </c>
      <c r="H121" s="4" t="str">
        <f>TRIM(Table1[[#This Row],[PROGRAMME TITLE ]])</f>
        <v>General Admin, Planning &amp; Support</v>
      </c>
      <c r="I121" s="13">
        <f>LEN(Table1[[#This Row],[PROGRAMME TITLE ]])</f>
        <v>35</v>
      </c>
      <c r="J121" s="4">
        <f>LEN(Table1[[#This Row],[Column4]])</f>
        <v>33</v>
      </c>
      <c r="K121" s="17">
        <v>2</v>
      </c>
      <c r="L121" s="5">
        <v>585824443</v>
      </c>
      <c r="M121" s="5">
        <v>2300000</v>
      </c>
      <c r="N121" s="6">
        <v>588124443</v>
      </c>
    </row>
    <row r="122" spans="1:14" x14ac:dyDescent="0.25">
      <c r="A122" s="3">
        <v>145</v>
      </c>
      <c r="B122" s="2" t="s">
        <v>46</v>
      </c>
      <c r="C122" s="2" t="str">
        <f>UPPER(Table1[[#This Row],[TITLE]])</f>
        <v>STATE DEPT FOR ENVIRONMENT &amp; NATURAL RESOURCES</v>
      </c>
      <c r="D122" s="2" t="str">
        <f>LOWER(Table1[[#This Row],[TITLE]])</f>
        <v>state dept for environment &amp; natural resources</v>
      </c>
      <c r="E122" s="2" t="str">
        <f>PROPER(Table1[[#This Row],[TITLE]])</f>
        <v>State Dept For Environment &amp; Natural Resources</v>
      </c>
      <c r="F122" s="4" t="s">
        <v>140</v>
      </c>
      <c r="G122" s="4" t="s">
        <v>91</v>
      </c>
      <c r="H122" s="4" t="str">
        <f>TRIM(Table1[[#This Row],[PROGRAMME TITLE ]])</f>
        <v>General Admin, Planning &amp; Support</v>
      </c>
      <c r="I122" s="13">
        <f>LEN(Table1[[#This Row],[PROGRAMME TITLE ]])</f>
        <v>35</v>
      </c>
      <c r="J122" s="4">
        <f>LEN(Table1[[#This Row],[Column4]])</f>
        <v>33</v>
      </c>
      <c r="K122" s="17">
        <v>2</v>
      </c>
      <c r="L122" s="5">
        <v>588607524</v>
      </c>
      <c r="M122" s="5">
        <v>57480000</v>
      </c>
      <c r="N122" s="6">
        <v>646087524</v>
      </c>
    </row>
    <row r="123" spans="1:14" x14ac:dyDescent="0.25">
      <c r="A123" s="3">
        <v>146</v>
      </c>
      <c r="B123" s="2" t="s">
        <v>35</v>
      </c>
      <c r="C123" s="2" t="str">
        <f>UPPER(Table1[[#This Row],[TITLE]])</f>
        <v>STATE DEPT FOR WATER &amp; REGIONAL AUTHORITIES</v>
      </c>
      <c r="D123" s="2" t="str">
        <f>LOWER(Table1[[#This Row],[TITLE]])</f>
        <v>state dept for water &amp; regional authorities</v>
      </c>
      <c r="E123" s="2" t="str">
        <f>PROPER(Table1[[#This Row],[TITLE]])</f>
        <v>State Dept For Water &amp; Regional Authorities</v>
      </c>
      <c r="F123" s="4" t="s">
        <v>140</v>
      </c>
      <c r="G123" s="4" t="s">
        <v>129</v>
      </c>
      <c r="H123" s="4" t="str">
        <f>TRIM(Table1[[#This Row],[PROGRAMME TITLE ]])</f>
        <v>General Admin, Planning &amp; Support</v>
      </c>
      <c r="I123" s="13">
        <f>LEN(Table1[[#This Row],[PROGRAMME TITLE ]])</f>
        <v>34</v>
      </c>
      <c r="J123" s="4">
        <f>LEN(Table1[[#This Row],[Column4]])</f>
        <v>33</v>
      </c>
      <c r="K123" s="17">
        <v>1</v>
      </c>
      <c r="L123" s="5">
        <v>759764421</v>
      </c>
      <c r="M123" s="5">
        <v>174700000</v>
      </c>
      <c r="N123" s="6">
        <v>934464421</v>
      </c>
    </row>
    <row r="124" spans="1:14" x14ac:dyDescent="0.25">
      <c r="A124" s="3">
        <v>145</v>
      </c>
      <c r="B124" s="2" t="s">
        <v>46</v>
      </c>
      <c r="C124" s="2" t="str">
        <f>UPPER(Table1[[#This Row],[TITLE]])</f>
        <v>STATE DEPT FOR ENVIRONMENT &amp; NATURAL RESOURCES</v>
      </c>
      <c r="D124" s="2" t="str">
        <f>LOWER(Table1[[#This Row],[TITLE]])</f>
        <v>state dept for environment &amp; natural resources</v>
      </c>
      <c r="E124" s="2" t="str">
        <f>PROPER(Table1[[#This Row],[TITLE]])</f>
        <v>State Dept For Environment &amp; Natural Resources</v>
      </c>
      <c r="F124" s="4" t="s">
        <v>141</v>
      </c>
      <c r="G124" s="4" t="s">
        <v>142</v>
      </c>
      <c r="H124" s="4" t="str">
        <f>TRIM(Table1[[#This Row],[PROGRAMME TITLE ]])</f>
        <v>Environment Management &amp; Protection</v>
      </c>
      <c r="I124" s="13">
        <f>LEN(Table1[[#This Row],[PROGRAMME TITLE ]])</f>
        <v>37</v>
      </c>
      <c r="J124" s="4">
        <f>LEN(Table1[[#This Row],[Column4]])</f>
        <v>35</v>
      </c>
      <c r="K124" s="17">
        <v>2</v>
      </c>
      <c r="L124" s="5">
        <v>1217157461</v>
      </c>
      <c r="M124" s="5">
        <v>3143705246</v>
      </c>
      <c r="N124" s="6">
        <v>4360862707</v>
      </c>
    </row>
    <row r="125" spans="1:14" x14ac:dyDescent="0.25">
      <c r="A125" s="3">
        <v>145</v>
      </c>
      <c r="B125" s="2" t="s">
        <v>46</v>
      </c>
      <c r="C125" s="2" t="str">
        <f>UPPER(Table1[[#This Row],[TITLE]])</f>
        <v>STATE DEPT FOR ENVIRONMENT &amp; NATURAL RESOURCES</v>
      </c>
      <c r="D125" s="2" t="str">
        <f>LOWER(Table1[[#This Row],[TITLE]])</f>
        <v>state dept for environment &amp; natural resources</v>
      </c>
      <c r="E125" s="2" t="str">
        <f>PROPER(Table1[[#This Row],[TITLE]])</f>
        <v>State Dept For Environment &amp; Natural Resources</v>
      </c>
      <c r="F125" s="4" t="s">
        <v>143</v>
      </c>
      <c r="G125" s="4" t="s">
        <v>144</v>
      </c>
      <c r="H125" s="4" t="str">
        <f>TRIM(Table1[[#This Row],[PROGRAMME TITLE ]])</f>
        <v>Natural Resources Conservation &amp; Management</v>
      </c>
      <c r="I125" s="13">
        <f>LEN(Table1[[#This Row],[PROGRAMME TITLE ]])</f>
        <v>44</v>
      </c>
      <c r="J125" s="4">
        <f>LEN(Table1[[#This Row],[Column4]])</f>
        <v>43</v>
      </c>
      <c r="K125" s="17">
        <v>1</v>
      </c>
      <c r="L125" s="5">
        <v>6237445589</v>
      </c>
      <c r="M125" s="5">
        <v>3605130035</v>
      </c>
      <c r="N125" s="6">
        <v>9842575624</v>
      </c>
    </row>
    <row r="126" spans="1:14" x14ac:dyDescent="0.25">
      <c r="A126" s="3">
        <v>146</v>
      </c>
      <c r="B126" s="2" t="s">
        <v>35</v>
      </c>
      <c r="C126" s="2" t="str">
        <f>UPPER(Table1[[#This Row],[TITLE]])</f>
        <v>STATE DEPT FOR WATER &amp; REGIONAL AUTHORITIES</v>
      </c>
      <c r="D126" s="2" t="str">
        <f>LOWER(Table1[[#This Row],[TITLE]])</f>
        <v>state dept for water &amp; regional authorities</v>
      </c>
      <c r="E126" s="2" t="str">
        <f>PROPER(Table1[[#This Row],[TITLE]])</f>
        <v>State Dept For Water &amp; Regional Authorities</v>
      </c>
      <c r="F126" s="4" t="s">
        <v>147</v>
      </c>
      <c r="G126" s="4" t="s">
        <v>148</v>
      </c>
      <c r="H126" s="4" t="str">
        <f>TRIM(Table1[[#This Row],[PROGRAMME TITLE ]])</f>
        <v>Water Resources Management</v>
      </c>
      <c r="I126" s="13">
        <f>LEN(Table1[[#This Row],[PROGRAMME TITLE ]])</f>
        <v>28</v>
      </c>
      <c r="J126" s="4">
        <f>LEN(Table1[[#This Row],[Column4]])</f>
        <v>26</v>
      </c>
      <c r="K126" s="17">
        <v>2</v>
      </c>
      <c r="L126" s="5">
        <v>2858299306</v>
      </c>
      <c r="M126" s="5">
        <v>22298098837</v>
      </c>
      <c r="N126" s="6">
        <v>25156398143</v>
      </c>
    </row>
    <row r="127" spans="1:14" x14ac:dyDescent="0.25">
      <c r="A127" s="3">
        <v>146</v>
      </c>
      <c r="B127" s="2" t="s">
        <v>35</v>
      </c>
      <c r="C127" s="2" t="str">
        <f>UPPER(Table1[[#This Row],[TITLE]])</f>
        <v>STATE DEPT FOR WATER &amp; REGIONAL AUTHORITIES</v>
      </c>
      <c r="D127" s="2" t="str">
        <f>LOWER(Table1[[#This Row],[TITLE]])</f>
        <v>state dept for water &amp; regional authorities</v>
      </c>
      <c r="E127" s="2" t="str">
        <f>PROPER(Table1[[#This Row],[TITLE]])</f>
        <v>State Dept For Water &amp; Regional Authorities</v>
      </c>
      <c r="F127" s="4" t="s">
        <v>149</v>
      </c>
      <c r="G127" s="4" t="s">
        <v>150</v>
      </c>
      <c r="H127" s="4" t="str">
        <f>TRIM(Table1[[#This Row],[PROGRAMME TITLE ]])</f>
        <v>Integrated Regional Development</v>
      </c>
      <c r="I127" s="13">
        <f>LEN(Table1[[#This Row],[PROGRAMME TITLE ]])</f>
        <v>34</v>
      </c>
      <c r="J127" s="4">
        <f>LEN(Table1[[#This Row],[Column4]])</f>
        <v>31</v>
      </c>
      <c r="K127" s="17">
        <v>3</v>
      </c>
      <c r="L127" s="5">
        <v>623487302</v>
      </c>
      <c r="M127" s="5">
        <v>3565100000</v>
      </c>
      <c r="N127" s="6">
        <v>4188587302</v>
      </c>
    </row>
    <row r="128" spans="1:14" x14ac:dyDescent="0.25">
      <c r="A128" s="3">
        <v>145</v>
      </c>
      <c r="B128" s="2" t="s">
        <v>46</v>
      </c>
      <c r="C128" s="2" t="str">
        <f>UPPER(Table1[[#This Row],[TITLE]])</f>
        <v>STATE DEPT FOR ENVIRONMENT &amp; NATURAL RESOURCES</v>
      </c>
      <c r="D128" s="2" t="str">
        <f>LOWER(Table1[[#This Row],[TITLE]])</f>
        <v>state dept for environment &amp; natural resources</v>
      </c>
      <c r="E128" s="2" t="str">
        <f>PROPER(Table1[[#This Row],[TITLE]])</f>
        <v>State Dept For Environment &amp; Natural Resources</v>
      </c>
      <c r="F128" s="4" t="s">
        <v>145</v>
      </c>
      <c r="G128" s="4" t="s">
        <v>146</v>
      </c>
      <c r="H128" s="4" t="str">
        <f>TRIM(Table1[[#This Row],[PROGRAMME TITLE ]])</f>
        <v>Meteorological Services</v>
      </c>
      <c r="I128" s="13">
        <f>LEN(Table1[[#This Row],[PROGRAMME TITLE ]])</f>
        <v>25</v>
      </c>
      <c r="J128" s="4">
        <f>LEN(Table1[[#This Row],[Column4]])</f>
        <v>23</v>
      </c>
      <c r="K128" s="17">
        <v>2</v>
      </c>
      <c r="L128" s="5">
        <v>1067008169</v>
      </c>
      <c r="M128" s="5">
        <v>1128600000</v>
      </c>
      <c r="N128" s="6">
        <v>2195608169</v>
      </c>
    </row>
    <row r="129" spans="1:14" x14ac:dyDescent="0.25">
      <c r="A129" s="3">
        <v>119</v>
      </c>
      <c r="B129" s="2" t="s">
        <v>27</v>
      </c>
      <c r="C129" s="2" t="str">
        <f>UPPER(Table1[[#This Row],[TITLE]])</f>
        <v>MINING MINISTRY</v>
      </c>
      <c r="D129" s="2" t="str">
        <f>LOWER(Table1[[#This Row],[TITLE]])</f>
        <v>mining ministry</v>
      </c>
      <c r="E129" s="2" t="str">
        <f>PROPER(Table1[[#This Row],[TITLE]])</f>
        <v>Mining Ministry</v>
      </c>
      <c r="F129" s="4" t="s">
        <v>211</v>
      </c>
      <c r="G129" s="4" t="s">
        <v>91</v>
      </c>
      <c r="H129" s="4" t="str">
        <f>TRIM(Table1[[#This Row],[PROGRAMME TITLE ]])</f>
        <v>General Admin, Planning &amp; Support</v>
      </c>
      <c r="I129" s="13">
        <f>LEN(Table1[[#This Row],[PROGRAMME TITLE ]])</f>
        <v>35</v>
      </c>
      <c r="J129" s="4">
        <f>LEN(Table1[[#This Row],[Column4]])</f>
        <v>33</v>
      </c>
      <c r="K129" s="17">
        <v>2</v>
      </c>
      <c r="L129" s="5">
        <v>226504198</v>
      </c>
      <c r="M129" s="5">
        <v>5000000</v>
      </c>
      <c r="N129" s="6">
        <v>231504198</v>
      </c>
    </row>
    <row r="130" spans="1:14" x14ac:dyDescent="0.25">
      <c r="A130" s="3">
        <v>119</v>
      </c>
      <c r="B130" s="2" t="s">
        <v>274</v>
      </c>
      <c r="C130" s="2" t="str">
        <f>UPPER(Table1[[#This Row],[TITLE]])</f>
        <v>MININSG MINISTRY</v>
      </c>
      <c r="D130" s="2" t="str">
        <f>LOWER(Table1[[#This Row],[TITLE]])</f>
        <v>mininsg ministry</v>
      </c>
      <c r="E130" s="2" t="str">
        <f>PROPER(Table1[[#This Row],[TITLE]])</f>
        <v>Mininsg Ministry</v>
      </c>
      <c r="F130" s="4" t="s">
        <v>212</v>
      </c>
      <c r="G130" s="15" t="s">
        <v>279</v>
      </c>
      <c r="H130" s="15" t="str">
        <f>TRIM(Table1[[#This Row],[PROGRAMME TITLE ]])</f>
        <v>Resources Surveys &amp; Remote Sensing</v>
      </c>
      <c r="I130" s="13">
        <f>LEN(Table1[[#This Row],[PROGRAMME TITLE ]])</f>
        <v>35</v>
      </c>
      <c r="J130" s="15">
        <f>LEN(Table1[[#This Row],[Column4]])</f>
        <v>34</v>
      </c>
      <c r="K130" s="18">
        <v>1</v>
      </c>
      <c r="L130" s="5">
        <v>248335271</v>
      </c>
      <c r="M130" s="5">
        <v>387000000</v>
      </c>
      <c r="N130" s="6">
        <v>635335271</v>
      </c>
    </row>
    <row r="131" spans="1:14" x14ac:dyDescent="0.25">
      <c r="A131" s="3">
        <v>119</v>
      </c>
      <c r="B131" s="2" t="s">
        <v>27</v>
      </c>
      <c r="C131" s="2" t="str">
        <f>UPPER(Table1[[#This Row],[TITLE]])</f>
        <v>MINING MINISTRY</v>
      </c>
      <c r="D131" s="2" t="str">
        <f>LOWER(Table1[[#This Row],[TITLE]])</f>
        <v>mining ministry</v>
      </c>
      <c r="E131" s="2" t="str">
        <f>PROPER(Table1[[#This Row],[TITLE]])</f>
        <v>Mining Ministry</v>
      </c>
      <c r="F131" s="4" t="s">
        <v>213</v>
      </c>
      <c r="G131" s="4" t="s">
        <v>214</v>
      </c>
      <c r="H131" s="4" t="str">
        <f>TRIM(Table1[[#This Row],[PROGRAMME TITLE ]])</f>
        <v>Mineral Resources Management</v>
      </c>
      <c r="I131" s="13">
        <f>LEN(Table1[[#This Row],[PROGRAMME TITLE ]])</f>
        <v>30</v>
      </c>
      <c r="J131" s="4">
        <f>LEN(Table1[[#This Row],[Column4]])</f>
        <v>28</v>
      </c>
      <c r="K131" s="17">
        <v>2</v>
      </c>
      <c r="L131" s="5">
        <v>247387564</v>
      </c>
      <c r="M131" s="5">
        <v>950500000</v>
      </c>
      <c r="N131" s="6">
        <v>1197887564</v>
      </c>
    </row>
    <row r="132" spans="1:14" x14ac:dyDescent="0.25">
      <c r="A132" s="8" t="s">
        <v>270</v>
      </c>
      <c r="B132" s="9"/>
      <c r="C132" s="9"/>
      <c r="D132" s="9"/>
      <c r="E132" s="9"/>
      <c r="L132" s="10" t="s">
        <v>276</v>
      </c>
      <c r="M132" s="10" t="s">
        <v>277</v>
      </c>
      <c r="N132" s="11" t="s">
        <v>278</v>
      </c>
    </row>
    <row r="133" spans="1:14" s="12" customFormat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</row>
    <row r="134" spans="1:14" x14ac:dyDescent="0.25">
      <c r="A134" s="7"/>
      <c r="G134" s="4">
        <f>FIND("Support",G129,1)</f>
        <v>28</v>
      </c>
      <c r="L134" s="7"/>
      <c r="M134" s="7"/>
    </row>
    <row r="135" spans="1:14" x14ac:dyDescent="0.25">
      <c r="A135" s="7"/>
      <c r="L135" s="7"/>
      <c r="M135" s="7"/>
    </row>
    <row r="136" spans="1:14" s="1" customFormat="1" x14ac:dyDescent="0.25">
      <c r="A136" s="3"/>
      <c r="B136" s="2"/>
      <c r="C136" s="2"/>
      <c r="D136" s="2"/>
      <c r="E136" s="2"/>
      <c r="F136" s="4"/>
      <c r="G136" s="4"/>
      <c r="H136" s="4"/>
      <c r="I136" s="4"/>
      <c r="J136" s="4"/>
      <c r="K136" s="4"/>
      <c r="L136" s="4"/>
      <c r="M136" s="4"/>
      <c r="N136" s="7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5"/>
  <sheetViews>
    <sheetView workbookViewId="0">
      <selection activeCell="E1" sqref="E1"/>
    </sheetView>
  </sheetViews>
  <sheetFormatPr defaultRowHeight="15" x14ac:dyDescent="0.25"/>
  <cols>
    <col min="2" max="2" width="10.7109375" bestFit="1" customWidth="1"/>
    <col min="4" max="4" width="10.7109375" bestFit="1" customWidth="1"/>
  </cols>
  <sheetData>
    <row r="1" spans="1:4" x14ac:dyDescent="0.25">
      <c r="A1" t="s">
        <v>295</v>
      </c>
      <c r="B1" t="s">
        <v>296</v>
      </c>
      <c r="C1" t="s">
        <v>297</v>
      </c>
      <c r="D1" t="s">
        <v>298</v>
      </c>
    </row>
    <row r="2" spans="1:4" x14ac:dyDescent="0.25">
      <c r="A2">
        <v>1</v>
      </c>
      <c r="B2" s="14">
        <v>41095</v>
      </c>
      <c r="C2">
        <v>24</v>
      </c>
      <c r="D2" s="14">
        <v>41199</v>
      </c>
    </row>
    <row r="3" spans="1:4" x14ac:dyDescent="0.25">
      <c r="A3">
        <v>2</v>
      </c>
      <c r="B3" s="14">
        <v>41099</v>
      </c>
      <c r="C3">
        <v>29</v>
      </c>
      <c r="D3" s="14">
        <v>40887</v>
      </c>
    </row>
    <row r="4" spans="1:4" x14ac:dyDescent="0.25">
      <c r="A4">
        <v>3</v>
      </c>
      <c r="B4" s="14">
        <v>41129</v>
      </c>
      <c r="C4">
        <v>28</v>
      </c>
      <c r="D4" s="14">
        <v>40950</v>
      </c>
    </row>
    <row r="5" spans="1:4" x14ac:dyDescent="0.25">
      <c r="A5">
        <v>4</v>
      </c>
      <c r="B5" s="14">
        <v>41130</v>
      </c>
      <c r="C5">
        <v>21</v>
      </c>
      <c r="D5" s="14">
        <v>40970</v>
      </c>
    </row>
    <row r="6" spans="1:4" x14ac:dyDescent="0.25">
      <c r="A6">
        <v>5</v>
      </c>
      <c r="B6" s="14">
        <v>41149</v>
      </c>
      <c r="C6">
        <v>24</v>
      </c>
      <c r="D6" s="14">
        <v>40993</v>
      </c>
    </row>
    <row r="7" spans="1:4" x14ac:dyDescent="0.25">
      <c r="A7">
        <v>6</v>
      </c>
      <c r="B7" s="14">
        <v>41171</v>
      </c>
      <c r="C7">
        <v>28</v>
      </c>
      <c r="D7" s="14">
        <v>40949</v>
      </c>
    </row>
    <row r="8" spans="1:4" x14ac:dyDescent="0.25">
      <c r="A8">
        <v>7</v>
      </c>
      <c r="B8" s="14">
        <v>41179</v>
      </c>
      <c r="C8">
        <v>32</v>
      </c>
      <c r="D8" s="14">
        <v>40951</v>
      </c>
    </row>
    <row r="9" spans="1:4" x14ac:dyDescent="0.25">
      <c r="A9">
        <v>8</v>
      </c>
      <c r="B9" s="14">
        <v>41215</v>
      </c>
      <c r="C9">
        <v>28</v>
      </c>
      <c r="D9" s="14">
        <v>41003</v>
      </c>
    </row>
    <row r="10" spans="1:4" x14ac:dyDescent="0.25">
      <c r="A10">
        <v>9</v>
      </c>
      <c r="B10" s="14" t="s">
        <v>303</v>
      </c>
      <c r="C10">
        <v>19</v>
      </c>
      <c r="D10" s="14">
        <v>41064</v>
      </c>
    </row>
    <row r="11" spans="1:4" x14ac:dyDescent="0.25">
      <c r="A11">
        <v>10</v>
      </c>
      <c r="B11" s="14">
        <v>41241</v>
      </c>
      <c r="C11">
        <v>14</v>
      </c>
      <c r="D11" s="14">
        <v>41095</v>
      </c>
    </row>
    <row r="12" spans="1:4" x14ac:dyDescent="0.25">
      <c r="A12">
        <v>11</v>
      </c>
      <c r="B12" s="14">
        <v>41246</v>
      </c>
      <c r="C12">
        <v>15</v>
      </c>
      <c r="D12" s="14">
        <v>41133</v>
      </c>
    </row>
    <row r="13" spans="1:4" x14ac:dyDescent="0.25">
      <c r="A13">
        <v>12</v>
      </c>
      <c r="B13" s="14">
        <v>41271</v>
      </c>
      <c r="C13">
        <v>28</v>
      </c>
      <c r="D13" s="14">
        <v>41124</v>
      </c>
    </row>
    <row r="14" spans="1:4" x14ac:dyDescent="0.25">
      <c r="A14">
        <v>13</v>
      </c>
      <c r="B14" s="14">
        <v>41276</v>
      </c>
      <c r="C14">
        <v>22</v>
      </c>
      <c r="D14" s="14">
        <v>41110</v>
      </c>
    </row>
    <row r="15" spans="1:4" x14ac:dyDescent="0.25">
      <c r="A15">
        <v>14</v>
      </c>
      <c r="B15" s="14">
        <v>41107</v>
      </c>
      <c r="C15">
        <v>17</v>
      </c>
      <c r="D15" s="14">
        <v>40952</v>
      </c>
    </row>
    <row r="16" spans="1:4" x14ac:dyDescent="0.25">
      <c r="A16">
        <v>15</v>
      </c>
      <c r="B16" s="14">
        <v>41109</v>
      </c>
      <c r="C16">
        <v>20</v>
      </c>
      <c r="D16" s="14">
        <v>40952</v>
      </c>
    </row>
    <row r="17" spans="1:4" x14ac:dyDescent="0.25">
      <c r="A17">
        <v>16</v>
      </c>
      <c r="B17" s="14">
        <v>41130</v>
      </c>
      <c r="C17">
        <v>24</v>
      </c>
      <c r="D17" s="14">
        <v>40964</v>
      </c>
    </row>
    <row r="18" spans="1:4" x14ac:dyDescent="0.25">
      <c r="A18">
        <v>17</v>
      </c>
      <c r="B18" s="14">
        <v>41130</v>
      </c>
      <c r="C18">
        <v>28</v>
      </c>
      <c r="D18" s="14">
        <v>40938</v>
      </c>
    </row>
    <row r="19" spans="1:4" x14ac:dyDescent="0.25">
      <c r="A19">
        <v>18</v>
      </c>
      <c r="B19" s="14">
        <v>41157</v>
      </c>
      <c r="C19">
        <v>24</v>
      </c>
      <c r="D19" s="14">
        <v>40951</v>
      </c>
    </row>
    <row r="20" spans="1:4" x14ac:dyDescent="0.25">
      <c r="A20">
        <v>19</v>
      </c>
      <c r="B20" s="14">
        <v>41165</v>
      </c>
      <c r="C20">
        <v>24</v>
      </c>
      <c r="D20" s="14">
        <v>40980</v>
      </c>
    </row>
    <row r="21" spans="1:4" x14ac:dyDescent="0.25">
      <c r="A21">
        <v>20</v>
      </c>
      <c r="B21" s="14">
        <v>41180</v>
      </c>
      <c r="C21">
        <v>24</v>
      </c>
      <c r="D21" s="14">
        <v>40991</v>
      </c>
    </row>
    <row r="22" spans="1:4" x14ac:dyDescent="0.25">
      <c r="A22">
        <v>21</v>
      </c>
      <c r="B22" s="14">
        <v>41185</v>
      </c>
      <c r="C22">
        <v>28</v>
      </c>
      <c r="D22" s="14">
        <v>40993</v>
      </c>
    </row>
    <row r="23" spans="1:4" x14ac:dyDescent="0.25">
      <c r="A23">
        <v>22</v>
      </c>
      <c r="B23" s="14">
        <v>41120</v>
      </c>
      <c r="C23">
        <v>26</v>
      </c>
      <c r="D23" s="14">
        <v>40953</v>
      </c>
    </row>
    <row r="24" spans="1:4" x14ac:dyDescent="0.25">
      <c r="A24">
        <v>23</v>
      </c>
      <c r="B24" s="14">
        <v>41134</v>
      </c>
      <c r="C24">
        <v>5</v>
      </c>
      <c r="D24" s="14">
        <v>41095</v>
      </c>
    </row>
    <row r="25" spans="1:4" x14ac:dyDescent="0.25">
      <c r="A25">
        <v>24</v>
      </c>
      <c r="B25" s="14">
        <v>41135</v>
      </c>
      <c r="C25">
        <v>28</v>
      </c>
      <c r="D25" s="14">
        <v>40930</v>
      </c>
    </row>
    <row r="26" spans="1:4" x14ac:dyDescent="0.25">
      <c r="A26">
        <v>25</v>
      </c>
      <c r="B26" s="14">
        <v>41131</v>
      </c>
      <c r="C26">
        <v>20</v>
      </c>
      <c r="D26" s="14">
        <v>41035</v>
      </c>
    </row>
    <row r="27" spans="1:4" x14ac:dyDescent="0.25">
      <c r="A27">
        <v>26</v>
      </c>
      <c r="B27" s="14">
        <v>41156</v>
      </c>
      <c r="C27">
        <v>20</v>
      </c>
      <c r="D27" s="14">
        <v>40994</v>
      </c>
    </row>
    <row r="28" spans="1:4" x14ac:dyDescent="0.25">
      <c r="A28">
        <v>27</v>
      </c>
      <c r="B28" s="14">
        <v>41109</v>
      </c>
      <c r="C28">
        <v>22</v>
      </c>
      <c r="D28" s="14">
        <v>40973</v>
      </c>
    </row>
    <row r="29" spans="1:4" x14ac:dyDescent="0.25">
      <c r="A29">
        <v>28</v>
      </c>
      <c r="B29" s="14">
        <v>41130</v>
      </c>
      <c r="C29">
        <v>18</v>
      </c>
      <c r="D29" s="14">
        <v>41002</v>
      </c>
    </row>
    <row r="30" spans="1:4" x14ac:dyDescent="0.25">
      <c r="A30">
        <v>29</v>
      </c>
      <c r="B30" s="14">
        <v>41134</v>
      </c>
      <c r="C30">
        <v>30</v>
      </c>
      <c r="D30" s="14">
        <v>40918</v>
      </c>
    </row>
    <row r="31" spans="1:4" x14ac:dyDescent="0.25">
      <c r="A31">
        <v>30</v>
      </c>
      <c r="B31" s="14">
        <v>41176</v>
      </c>
      <c r="C31">
        <v>32</v>
      </c>
      <c r="D31" s="14">
        <v>40959</v>
      </c>
    </row>
    <row r="32" spans="1:4" x14ac:dyDescent="0.25">
      <c r="A32">
        <v>31</v>
      </c>
      <c r="B32" s="14">
        <v>41181</v>
      </c>
      <c r="C32">
        <v>20</v>
      </c>
      <c r="D32" s="14">
        <v>2745</v>
      </c>
    </row>
    <row r="33" spans="1:4" x14ac:dyDescent="0.25">
      <c r="A33">
        <v>32</v>
      </c>
      <c r="B33" s="14">
        <v>41192</v>
      </c>
      <c r="C33">
        <v>32</v>
      </c>
      <c r="D33" s="14">
        <v>40956</v>
      </c>
    </row>
    <row r="34" spans="1:4" x14ac:dyDescent="0.25">
      <c r="A34">
        <v>33</v>
      </c>
      <c r="B34" s="14">
        <v>41194</v>
      </c>
      <c r="C34">
        <v>28</v>
      </c>
      <c r="D34" s="14">
        <v>40989</v>
      </c>
    </row>
    <row r="35" spans="1:4" x14ac:dyDescent="0.25">
      <c r="A35">
        <v>34</v>
      </c>
      <c r="B35" s="14">
        <v>41115</v>
      </c>
      <c r="C35">
        <v>32</v>
      </c>
      <c r="D35" s="14">
        <v>40864</v>
      </c>
    </row>
    <row r="36" spans="1:4" x14ac:dyDescent="0.25">
      <c r="A36">
        <v>35</v>
      </c>
      <c r="B36" s="14">
        <v>41117</v>
      </c>
      <c r="C36">
        <v>32</v>
      </c>
      <c r="D36" s="14">
        <v>40905</v>
      </c>
    </row>
    <row r="37" spans="1:4" x14ac:dyDescent="0.25">
      <c r="A37">
        <v>36</v>
      </c>
      <c r="B37" s="14">
        <v>41127</v>
      </c>
      <c r="C37">
        <v>24</v>
      </c>
      <c r="D37" s="14">
        <v>40955</v>
      </c>
    </row>
    <row r="38" spans="1:4" x14ac:dyDescent="0.25">
      <c r="A38">
        <v>37</v>
      </c>
      <c r="B38" s="14">
        <v>41130</v>
      </c>
      <c r="C38">
        <v>25</v>
      </c>
      <c r="D38" s="14">
        <v>40954</v>
      </c>
    </row>
    <row r="39" spans="1:4" x14ac:dyDescent="0.25">
      <c r="A39">
        <v>38</v>
      </c>
      <c r="B39" s="14">
        <v>41169</v>
      </c>
      <c r="C39">
        <v>30</v>
      </c>
      <c r="D39" s="14">
        <v>40942</v>
      </c>
    </row>
    <row r="40" spans="1:4" x14ac:dyDescent="0.25">
      <c r="A40">
        <v>39</v>
      </c>
      <c r="B40" s="14">
        <v>41192</v>
      </c>
      <c r="C40">
        <v>22</v>
      </c>
      <c r="D40" s="14">
        <v>41033</v>
      </c>
    </row>
    <row r="41" spans="1:4" x14ac:dyDescent="0.25">
      <c r="A41">
        <v>40</v>
      </c>
      <c r="B41" s="14">
        <v>41212</v>
      </c>
      <c r="C41">
        <v>20</v>
      </c>
      <c r="D41" s="14">
        <v>41031</v>
      </c>
    </row>
    <row r="42" spans="1:4" x14ac:dyDescent="0.25">
      <c r="A42">
        <v>41</v>
      </c>
      <c r="B42" s="14">
        <v>41236</v>
      </c>
      <c r="C42">
        <v>24</v>
      </c>
      <c r="D42" s="14">
        <v>41031</v>
      </c>
    </row>
    <row r="43" spans="1:4" x14ac:dyDescent="0.25">
      <c r="A43">
        <v>42</v>
      </c>
      <c r="B43" s="14">
        <v>41254</v>
      </c>
      <c r="C43">
        <v>24</v>
      </c>
      <c r="D43" s="14">
        <v>41112</v>
      </c>
    </row>
    <row r="44" spans="1:4" x14ac:dyDescent="0.25">
      <c r="A44">
        <v>43</v>
      </c>
      <c r="B44" s="14">
        <v>41263</v>
      </c>
      <c r="C44">
        <v>32</v>
      </c>
      <c r="D44" s="14">
        <v>41059</v>
      </c>
    </row>
    <row r="45" spans="1:4" x14ac:dyDescent="0.25">
      <c r="A45">
        <v>44</v>
      </c>
      <c r="B45" s="14">
        <v>41289</v>
      </c>
      <c r="C45">
        <v>30</v>
      </c>
      <c r="D45" s="14">
        <v>41123</v>
      </c>
    </row>
    <row r="46" spans="1:4" x14ac:dyDescent="0.25">
      <c r="A46">
        <v>45</v>
      </c>
      <c r="B46" s="14">
        <v>41107</v>
      </c>
      <c r="C46">
        <v>17</v>
      </c>
      <c r="D46" s="14">
        <v>40912</v>
      </c>
    </row>
    <row r="47" spans="1:4" x14ac:dyDescent="0.25">
      <c r="A47">
        <v>46</v>
      </c>
      <c r="B47" s="14">
        <v>41109</v>
      </c>
      <c r="C47">
        <v>17</v>
      </c>
      <c r="D47" s="14">
        <v>40976</v>
      </c>
    </row>
    <row r="48" spans="1:4" x14ac:dyDescent="0.25">
      <c r="A48">
        <v>47</v>
      </c>
      <c r="B48" s="14">
        <v>41116</v>
      </c>
      <c r="C48">
        <v>28</v>
      </c>
      <c r="D48" s="14">
        <v>41266</v>
      </c>
    </row>
    <row r="49" spans="1:4" x14ac:dyDescent="0.25">
      <c r="A49">
        <v>48</v>
      </c>
      <c r="B49" s="14">
        <v>41120</v>
      </c>
      <c r="C49">
        <v>26</v>
      </c>
      <c r="D49" s="14">
        <v>40903</v>
      </c>
    </row>
    <row r="50" spans="1:4" x14ac:dyDescent="0.25">
      <c r="A50">
        <v>49</v>
      </c>
      <c r="B50" s="14">
        <v>41121</v>
      </c>
      <c r="C50">
        <v>31</v>
      </c>
      <c r="D50" s="14">
        <v>41218</v>
      </c>
    </row>
    <row r="51" spans="1:4" x14ac:dyDescent="0.25">
      <c r="A51">
        <v>50</v>
      </c>
      <c r="B51" s="14">
        <v>41131</v>
      </c>
      <c r="C51">
        <v>32</v>
      </c>
      <c r="D51" s="14">
        <v>40949</v>
      </c>
    </row>
    <row r="52" spans="1:4" x14ac:dyDescent="0.25">
      <c r="A52">
        <v>51</v>
      </c>
      <c r="B52" s="14">
        <v>41106</v>
      </c>
      <c r="C52">
        <v>32</v>
      </c>
      <c r="D52" s="14">
        <v>2745</v>
      </c>
    </row>
    <row r="53" spans="1:4" x14ac:dyDescent="0.25">
      <c r="A53">
        <v>52</v>
      </c>
      <c r="B53" s="14">
        <v>41150</v>
      </c>
      <c r="C53">
        <v>28</v>
      </c>
      <c r="D53" s="14">
        <v>40915</v>
      </c>
    </row>
    <row r="54" spans="1:4" x14ac:dyDescent="0.25">
      <c r="A54">
        <v>53</v>
      </c>
      <c r="B54" s="14">
        <v>41151</v>
      </c>
      <c r="C54">
        <v>22</v>
      </c>
      <c r="D54" s="14">
        <v>40983</v>
      </c>
    </row>
    <row r="55" spans="1:4" x14ac:dyDescent="0.25">
      <c r="A55">
        <v>54</v>
      </c>
      <c r="B55" s="14">
        <v>41156</v>
      </c>
      <c r="C55">
        <v>28</v>
      </c>
      <c r="D55" s="14">
        <v>40936</v>
      </c>
    </row>
    <row r="56" spans="1:4" x14ac:dyDescent="0.25">
      <c r="A56">
        <v>55</v>
      </c>
      <c r="B56" s="14">
        <v>41156</v>
      </c>
      <c r="C56">
        <v>20</v>
      </c>
      <c r="D56" s="14">
        <v>41019</v>
      </c>
    </row>
    <row r="57" spans="1:4" x14ac:dyDescent="0.25">
      <c r="A57">
        <v>56</v>
      </c>
      <c r="B57" s="14">
        <v>41173</v>
      </c>
      <c r="C57">
        <v>24</v>
      </c>
      <c r="D57" s="14">
        <v>40963</v>
      </c>
    </row>
    <row r="58" spans="1:4" x14ac:dyDescent="0.25">
      <c r="A58">
        <v>57</v>
      </c>
      <c r="B58" s="14">
        <v>41176</v>
      </c>
      <c r="C58">
        <v>28</v>
      </c>
      <c r="D58" s="14">
        <v>40955</v>
      </c>
    </row>
    <row r="59" spans="1:4" x14ac:dyDescent="0.25">
      <c r="A59">
        <v>58</v>
      </c>
      <c r="B59" s="14">
        <v>41178</v>
      </c>
      <c r="C59">
        <v>24</v>
      </c>
      <c r="D59" s="14">
        <v>41018</v>
      </c>
    </row>
    <row r="60" spans="1:4" x14ac:dyDescent="0.25">
      <c r="A60">
        <v>59</v>
      </c>
      <c r="B60" s="14">
        <v>41183</v>
      </c>
      <c r="C60">
        <v>16</v>
      </c>
      <c r="D60" s="14">
        <v>41063</v>
      </c>
    </row>
    <row r="61" spans="1:4" x14ac:dyDescent="0.25">
      <c r="A61">
        <v>60</v>
      </c>
      <c r="B61" s="14">
        <v>41185</v>
      </c>
      <c r="C61">
        <v>32</v>
      </c>
      <c r="D61" s="14">
        <v>2745</v>
      </c>
    </row>
    <row r="62" spans="1:4" x14ac:dyDescent="0.25">
      <c r="A62">
        <v>61</v>
      </c>
      <c r="B62" s="14">
        <v>41185</v>
      </c>
      <c r="C62">
        <v>20</v>
      </c>
      <c r="D62" s="14">
        <v>41000</v>
      </c>
    </row>
    <row r="63" spans="1:4" x14ac:dyDescent="0.25">
      <c r="A63">
        <v>62</v>
      </c>
      <c r="B63" s="14">
        <v>41190</v>
      </c>
      <c r="C63">
        <v>28</v>
      </c>
      <c r="D63" s="14">
        <v>40973</v>
      </c>
    </row>
    <row r="64" spans="1:4" x14ac:dyDescent="0.25">
      <c r="A64">
        <v>63</v>
      </c>
      <c r="B64" s="14">
        <v>41191</v>
      </c>
      <c r="C64">
        <v>32</v>
      </c>
      <c r="D64" s="14">
        <v>2745</v>
      </c>
    </row>
    <row r="65" spans="1:4" x14ac:dyDescent="0.25">
      <c r="A65">
        <v>64</v>
      </c>
      <c r="B65" s="14">
        <v>41201</v>
      </c>
      <c r="C65">
        <v>32</v>
      </c>
      <c r="D65" s="14">
        <v>2745</v>
      </c>
    </row>
    <row r="66" spans="1:4" x14ac:dyDescent="0.25">
      <c r="A66">
        <v>65</v>
      </c>
      <c r="B66" s="14">
        <v>41206</v>
      </c>
      <c r="C66">
        <v>28</v>
      </c>
      <c r="D66" s="14">
        <v>2745</v>
      </c>
    </row>
    <row r="67" spans="1:4" x14ac:dyDescent="0.25">
      <c r="A67">
        <v>66</v>
      </c>
      <c r="B67" s="14">
        <v>41206</v>
      </c>
      <c r="C67">
        <v>16</v>
      </c>
      <c r="D67" s="14">
        <v>41095</v>
      </c>
    </row>
    <row r="68" spans="1:4" x14ac:dyDescent="0.25">
      <c r="A68">
        <v>67</v>
      </c>
      <c r="B68" s="14">
        <v>41096</v>
      </c>
      <c r="C68">
        <v>32</v>
      </c>
      <c r="D68" s="14">
        <v>40857</v>
      </c>
    </row>
    <row r="69" spans="1:4" x14ac:dyDescent="0.25">
      <c r="A69">
        <v>68</v>
      </c>
      <c r="B69" s="14">
        <v>41096</v>
      </c>
      <c r="C69">
        <v>26</v>
      </c>
      <c r="D69" s="14">
        <v>40910</v>
      </c>
    </row>
    <row r="70" spans="1:4" x14ac:dyDescent="0.25">
      <c r="A70">
        <v>69</v>
      </c>
      <c r="B70" s="14">
        <v>2745</v>
      </c>
      <c r="C70">
        <v>30</v>
      </c>
      <c r="D70" s="14">
        <v>2745</v>
      </c>
    </row>
    <row r="71" spans="1:4" x14ac:dyDescent="0.25">
      <c r="A71">
        <v>70</v>
      </c>
      <c r="B71" s="14">
        <v>41113</v>
      </c>
      <c r="C71">
        <v>28</v>
      </c>
      <c r="D71" s="14">
        <v>40905</v>
      </c>
    </row>
    <row r="72" spans="1:4" x14ac:dyDescent="0.25">
      <c r="A72">
        <v>71</v>
      </c>
      <c r="B72" s="14">
        <v>41144</v>
      </c>
      <c r="C72">
        <v>28</v>
      </c>
      <c r="D72" s="14">
        <v>40933</v>
      </c>
    </row>
    <row r="73" spans="1:4" x14ac:dyDescent="0.25">
      <c r="A73">
        <v>72</v>
      </c>
      <c r="B73" s="14">
        <v>41163</v>
      </c>
      <c r="C73">
        <v>16</v>
      </c>
      <c r="D73" s="14">
        <v>2745</v>
      </c>
    </row>
    <row r="74" spans="1:4" x14ac:dyDescent="0.25">
      <c r="A74">
        <v>73</v>
      </c>
      <c r="B74" s="14">
        <v>41200</v>
      </c>
      <c r="C74">
        <v>26</v>
      </c>
      <c r="D74" s="14">
        <v>41005</v>
      </c>
    </row>
    <row r="75" spans="1:4" x14ac:dyDescent="0.25">
      <c r="A75">
        <v>74</v>
      </c>
      <c r="B75" s="14">
        <v>41214</v>
      </c>
      <c r="C75">
        <v>10</v>
      </c>
      <c r="D75" s="14">
        <v>41150</v>
      </c>
    </row>
    <row r="76" spans="1:4" x14ac:dyDescent="0.25">
      <c r="A76">
        <v>75</v>
      </c>
      <c r="B76" s="14">
        <v>41242</v>
      </c>
      <c r="C76">
        <v>24</v>
      </c>
      <c r="D76" s="14">
        <v>41126</v>
      </c>
    </row>
    <row r="77" spans="1:4" x14ac:dyDescent="0.25">
      <c r="A77">
        <v>76</v>
      </c>
      <c r="B77" s="14">
        <v>41246</v>
      </c>
      <c r="C77">
        <v>22</v>
      </c>
      <c r="D77" s="14">
        <v>41089</v>
      </c>
    </row>
    <row r="78" spans="1:4" x14ac:dyDescent="0.25">
      <c r="A78">
        <v>77</v>
      </c>
      <c r="B78" s="14">
        <v>41281</v>
      </c>
      <c r="C78">
        <v>32</v>
      </c>
      <c r="D78" s="14">
        <v>41062</v>
      </c>
    </row>
    <row r="79" spans="1:4" x14ac:dyDescent="0.25">
      <c r="A79">
        <v>78</v>
      </c>
      <c r="B79" s="14">
        <v>41135</v>
      </c>
      <c r="C79">
        <v>32</v>
      </c>
      <c r="D79" s="14">
        <v>40889</v>
      </c>
    </row>
    <row r="80" spans="1:4" x14ac:dyDescent="0.25">
      <c r="A80">
        <v>79</v>
      </c>
      <c r="B80" s="14">
        <v>41137</v>
      </c>
      <c r="C80">
        <v>24</v>
      </c>
      <c r="D80" s="14">
        <v>40954</v>
      </c>
    </row>
    <row r="81" spans="1:4" x14ac:dyDescent="0.25">
      <c r="A81">
        <v>80</v>
      </c>
      <c r="B81" s="14">
        <v>41137</v>
      </c>
      <c r="C81">
        <v>24</v>
      </c>
      <c r="D81" s="14">
        <v>40958</v>
      </c>
    </row>
    <row r="82" spans="1:4" x14ac:dyDescent="0.25">
      <c r="A82">
        <v>81</v>
      </c>
      <c r="B82" s="14">
        <v>41145</v>
      </c>
      <c r="C82">
        <v>28</v>
      </c>
      <c r="D82" s="14">
        <v>41062</v>
      </c>
    </row>
    <row r="83" spans="1:4" x14ac:dyDescent="0.25">
      <c r="A83">
        <v>82</v>
      </c>
      <c r="B83" s="14">
        <v>41173</v>
      </c>
      <c r="C83">
        <v>28</v>
      </c>
      <c r="D83" s="14">
        <v>40947</v>
      </c>
    </row>
    <row r="84" spans="1:4" x14ac:dyDescent="0.25">
      <c r="A84">
        <v>83</v>
      </c>
      <c r="B84" s="14">
        <v>41177</v>
      </c>
      <c r="C84">
        <v>24</v>
      </c>
      <c r="D84" s="14">
        <v>41007</v>
      </c>
    </row>
    <row r="85" spans="1:4" x14ac:dyDescent="0.25">
      <c r="A85">
        <v>84</v>
      </c>
      <c r="B85" s="14">
        <v>41178</v>
      </c>
      <c r="C85">
        <v>32</v>
      </c>
      <c r="D85" s="14">
        <v>40933</v>
      </c>
    </row>
    <row r="86" spans="1:4" x14ac:dyDescent="0.25">
      <c r="A86">
        <v>85</v>
      </c>
      <c r="B86" s="14">
        <v>41180</v>
      </c>
      <c r="C86">
        <v>20</v>
      </c>
      <c r="D86" s="14">
        <v>41031</v>
      </c>
    </row>
    <row r="87" spans="1:4" x14ac:dyDescent="0.25">
      <c r="A87">
        <v>86</v>
      </c>
      <c r="B87" s="14">
        <v>41191</v>
      </c>
      <c r="C87">
        <v>28</v>
      </c>
      <c r="D87" s="14">
        <v>40996</v>
      </c>
    </row>
    <row r="88" spans="1:4" x14ac:dyDescent="0.25">
      <c r="A88">
        <v>87</v>
      </c>
      <c r="B88" s="14">
        <v>41219</v>
      </c>
      <c r="C88">
        <v>16</v>
      </c>
      <c r="D88" s="14">
        <v>41075</v>
      </c>
    </row>
    <row r="89" spans="1:4" x14ac:dyDescent="0.25">
      <c r="A89">
        <v>88</v>
      </c>
      <c r="B89" s="14">
        <v>41235</v>
      </c>
      <c r="C89">
        <v>24</v>
      </c>
      <c r="D89" s="14">
        <v>41075</v>
      </c>
    </row>
    <row r="90" spans="1:4" x14ac:dyDescent="0.25">
      <c r="A90">
        <v>89</v>
      </c>
      <c r="B90" s="14">
        <v>41246</v>
      </c>
      <c r="C90">
        <v>8</v>
      </c>
      <c r="D90" s="14">
        <v>41167</v>
      </c>
    </row>
    <row r="91" spans="1:4" x14ac:dyDescent="0.25">
      <c r="A91">
        <v>90</v>
      </c>
      <c r="B91" s="14">
        <v>41248</v>
      </c>
      <c r="C91">
        <v>16</v>
      </c>
      <c r="D91" s="14">
        <v>41170</v>
      </c>
    </row>
    <row r="92" spans="1:4" x14ac:dyDescent="0.25">
      <c r="A92">
        <v>91</v>
      </c>
      <c r="B92" s="14">
        <v>41283</v>
      </c>
      <c r="C92">
        <v>24</v>
      </c>
      <c r="D92" s="14">
        <v>41097</v>
      </c>
    </row>
    <row r="93" spans="1:4" x14ac:dyDescent="0.25">
      <c r="A93">
        <v>92</v>
      </c>
      <c r="B93" s="14">
        <v>41123</v>
      </c>
      <c r="C93">
        <v>28</v>
      </c>
      <c r="D93" s="14">
        <v>40916</v>
      </c>
    </row>
    <row r="94" spans="1:4" x14ac:dyDescent="0.25">
      <c r="A94">
        <v>93</v>
      </c>
      <c r="B94" s="14">
        <v>41214</v>
      </c>
      <c r="C94">
        <v>18</v>
      </c>
      <c r="D94" s="14">
        <v>41089</v>
      </c>
    </row>
    <row r="95" spans="1:4" x14ac:dyDescent="0.25">
      <c r="A95">
        <v>94</v>
      </c>
      <c r="B95" s="14">
        <v>41219</v>
      </c>
      <c r="C95">
        <v>26</v>
      </c>
      <c r="D95" s="14">
        <v>41027</v>
      </c>
    </row>
    <row r="96" spans="1:4" x14ac:dyDescent="0.25">
      <c r="A96">
        <v>95</v>
      </c>
      <c r="B96" s="14">
        <v>41225</v>
      </c>
      <c r="C96">
        <v>14</v>
      </c>
      <c r="D96" s="14">
        <v>41126</v>
      </c>
    </row>
    <row r="97" spans="1:4" x14ac:dyDescent="0.25">
      <c r="A97">
        <v>96</v>
      </c>
      <c r="B97" s="14">
        <v>41228</v>
      </c>
      <c r="C97">
        <v>30</v>
      </c>
      <c r="D97" s="14">
        <v>41018</v>
      </c>
    </row>
    <row r="98" spans="1:4" x14ac:dyDescent="0.25">
      <c r="A98">
        <v>97</v>
      </c>
      <c r="B98" s="14">
        <v>41240</v>
      </c>
      <c r="C98">
        <v>30</v>
      </c>
      <c r="D98" s="14">
        <v>41032</v>
      </c>
    </row>
    <row r="99" spans="1:4" x14ac:dyDescent="0.25">
      <c r="A99">
        <v>98</v>
      </c>
      <c r="B99" s="14">
        <v>41256</v>
      </c>
      <c r="C99">
        <v>13</v>
      </c>
      <c r="D99" s="14">
        <v>41167</v>
      </c>
    </row>
    <row r="100" spans="1:4" x14ac:dyDescent="0.25">
      <c r="A100">
        <v>99</v>
      </c>
      <c r="B100" s="14">
        <v>41136</v>
      </c>
      <c r="C100">
        <v>20</v>
      </c>
      <c r="D100" s="14">
        <v>40965</v>
      </c>
    </row>
    <row r="101" spans="1:4" x14ac:dyDescent="0.25">
      <c r="A101">
        <v>100</v>
      </c>
      <c r="B101" s="14">
        <v>41159</v>
      </c>
      <c r="C101">
        <v>28</v>
      </c>
      <c r="D101" s="14">
        <v>40985</v>
      </c>
    </row>
    <row r="102" spans="1:4" x14ac:dyDescent="0.25">
      <c r="B102" s="14"/>
      <c r="D102" s="14"/>
    </row>
    <row r="103" spans="1:4" x14ac:dyDescent="0.25">
      <c r="B103" s="14"/>
      <c r="D103" s="14"/>
    </row>
    <row r="104" spans="1:4" x14ac:dyDescent="0.25">
      <c r="B104" s="14"/>
      <c r="D104" s="14"/>
    </row>
    <row r="105" spans="1:4" x14ac:dyDescent="0.25">
      <c r="B105" s="14"/>
      <c r="D105" s="14"/>
    </row>
    <row r="106" spans="1:4" x14ac:dyDescent="0.25">
      <c r="B106" s="14"/>
      <c r="D106" s="14"/>
    </row>
    <row r="107" spans="1:4" x14ac:dyDescent="0.25">
      <c r="B107" s="14"/>
      <c r="D107" s="14"/>
    </row>
    <row r="108" spans="1:4" x14ac:dyDescent="0.25">
      <c r="B108" s="14"/>
      <c r="D108" s="14"/>
    </row>
    <row r="109" spans="1:4" x14ac:dyDescent="0.25">
      <c r="B109" s="14"/>
      <c r="D109" s="14"/>
    </row>
    <row r="110" spans="1:4" x14ac:dyDescent="0.25">
      <c r="B110" s="14"/>
      <c r="D110" s="14"/>
    </row>
    <row r="111" spans="1:4" x14ac:dyDescent="0.25">
      <c r="B111" s="14"/>
      <c r="D111" s="14"/>
    </row>
    <row r="112" spans="1:4" x14ac:dyDescent="0.25">
      <c r="B112" s="14"/>
      <c r="D112" s="14"/>
    </row>
    <row r="113" spans="2:4" x14ac:dyDescent="0.25">
      <c r="B113" s="14"/>
      <c r="D113" s="14"/>
    </row>
    <row r="114" spans="2:4" x14ac:dyDescent="0.25">
      <c r="B114" s="14"/>
      <c r="D114" s="14"/>
    </row>
    <row r="115" spans="2:4" x14ac:dyDescent="0.25">
      <c r="B115" s="14"/>
      <c r="D115" s="14"/>
    </row>
    <row r="116" spans="2:4" x14ac:dyDescent="0.25">
      <c r="B116" s="14"/>
      <c r="D116" s="14"/>
    </row>
    <row r="117" spans="2:4" x14ac:dyDescent="0.25">
      <c r="B117" s="14"/>
      <c r="D117" s="14"/>
    </row>
    <row r="118" spans="2:4" x14ac:dyDescent="0.25">
      <c r="B118" s="14"/>
      <c r="D118" s="14"/>
    </row>
    <row r="119" spans="2:4" x14ac:dyDescent="0.25">
      <c r="B119" s="14"/>
      <c r="D119" s="14"/>
    </row>
    <row r="120" spans="2:4" x14ac:dyDescent="0.25">
      <c r="B120" s="14"/>
      <c r="D120" s="14"/>
    </row>
    <row r="121" spans="2:4" x14ac:dyDescent="0.25">
      <c r="B121" s="14"/>
      <c r="D121" s="14"/>
    </row>
    <row r="122" spans="2:4" x14ac:dyDescent="0.25">
      <c r="B122" s="14"/>
      <c r="D122" s="14"/>
    </row>
    <row r="123" spans="2:4" x14ac:dyDescent="0.25">
      <c r="B123" s="14"/>
      <c r="D123" s="14"/>
    </row>
    <row r="124" spans="2:4" x14ac:dyDescent="0.25">
      <c r="B124" s="14"/>
      <c r="D124" s="14"/>
    </row>
    <row r="125" spans="2:4" x14ac:dyDescent="0.25">
      <c r="B125" s="14"/>
      <c r="D125" s="14"/>
    </row>
    <row r="126" spans="2:4" x14ac:dyDescent="0.25">
      <c r="B126" s="14"/>
      <c r="D126" s="14"/>
    </row>
    <row r="127" spans="2:4" x14ac:dyDescent="0.25">
      <c r="B127" s="14"/>
      <c r="D127" s="14"/>
    </row>
    <row r="128" spans="2:4" x14ac:dyDescent="0.25">
      <c r="B128" s="14"/>
      <c r="D128" s="14"/>
    </row>
    <row r="129" spans="2:4" x14ac:dyDescent="0.25">
      <c r="B129" s="14"/>
      <c r="D129" s="14"/>
    </row>
    <row r="130" spans="2:4" x14ac:dyDescent="0.25">
      <c r="B130" s="14"/>
      <c r="D130" s="14"/>
    </row>
    <row r="131" spans="2:4" x14ac:dyDescent="0.25">
      <c r="B131" s="14"/>
      <c r="D131" s="14"/>
    </row>
    <row r="132" spans="2:4" x14ac:dyDescent="0.25">
      <c r="B132" s="14"/>
      <c r="D132" s="14"/>
    </row>
    <row r="133" spans="2:4" x14ac:dyDescent="0.25">
      <c r="B133" s="14"/>
      <c r="D133" s="14"/>
    </row>
    <row r="134" spans="2:4" x14ac:dyDescent="0.25">
      <c r="B134" s="14"/>
      <c r="D134" s="14"/>
    </row>
    <row r="135" spans="2:4" x14ac:dyDescent="0.25">
      <c r="B135" s="14"/>
      <c r="D135" s="14"/>
    </row>
    <row r="136" spans="2:4" x14ac:dyDescent="0.25">
      <c r="B136" s="14"/>
      <c r="D136" s="14"/>
    </row>
    <row r="137" spans="2:4" x14ac:dyDescent="0.25">
      <c r="B137" s="14"/>
      <c r="D137" s="14"/>
    </row>
    <row r="138" spans="2:4" x14ac:dyDescent="0.25">
      <c r="B138" s="14"/>
      <c r="D138" s="14"/>
    </row>
    <row r="139" spans="2:4" x14ac:dyDescent="0.25">
      <c r="B139" s="14"/>
      <c r="D139" s="14"/>
    </row>
    <row r="140" spans="2:4" x14ac:dyDescent="0.25">
      <c r="B140" s="14"/>
      <c r="D140" s="14"/>
    </row>
    <row r="141" spans="2:4" x14ac:dyDescent="0.25">
      <c r="B141" s="14"/>
      <c r="D141" s="14"/>
    </row>
    <row r="142" spans="2:4" x14ac:dyDescent="0.25">
      <c r="B142" s="14"/>
      <c r="D142" s="14"/>
    </row>
    <row r="143" spans="2:4" x14ac:dyDescent="0.25">
      <c r="B143" s="14"/>
      <c r="D143" s="14"/>
    </row>
    <row r="144" spans="2:4" x14ac:dyDescent="0.25">
      <c r="B144" s="14"/>
      <c r="D144" s="14"/>
    </row>
    <row r="145" spans="2:4" x14ac:dyDescent="0.25">
      <c r="B145" s="14"/>
      <c r="D145" s="14"/>
    </row>
    <row r="146" spans="2:4" x14ac:dyDescent="0.25">
      <c r="B146" s="14"/>
      <c r="D146" s="14"/>
    </row>
    <row r="147" spans="2:4" x14ac:dyDescent="0.25">
      <c r="B147" s="14"/>
      <c r="D147" s="14"/>
    </row>
    <row r="148" spans="2:4" x14ac:dyDescent="0.25">
      <c r="B148" s="14"/>
      <c r="D148" s="14"/>
    </row>
    <row r="149" spans="2:4" x14ac:dyDescent="0.25">
      <c r="B149" s="14"/>
      <c r="D149" s="14"/>
    </row>
    <row r="150" spans="2:4" x14ac:dyDescent="0.25">
      <c r="B150" s="14"/>
      <c r="D150" s="14"/>
    </row>
    <row r="151" spans="2:4" x14ac:dyDescent="0.25">
      <c r="B151" s="14"/>
      <c r="D151" s="14"/>
    </row>
    <row r="152" spans="2:4" x14ac:dyDescent="0.25">
      <c r="B152" s="14"/>
      <c r="D152" s="14"/>
    </row>
    <row r="153" spans="2:4" x14ac:dyDescent="0.25">
      <c r="B153" s="14"/>
      <c r="D153" s="14"/>
    </row>
    <row r="154" spans="2:4" x14ac:dyDescent="0.25">
      <c r="B154" s="14"/>
      <c r="D154" s="14"/>
    </row>
    <row r="155" spans="2:4" x14ac:dyDescent="0.25">
      <c r="B155" s="14"/>
      <c r="D155" s="14"/>
    </row>
    <row r="156" spans="2:4" x14ac:dyDescent="0.25">
      <c r="B156" s="14"/>
      <c r="D156" s="14"/>
    </row>
    <row r="157" spans="2:4" x14ac:dyDescent="0.25">
      <c r="B157" s="14"/>
      <c r="D157" s="14"/>
    </row>
    <row r="158" spans="2:4" x14ac:dyDescent="0.25">
      <c r="B158" s="14"/>
      <c r="D158" s="14"/>
    </row>
    <row r="159" spans="2:4" x14ac:dyDescent="0.25">
      <c r="B159" s="14"/>
      <c r="D159" s="14"/>
    </row>
    <row r="160" spans="2:4" x14ac:dyDescent="0.25">
      <c r="B160" s="14"/>
      <c r="D160" s="14"/>
    </row>
    <row r="161" spans="2:4" x14ac:dyDescent="0.25">
      <c r="B161" s="14"/>
      <c r="D161" s="14"/>
    </row>
    <row r="162" spans="2:4" x14ac:dyDescent="0.25">
      <c r="B162" s="14"/>
      <c r="D162" s="14"/>
    </row>
    <row r="163" spans="2:4" x14ac:dyDescent="0.25">
      <c r="B163" s="14"/>
      <c r="D163" s="14"/>
    </row>
    <row r="164" spans="2:4" x14ac:dyDescent="0.25">
      <c r="B164" s="14"/>
      <c r="D164" s="14"/>
    </row>
    <row r="165" spans="2:4" x14ac:dyDescent="0.25">
      <c r="B165" s="14"/>
      <c r="D165" s="14"/>
    </row>
    <row r="166" spans="2:4" x14ac:dyDescent="0.25">
      <c r="B166" s="14"/>
      <c r="D166" s="14"/>
    </row>
    <row r="167" spans="2:4" x14ac:dyDescent="0.25">
      <c r="B167" s="14"/>
      <c r="D167" s="14"/>
    </row>
    <row r="168" spans="2:4" x14ac:dyDescent="0.25">
      <c r="B168" s="14"/>
      <c r="D168" s="14"/>
    </row>
    <row r="169" spans="2:4" x14ac:dyDescent="0.25">
      <c r="B169" s="14"/>
      <c r="D169" s="14"/>
    </row>
    <row r="170" spans="2:4" x14ac:dyDescent="0.25">
      <c r="B170" s="14"/>
      <c r="D170" s="14"/>
    </row>
    <row r="171" spans="2:4" x14ac:dyDescent="0.25">
      <c r="B171" s="14"/>
      <c r="D171" s="14"/>
    </row>
    <row r="172" spans="2:4" x14ac:dyDescent="0.25">
      <c r="B172" s="14"/>
      <c r="D172" s="14"/>
    </row>
    <row r="173" spans="2:4" x14ac:dyDescent="0.25">
      <c r="B173" s="14"/>
      <c r="D173" s="14"/>
    </row>
    <row r="174" spans="2:4" x14ac:dyDescent="0.25">
      <c r="B174" s="14"/>
      <c r="D174" s="14"/>
    </row>
    <row r="175" spans="2:4" x14ac:dyDescent="0.25">
      <c r="B175" s="14"/>
      <c r="D175" s="14"/>
    </row>
    <row r="176" spans="2:4" x14ac:dyDescent="0.25">
      <c r="B176" s="14"/>
      <c r="D176" s="14"/>
    </row>
    <row r="177" spans="2:4" x14ac:dyDescent="0.25">
      <c r="B177" s="14"/>
      <c r="D177" s="14"/>
    </row>
    <row r="178" spans="2:4" x14ac:dyDescent="0.25">
      <c r="B178" s="14"/>
      <c r="D178" s="14"/>
    </row>
    <row r="179" spans="2:4" x14ac:dyDescent="0.25">
      <c r="B179" s="14"/>
      <c r="D179" s="14"/>
    </row>
    <row r="180" spans="2:4" x14ac:dyDescent="0.25">
      <c r="B180" s="14"/>
      <c r="D180" s="14"/>
    </row>
    <row r="181" spans="2:4" x14ac:dyDescent="0.25">
      <c r="B181" s="14"/>
      <c r="D181" s="14"/>
    </row>
    <row r="182" spans="2:4" x14ac:dyDescent="0.25">
      <c r="B182" s="14"/>
      <c r="D182" s="14"/>
    </row>
    <row r="183" spans="2:4" x14ac:dyDescent="0.25">
      <c r="B183" s="14"/>
      <c r="D183" s="14"/>
    </row>
    <row r="184" spans="2:4" x14ac:dyDescent="0.25">
      <c r="B184" s="14"/>
      <c r="D184" s="14"/>
    </row>
    <row r="185" spans="2:4" x14ac:dyDescent="0.25">
      <c r="B185" s="14"/>
      <c r="D185" s="14"/>
    </row>
    <row r="186" spans="2:4" x14ac:dyDescent="0.25">
      <c r="B186" s="14"/>
      <c r="D186" s="14"/>
    </row>
    <row r="187" spans="2:4" x14ac:dyDescent="0.25">
      <c r="B187" s="14"/>
      <c r="D187" s="14"/>
    </row>
    <row r="188" spans="2:4" x14ac:dyDescent="0.25">
      <c r="B188" s="14"/>
      <c r="D188" s="14"/>
    </row>
    <row r="189" spans="2:4" x14ac:dyDescent="0.25">
      <c r="B189" s="14"/>
      <c r="D189" s="14"/>
    </row>
    <row r="190" spans="2:4" x14ac:dyDescent="0.25">
      <c r="B190" s="14"/>
      <c r="D190" s="14"/>
    </row>
    <row r="191" spans="2:4" x14ac:dyDescent="0.25">
      <c r="B191" s="14"/>
      <c r="D191" s="14"/>
    </row>
    <row r="192" spans="2:4" x14ac:dyDescent="0.25">
      <c r="B192" s="14"/>
      <c r="D192" s="14"/>
    </row>
    <row r="193" spans="2:4" x14ac:dyDescent="0.25">
      <c r="B193" s="14"/>
      <c r="D193" s="14"/>
    </row>
    <row r="194" spans="2:4" x14ac:dyDescent="0.25">
      <c r="B194" s="14"/>
      <c r="D194" s="14"/>
    </row>
    <row r="195" spans="2:4" x14ac:dyDescent="0.25">
      <c r="B195" s="14"/>
      <c r="D195" s="14"/>
    </row>
    <row r="196" spans="2:4" x14ac:dyDescent="0.25">
      <c r="B196" s="14"/>
      <c r="D196" s="14"/>
    </row>
    <row r="197" spans="2:4" x14ac:dyDescent="0.25">
      <c r="B197" s="14"/>
      <c r="D197" s="14"/>
    </row>
    <row r="198" spans="2:4" x14ac:dyDescent="0.25">
      <c r="B198" s="14"/>
      <c r="D198" s="14"/>
    </row>
    <row r="199" spans="2:4" x14ac:dyDescent="0.25">
      <c r="B199" s="14"/>
      <c r="D199" s="14"/>
    </row>
    <row r="200" spans="2:4" x14ac:dyDescent="0.25">
      <c r="B200" s="14"/>
      <c r="D200" s="14"/>
    </row>
    <row r="201" spans="2:4" x14ac:dyDescent="0.25">
      <c r="B201" s="14"/>
      <c r="D201" s="14"/>
    </row>
    <row r="202" spans="2:4" x14ac:dyDescent="0.25">
      <c r="B202" s="14"/>
      <c r="D202" s="14"/>
    </row>
    <row r="203" spans="2:4" x14ac:dyDescent="0.25">
      <c r="B203" s="14"/>
      <c r="D203" s="14"/>
    </row>
    <row r="204" spans="2:4" x14ac:dyDescent="0.25">
      <c r="B204" s="14"/>
      <c r="D204" s="14"/>
    </row>
    <row r="205" spans="2:4" x14ac:dyDescent="0.25">
      <c r="B205" s="14"/>
      <c r="D205" s="14"/>
    </row>
    <row r="206" spans="2:4" x14ac:dyDescent="0.25">
      <c r="B206" s="14"/>
      <c r="D206" s="14"/>
    </row>
    <row r="207" spans="2:4" x14ac:dyDescent="0.25">
      <c r="B207" s="14"/>
      <c r="D207" s="14"/>
    </row>
    <row r="208" spans="2:4" x14ac:dyDescent="0.25">
      <c r="B208" s="14"/>
      <c r="D208" s="14"/>
    </row>
    <row r="209" spans="2:4" x14ac:dyDescent="0.25">
      <c r="B209" s="14"/>
      <c r="D209" s="14"/>
    </row>
    <row r="210" spans="2:4" x14ac:dyDescent="0.25">
      <c r="B210" s="14"/>
      <c r="D210" s="14"/>
    </row>
    <row r="211" spans="2:4" x14ac:dyDescent="0.25">
      <c r="B211" s="14"/>
      <c r="D211" s="14"/>
    </row>
    <row r="212" spans="2:4" x14ac:dyDescent="0.25">
      <c r="B212" s="14"/>
      <c r="D212" s="14"/>
    </row>
    <row r="213" spans="2:4" x14ac:dyDescent="0.25">
      <c r="B213" s="14"/>
      <c r="D213" s="14"/>
    </row>
    <row r="214" spans="2:4" x14ac:dyDescent="0.25">
      <c r="B214" s="14"/>
      <c r="D214" s="14"/>
    </row>
    <row r="215" spans="2:4" x14ac:dyDescent="0.25">
      <c r="B215" s="14"/>
      <c r="D215" s="14"/>
    </row>
    <row r="216" spans="2:4" x14ac:dyDescent="0.25">
      <c r="B216" s="14"/>
      <c r="D216" s="14"/>
    </row>
    <row r="217" spans="2:4" x14ac:dyDescent="0.25">
      <c r="B217" s="14"/>
      <c r="D217" s="14"/>
    </row>
    <row r="218" spans="2:4" x14ac:dyDescent="0.25">
      <c r="B218" s="14"/>
      <c r="D218" s="14"/>
    </row>
    <row r="219" spans="2:4" x14ac:dyDescent="0.25">
      <c r="B219" s="14"/>
      <c r="D219" s="14"/>
    </row>
    <row r="220" spans="2:4" x14ac:dyDescent="0.25">
      <c r="B220" s="14"/>
      <c r="D220" s="14"/>
    </row>
    <row r="221" spans="2:4" x14ac:dyDescent="0.25">
      <c r="B221" s="14"/>
      <c r="D221" s="14"/>
    </row>
    <row r="222" spans="2:4" x14ac:dyDescent="0.25">
      <c r="B222" s="14"/>
      <c r="D222" s="14"/>
    </row>
    <row r="223" spans="2:4" x14ac:dyDescent="0.25">
      <c r="B223" s="14"/>
      <c r="D223" s="14"/>
    </row>
    <row r="224" spans="2:4" x14ac:dyDescent="0.25">
      <c r="B224" s="14"/>
      <c r="D224" s="14"/>
    </row>
    <row r="225" spans="2:4" x14ac:dyDescent="0.25">
      <c r="B225" s="14"/>
      <c r="D225" s="14"/>
    </row>
    <row r="226" spans="2:4" x14ac:dyDescent="0.25">
      <c r="B226" s="14"/>
      <c r="D226" s="14"/>
    </row>
    <row r="227" spans="2:4" x14ac:dyDescent="0.25">
      <c r="B227" s="14"/>
      <c r="D227" s="14"/>
    </row>
    <row r="228" spans="2:4" x14ac:dyDescent="0.25">
      <c r="B228" s="14"/>
      <c r="D228" s="14"/>
    </row>
    <row r="229" spans="2:4" x14ac:dyDescent="0.25">
      <c r="B229" s="14"/>
      <c r="D229" s="14"/>
    </row>
    <row r="230" spans="2:4" x14ac:dyDescent="0.25">
      <c r="B230" s="14"/>
      <c r="D230" s="14"/>
    </row>
    <row r="231" spans="2:4" x14ac:dyDescent="0.25">
      <c r="B231" s="14"/>
      <c r="D231" s="14"/>
    </row>
    <row r="232" spans="2:4" x14ac:dyDescent="0.25">
      <c r="B232" s="14"/>
      <c r="D232" s="14"/>
    </row>
    <row r="233" spans="2:4" x14ac:dyDescent="0.25">
      <c r="B233" s="14"/>
      <c r="D233" s="14"/>
    </row>
    <row r="234" spans="2:4" x14ac:dyDescent="0.25">
      <c r="B234" s="14"/>
      <c r="D234" s="14"/>
    </row>
    <row r="235" spans="2:4" x14ac:dyDescent="0.25">
      <c r="B235" s="14"/>
      <c r="D235" s="14"/>
    </row>
    <row r="236" spans="2:4" x14ac:dyDescent="0.25">
      <c r="B236" s="14"/>
      <c r="D236" s="14"/>
    </row>
    <row r="237" spans="2:4" x14ac:dyDescent="0.25">
      <c r="B237" s="14"/>
      <c r="D237" s="14"/>
    </row>
    <row r="238" spans="2:4" x14ac:dyDescent="0.25">
      <c r="B238" s="14"/>
      <c r="D238" s="14"/>
    </row>
    <row r="239" spans="2:4" x14ac:dyDescent="0.25">
      <c r="B239" s="14"/>
      <c r="D239" s="14"/>
    </row>
    <row r="240" spans="2:4" x14ac:dyDescent="0.25">
      <c r="B240" s="14"/>
      <c r="D240" s="14"/>
    </row>
    <row r="241" spans="2:4" x14ac:dyDescent="0.25">
      <c r="B241" s="14"/>
      <c r="D241" s="14"/>
    </row>
    <row r="242" spans="2:4" x14ac:dyDescent="0.25">
      <c r="B242" s="14"/>
      <c r="D242" s="14"/>
    </row>
    <row r="243" spans="2:4" x14ac:dyDescent="0.25">
      <c r="B243" s="14"/>
      <c r="D243" s="14"/>
    </row>
    <row r="244" spans="2:4" x14ac:dyDescent="0.25">
      <c r="B244" s="14"/>
      <c r="D244" s="14"/>
    </row>
    <row r="245" spans="2:4" x14ac:dyDescent="0.25">
      <c r="B245" s="14"/>
      <c r="D245" s="14"/>
    </row>
    <row r="246" spans="2:4" x14ac:dyDescent="0.25">
      <c r="B246" s="14"/>
      <c r="D246" s="14"/>
    </row>
    <row r="247" spans="2:4" x14ac:dyDescent="0.25">
      <c r="B247" s="14"/>
      <c r="D247" s="14"/>
    </row>
    <row r="248" spans="2:4" x14ac:dyDescent="0.25">
      <c r="B248" s="14"/>
      <c r="D248" s="14"/>
    </row>
    <row r="249" spans="2:4" x14ac:dyDescent="0.25">
      <c r="B249" s="14"/>
      <c r="D249" s="14"/>
    </row>
    <row r="250" spans="2:4" x14ac:dyDescent="0.25">
      <c r="B250" s="14"/>
      <c r="D250" s="14"/>
    </row>
    <row r="251" spans="2:4" x14ac:dyDescent="0.25">
      <c r="B251" s="14"/>
      <c r="D251" s="14"/>
    </row>
    <row r="252" spans="2:4" x14ac:dyDescent="0.25">
      <c r="B252" s="14"/>
      <c r="D252" s="14"/>
    </row>
    <row r="253" spans="2:4" x14ac:dyDescent="0.25">
      <c r="B253" s="14"/>
      <c r="D253" s="14"/>
    </row>
    <row r="254" spans="2:4" x14ac:dyDescent="0.25">
      <c r="B254" s="14"/>
      <c r="D254" s="14"/>
    </row>
    <row r="255" spans="2:4" x14ac:dyDescent="0.25">
      <c r="B255" s="14"/>
      <c r="D255" s="14"/>
    </row>
    <row r="256" spans="2:4" x14ac:dyDescent="0.25">
      <c r="B256" s="14"/>
      <c r="D256" s="14"/>
    </row>
    <row r="257" spans="2:4" x14ac:dyDescent="0.25">
      <c r="B257" s="14"/>
      <c r="D257" s="14"/>
    </row>
    <row r="258" spans="2:4" x14ac:dyDescent="0.25">
      <c r="B258" s="14"/>
      <c r="D258" s="14"/>
    </row>
    <row r="259" spans="2:4" x14ac:dyDescent="0.25">
      <c r="B259" s="14"/>
      <c r="D259" s="14"/>
    </row>
    <row r="260" spans="2:4" x14ac:dyDescent="0.25">
      <c r="B260" s="14"/>
      <c r="D260" s="14"/>
    </row>
    <row r="261" spans="2:4" x14ac:dyDescent="0.25">
      <c r="B261" s="14"/>
      <c r="D261" s="14"/>
    </row>
    <row r="262" spans="2:4" x14ac:dyDescent="0.25">
      <c r="B262" s="14"/>
      <c r="D262" s="14"/>
    </row>
    <row r="263" spans="2:4" x14ac:dyDescent="0.25">
      <c r="B263" s="14"/>
      <c r="D263" s="14"/>
    </row>
    <row r="264" spans="2:4" x14ac:dyDescent="0.25">
      <c r="B264" s="14"/>
      <c r="D264" s="14"/>
    </row>
    <row r="265" spans="2:4" x14ac:dyDescent="0.25">
      <c r="B265" s="14"/>
      <c r="D265" s="14"/>
    </row>
    <row r="266" spans="2:4" x14ac:dyDescent="0.25">
      <c r="B266" s="14"/>
      <c r="D266" s="14"/>
    </row>
    <row r="267" spans="2:4" x14ac:dyDescent="0.25">
      <c r="B267" s="14"/>
      <c r="D267" s="14"/>
    </row>
    <row r="268" spans="2:4" x14ac:dyDescent="0.25">
      <c r="B268" s="14"/>
      <c r="D268" s="14"/>
    </row>
    <row r="269" spans="2:4" x14ac:dyDescent="0.25">
      <c r="B269" s="14"/>
      <c r="D269" s="14"/>
    </row>
    <row r="270" spans="2:4" x14ac:dyDescent="0.25">
      <c r="B270" s="14"/>
      <c r="D270" s="14"/>
    </row>
    <row r="271" spans="2:4" x14ac:dyDescent="0.25">
      <c r="B271" s="14"/>
      <c r="D271" s="14"/>
    </row>
    <row r="272" spans="2:4" x14ac:dyDescent="0.25">
      <c r="B272" s="14"/>
      <c r="D272" s="14"/>
    </row>
    <row r="273" spans="2:4" x14ac:dyDescent="0.25">
      <c r="B273" s="14"/>
      <c r="D273" s="14"/>
    </row>
    <row r="274" spans="2:4" x14ac:dyDescent="0.25">
      <c r="B274" s="14"/>
      <c r="D274" s="14"/>
    </row>
    <row r="275" spans="2:4" x14ac:dyDescent="0.25">
      <c r="B275" s="14"/>
      <c r="D275" s="14"/>
    </row>
    <row r="276" spans="2:4" x14ac:dyDescent="0.25">
      <c r="B276" s="14"/>
      <c r="D276" s="14"/>
    </row>
    <row r="277" spans="2:4" x14ac:dyDescent="0.25">
      <c r="B277" s="14"/>
      <c r="D277" s="14"/>
    </row>
    <row r="278" spans="2:4" x14ac:dyDescent="0.25">
      <c r="B278" s="14"/>
      <c r="D278" s="14"/>
    </row>
    <row r="279" spans="2:4" x14ac:dyDescent="0.25">
      <c r="B279" s="14"/>
      <c r="D279" s="14"/>
    </row>
    <row r="280" spans="2:4" x14ac:dyDescent="0.25">
      <c r="B280" s="14"/>
      <c r="D280" s="14"/>
    </row>
    <row r="281" spans="2:4" x14ac:dyDescent="0.25">
      <c r="B281" s="14"/>
      <c r="D281" s="14"/>
    </row>
    <row r="282" spans="2:4" x14ac:dyDescent="0.25">
      <c r="B282" s="14"/>
      <c r="D282" s="14"/>
    </row>
    <row r="283" spans="2:4" x14ac:dyDescent="0.25">
      <c r="B283" s="14"/>
      <c r="D283" s="14"/>
    </row>
    <row r="284" spans="2:4" x14ac:dyDescent="0.25">
      <c r="B284" s="14"/>
      <c r="D284" s="14"/>
    </row>
    <row r="285" spans="2:4" x14ac:dyDescent="0.25">
      <c r="B285" s="14"/>
      <c r="D285" s="14"/>
    </row>
    <row r="286" spans="2:4" x14ac:dyDescent="0.25">
      <c r="B286" s="14"/>
      <c r="D286" s="14"/>
    </row>
    <row r="287" spans="2:4" x14ac:dyDescent="0.25">
      <c r="B287" s="14"/>
      <c r="D287" s="14"/>
    </row>
    <row r="288" spans="2:4" x14ac:dyDescent="0.25">
      <c r="B288" s="14"/>
      <c r="D288" s="14"/>
    </row>
    <row r="289" spans="2:4" x14ac:dyDescent="0.25">
      <c r="B289" s="14"/>
      <c r="D289" s="14"/>
    </row>
    <row r="290" spans="2:4" x14ac:dyDescent="0.25">
      <c r="B290" s="14"/>
      <c r="D290" s="14"/>
    </row>
    <row r="291" spans="2:4" x14ac:dyDescent="0.25">
      <c r="B291" s="14"/>
      <c r="D291" s="14"/>
    </row>
    <row r="292" spans="2:4" x14ac:dyDescent="0.25">
      <c r="B292" s="14"/>
      <c r="D292" s="14"/>
    </row>
    <row r="293" spans="2:4" x14ac:dyDescent="0.25">
      <c r="B293" s="14"/>
      <c r="D293" s="14"/>
    </row>
    <row r="294" spans="2:4" x14ac:dyDescent="0.25">
      <c r="B294" s="14"/>
      <c r="D294" s="14"/>
    </row>
    <row r="295" spans="2:4" x14ac:dyDescent="0.25">
      <c r="B295" s="14"/>
      <c r="D295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workbookViewId="0">
      <selection activeCell="H12" sqref="H12"/>
    </sheetView>
  </sheetViews>
  <sheetFormatPr defaultRowHeight="15" x14ac:dyDescent="0.25"/>
  <sheetData>
    <row r="1" spans="2:4" x14ac:dyDescent="0.25">
      <c r="B1" t="s">
        <v>299</v>
      </c>
      <c r="C1" t="s">
        <v>300</v>
      </c>
      <c r="D1" t="s">
        <v>301</v>
      </c>
    </row>
    <row r="2" spans="2:4" x14ac:dyDescent="0.25">
      <c r="B2">
        <v>96</v>
      </c>
      <c r="C2">
        <v>1</v>
      </c>
      <c r="D2" t="b">
        <f>EXACT(B2,B3)</f>
        <v>1</v>
      </c>
    </row>
    <row r="3" spans="2:4" x14ac:dyDescent="0.25">
      <c r="B3">
        <v>96</v>
      </c>
      <c r="C3">
        <v>2</v>
      </c>
      <c r="D3" t="b">
        <f t="shared" ref="D3:D10" si="0">EXACT(B3,B4)</f>
        <v>0</v>
      </c>
    </row>
    <row r="4" spans="2:4" x14ac:dyDescent="0.25">
      <c r="B4">
        <v>90</v>
      </c>
      <c r="C4">
        <v>3</v>
      </c>
      <c r="D4" t="b">
        <f t="shared" si="0"/>
        <v>0</v>
      </c>
    </row>
    <row r="5" spans="2:4" x14ac:dyDescent="0.25">
      <c r="B5">
        <v>85</v>
      </c>
      <c r="C5">
        <v>3</v>
      </c>
      <c r="D5" t="b">
        <f t="shared" si="0"/>
        <v>1</v>
      </c>
    </row>
    <row r="6" spans="2:4" x14ac:dyDescent="0.25">
      <c r="B6">
        <v>85</v>
      </c>
      <c r="C6">
        <v>4</v>
      </c>
      <c r="D6" t="b">
        <f t="shared" si="0"/>
        <v>1</v>
      </c>
    </row>
    <row r="7" spans="2:4" x14ac:dyDescent="0.25">
      <c r="B7">
        <v>85</v>
      </c>
      <c r="C7">
        <v>6</v>
      </c>
      <c r="D7" t="b">
        <f t="shared" si="0"/>
        <v>0</v>
      </c>
    </row>
    <row r="8" spans="2:4" x14ac:dyDescent="0.25">
      <c r="B8">
        <v>84</v>
      </c>
      <c r="C8">
        <v>7</v>
      </c>
      <c r="D8" t="b">
        <f t="shared" si="0"/>
        <v>0</v>
      </c>
    </row>
    <row r="9" spans="2:4" x14ac:dyDescent="0.25">
      <c r="B9">
        <v>65</v>
      </c>
      <c r="C9">
        <v>8</v>
      </c>
      <c r="D9" t="b">
        <f t="shared" si="0"/>
        <v>0</v>
      </c>
    </row>
    <row r="10" spans="2:4" ht="16.5" customHeight="1" x14ac:dyDescent="0.25">
      <c r="B10">
        <v>56</v>
      </c>
      <c r="C10">
        <v>9</v>
      </c>
      <c r="D10" t="b">
        <f t="shared" si="0"/>
        <v>0</v>
      </c>
    </row>
  </sheetData>
  <autoFilter ref="A1:D10"/>
  <sortState ref="B2:C10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Sorted by Programme Code</vt:lpstr>
      <vt:lpstr>Date Formatting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Mbugua</dc:creator>
  <cp:lastModifiedBy>AMutimba</cp:lastModifiedBy>
  <dcterms:created xsi:type="dcterms:W3CDTF">2014-05-02T11:35:20Z</dcterms:created>
  <dcterms:modified xsi:type="dcterms:W3CDTF">2014-05-27T12:15:26Z</dcterms:modified>
</cp:coreProperties>
</file>